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120" yWindow="-120" windowWidth="29040" windowHeight="15840" tabRatio="661"/>
  </bookViews>
  <sheets>
    <sheet name="SMGA CONTRATAÇÕES PÚB DEZ 2025" sheetId="3"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I244" i="3" l="1"/>
  <c r="AH244" i="3"/>
  <c r="AG244" i="3"/>
  <c r="AF244" i="3"/>
  <c r="AE244" i="3"/>
  <c r="AB244" i="3"/>
  <c r="AA244" i="3"/>
  <c r="K244" i="3"/>
  <c r="N233" i="3" l="1"/>
  <c r="N222" i="3"/>
  <c r="AE217" i="3"/>
  <c r="AE186" i="3" l="1"/>
  <c r="AE156" i="3"/>
  <c r="AE34" i="3"/>
  <c r="AF20" i="3" l="1"/>
  <c r="AI133" i="3"/>
  <c r="AI22" i="3" l="1"/>
  <c r="AI21" i="3"/>
  <c r="AI20" i="3"/>
  <c r="AF21" i="3"/>
  <c r="AF22" i="3" s="1"/>
  <c r="AF23" i="3" s="1"/>
</calcChain>
</file>

<file path=xl/sharedStrings.xml><?xml version="1.0" encoding="utf-8"?>
<sst xmlns="http://schemas.openxmlformats.org/spreadsheetml/2006/main" count="1112" uniqueCount="589">
  <si>
    <t xml:space="preserve">Modalidade </t>
  </si>
  <si>
    <t>Tipo</t>
  </si>
  <si>
    <t>Objeto</t>
  </si>
  <si>
    <t>Parte Contratada</t>
  </si>
  <si>
    <t>Fonte de Recursos</t>
  </si>
  <si>
    <t>Elemento de Despesa</t>
  </si>
  <si>
    <t>Nº Processo Administrativo</t>
  </si>
  <si>
    <t>Nº da Licitação</t>
  </si>
  <si>
    <t>Data da assinatura</t>
  </si>
  <si>
    <t>Motivo da alteração</t>
  </si>
  <si>
    <t>Término da vigência</t>
  </si>
  <si>
    <t>Início da vigência</t>
  </si>
  <si>
    <t>Nº DOE da publicação do Extrato</t>
  </si>
  <si>
    <t>% de acréscimo</t>
  </si>
  <si>
    <t>% de supressão</t>
  </si>
  <si>
    <t>Valor do acréscimo</t>
  </si>
  <si>
    <t>Valor da supressão</t>
  </si>
  <si>
    <t>CNPJ/CPF da Parte Contratada</t>
  </si>
  <si>
    <t xml:space="preserve">Total Acumulado </t>
  </si>
  <si>
    <t>Especificações da Licitação</t>
  </si>
  <si>
    <t>Valor do Contrato após alteração</t>
  </si>
  <si>
    <t>(a)</t>
  </si>
  <si>
    <t>(b)</t>
  </si>
  <si>
    <t>(d)</t>
  </si>
  <si>
    <t>(e)</t>
  </si>
  <si>
    <t>(f)</t>
  </si>
  <si>
    <t>(g)</t>
  </si>
  <si>
    <t>(h)</t>
  </si>
  <si>
    <t>(i)</t>
  </si>
  <si>
    <t>(k)</t>
  </si>
  <si>
    <t>(l)</t>
  </si>
  <si>
    <t>(m)</t>
  </si>
  <si>
    <t>(n)</t>
  </si>
  <si>
    <t>(o)</t>
  </si>
  <si>
    <t>(s)</t>
  </si>
  <si>
    <t>(u)</t>
  </si>
  <si>
    <t>(v)</t>
  </si>
  <si>
    <t>(y)</t>
  </si>
  <si>
    <t>(z)</t>
  </si>
  <si>
    <t>(ac)</t>
  </si>
  <si>
    <t>(c )</t>
  </si>
  <si>
    <t>Especificações do Contrato</t>
  </si>
  <si>
    <t xml:space="preserve">Execução Financeira </t>
  </si>
  <si>
    <t>Seq</t>
  </si>
  <si>
    <t>(ab)</t>
  </si>
  <si>
    <t>(aj)</t>
  </si>
  <si>
    <t>(am)</t>
  </si>
  <si>
    <t>(an)</t>
  </si>
  <si>
    <t>(ao)</t>
  </si>
  <si>
    <t>(ap)</t>
  </si>
  <si>
    <t>(aq)</t>
  </si>
  <si>
    <t>(ar)</t>
  </si>
  <si>
    <t>(as)</t>
  </si>
  <si>
    <t>Contrato e Termo Aditivo</t>
  </si>
  <si>
    <t>(at)</t>
  </si>
  <si>
    <t>Adesão a Registro de Preços</t>
  </si>
  <si>
    <t>Órgão Gerenciador</t>
  </si>
  <si>
    <t>Nº da Ata</t>
  </si>
  <si>
    <t>Nº do DOE de publicação da Ata</t>
  </si>
  <si>
    <t>(au)</t>
  </si>
  <si>
    <t>(av)</t>
  </si>
  <si>
    <t>Enquadramento</t>
  </si>
  <si>
    <t>Fundamentação Legal</t>
  </si>
  <si>
    <t>Nº do DOE de publicação da autorização</t>
  </si>
  <si>
    <t>Nº do DOE de publicação da ratificação</t>
  </si>
  <si>
    <t>Data do DOE</t>
  </si>
  <si>
    <t>Dispensa ou Inexigibilidade de Licitação</t>
  </si>
  <si>
    <t>Art. 57 - LF nº 8.666/93</t>
  </si>
  <si>
    <t>Apostilamento</t>
  </si>
  <si>
    <t>Art. 65, § 8º - LF nº 8.666/93</t>
  </si>
  <si>
    <t>Art. 65, caput e §§ 1º a 6º - LF nº 8.666/93</t>
  </si>
  <si>
    <t>(ae)</t>
  </si>
  <si>
    <t>(ag)</t>
  </si>
  <si>
    <t>Valor do reajuste</t>
  </si>
  <si>
    <t>% de reajuste</t>
  </si>
  <si>
    <t>Data da concessão do reajuste</t>
  </si>
  <si>
    <t>Valor da despesa com a contratação</t>
  </si>
  <si>
    <t xml:space="preserve">Nº do Termo </t>
  </si>
  <si>
    <t>(ah)</t>
  </si>
  <si>
    <t>Nº do DOE de publicação da adesão à Ata</t>
  </si>
  <si>
    <t>Nº Contrato formato TCE</t>
  </si>
  <si>
    <t>33.90.39.00</t>
  </si>
  <si>
    <t>Valor Contratado</t>
  </si>
  <si>
    <t>PRAZO</t>
  </si>
  <si>
    <t>VALOR</t>
  </si>
  <si>
    <t>005/2017</t>
  </si>
  <si>
    <t>SUPRESSÃO</t>
  </si>
  <si>
    <t>Dispensa de Licitação</t>
  </si>
  <si>
    <t>Expira</t>
  </si>
  <si>
    <t>1º</t>
  </si>
  <si>
    <t>2º</t>
  </si>
  <si>
    <t>4º</t>
  </si>
  <si>
    <t>Nº DOE do Edital</t>
  </si>
  <si>
    <t>025/2017</t>
  </si>
  <si>
    <t>012/2017</t>
  </si>
  <si>
    <t>ARRAS ADMINISTRADORA DE BENS IMÓVEIS LTDA</t>
  </si>
  <si>
    <t>63.600.449/0001-00</t>
  </si>
  <si>
    <t xml:space="preserve">1º </t>
  </si>
  <si>
    <t>Art. 24, inciso X, da Lei nº 8.666/93</t>
  </si>
  <si>
    <t xml:space="preserve">3º </t>
  </si>
  <si>
    <t xml:space="preserve">5º </t>
  </si>
  <si>
    <t xml:space="preserve">PRAZO </t>
  </si>
  <si>
    <t>061/2018</t>
  </si>
  <si>
    <t>013/2018</t>
  </si>
  <si>
    <t>2019.02.001476</t>
  </si>
  <si>
    <t>Locação de imóvel para acomodar a Procuradoria Geral do Município - PGM</t>
  </si>
  <si>
    <t>054/2019</t>
  </si>
  <si>
    <t>3.3.90.36.00</t>
  </si>
  <si>
    <t>008/2017</t>
  </si>
  <si>
    <t>Locação de imóvel para instalação do Arquivo Geral do Município</t>
  </si>
  <si>
    <t>004/2017</t>
  </si>
  <si>
    <t>COMAUTO COMERCIAL DE AUTOMÓVEIS LTDA</t>
  </si>
  <si>
    <t>04.116.398/0001-87</t>
  </si>
  <si>
    <t>1º Apostilamento</t>
  </si>
  <si>
    <t xml:space="preserve">2º </t>
  </si>
  <si>
    <t>2º  Apostilamento</t>
  </si>
  <si>
    <t xml:space="preserve">4º </t>
  </si>
  <si>
    <t>RETIRADA DO REAJUSTE</t>
  </si>
  <si>
    <t>Locação de imóvel para acomodação da Secretaria Municipal de Assistência Social e Direitos Humanos - SASDH</t>
  </si>
  <si>
    <t>JOÃO ALVES MOREIRA</t>
  </si>
  <si>
    <t>021.778.972.-20</t>
  </si>
  <si>
    <t>2º Apostilamento</t>
  </si>
  <si>
    <t xml:space="preserve">6º </t>
  </si>
  <si>
    <t>042/2017</t>
  </si>
  <si>
    <t>Locação de imóvel para instalação e funcionamento da Controladoria Geral do Município, Defesa Civil e SAERB.</t>
  </si>
  <si>
    <t>014/2017</t>
  </si>
  <si>
    <t>04.005.997.0001-23</t>
  </si>
  <si>
    <t>3.3.90.39.00</t>
  </si>
  <si>
    <t>3º</t>
  </si>
  <si>
    <t>TAPIRI COMÉRCIO DE ALIMENTOS - EIRELI</t>
  </si>
  <si>
    <t>Adesão a Ata de Registro de Preços</t>
  </si>
  <si>
    <t>082/2016</t>
  </si>
  <si>
    <t xml:space="preserve">Contratação de empresa especializada para prestação de serviço de apoio técnico operacional e administrativo (atividade meio) </t>
  </si>
  <si>
    <t>JWC MULTISERVIÇOS LTDA</t>
  </si>
  <si>
    <t>04.090.759/0001-63</t>
  </si>
  <si>
    <t>5º</t>
  </si>
  <si>
    <t>6º</t>
  </si>
  <si>
    <t>7º</t>
  </si>
  <si>
    <t xml:space="preserve">7º </t>
  </si>
  <si>
    <t>8º</t>
  </si>
  <si>
    <t>05.502.105/0001-62</t>
  </si>
  <si>
    <t>Secretaria Municipal de Saúde</t>
  </si>
  <si>
    <t>8378/2020</t>
  </si>
  <si>
    <t>074/2019</t>
  </si>
  <si>
    <t>Adesão a ata de Registro de Preços</t>
  </si>
  <si>
    <t>Contratação de Empresa para prestação de serviços de vigilância patrimonial armada</t>
  </si>
  <si>
    <t>005/2020</t>
  </si>
  <si>
    <t>09.228.233/0001-10</t>
  </si>
  <si>
    <t>043/2019</t>
  </si>
  <si>
    <t>1°</t>
  </si>
  <si>
    <t>SECRETARIA MUNICIPAL DE GESTÃO ADMINISTRATIVA - SMGA</t>
  </si>
  <si>
    <t>6°</t>
  </si>
  <si>
    <t>7°</t>
  </si>
  <si>
    <t>01070019/2022</t>
  </si>
  <si>
    <t>051/2021</t>
  </si>
  <si>
    <t>DERACRE</t>
  </si>
  <si>
    <t>01070035/2022</t>
  </si>
  <si>
    <t>27163/2022</t>
  </si>
  <si>
    <t>021/2022</t>
  </si>
  <si>
    <t>SECRETARIA DE ESTADO DE EDUCAÇÃO, CULTURA E ESPORTE.</t>
  </si>
  <si>
    <t>15554/2022</t>
  </si>
  <si>
    <t>Locação de imovel localizado na Rua Cel. José Galdino, nº 230, Bairro Bosque, Rio Branco - AC, Com a finalidade de acomodar a Secretaria Municipal de Gestão Administrativa - SMGA.</t>
  </si>
  <si>
    <t>01070026/2022</t>
  </si>
  <si>
    <t>HOTEL GUAPINDAIA EIRELI</t>
  </si>
  <si>
    <t>03.379.076/0001-68</t>
  </si>
  <si>
    <t>Inexigibilidade de licitação</t>
  </si>
  <si>
    <t>I9 SOLUÇOES DO BRASIL LTDA</t>
  </si>
  <si>
    <t>04.361.899/0001-29</t>
  </si>
  <si>
    <t>033/2021</t>
  </si>
  <si>
    <t>7224/2022</t>
  </si>
  <si>
    <t>Locação de imovel localizado na Rua Rui Barbosa, nº 226, Bairro Centro, Rio Branco - AC, para acomodar orgãos ligados a Prefeitura Municipal de Rio Branco.</t>
  </si>
  <si>
    <t>01070012/2022</t>
  </si>
  <si>
    <t>MIRAGINA S/A INDUSTRIA E COMÉRCIO</t>
  </si>
  <si>
    <t>011/2022</t>
  </si>
  <si>
    <t xml:space="preserve">Contratação de serviços continuos de comunicação, para publicação de avisos de licitação e outras materias de interesse, em jornal de grande circulação local. </t>
  </si>
  <si>
    <t>01070013/2022</t>
  </si>
  <si>
    <t>GIBBOR BRASIL PUBLICIDADE E PROPAGANDA EIRELI EPP</t>
  </si>
  <si>
    <t>08.329.433/0001-05</t>
  </si>
  <si>
    <t xml:space="preserve">PREFEITURA MUNICIPAL DE BRASILÉIA </t>
  </si>
  <si>
    <t>123001/2022</t>
  </si>
  <si>
    <t xml:space="preserve">Adesão a Ata de registro de Preço nº 001/2022 </t>
  </si>
  <si>
    <t>Contratação de serviços terceirizados e continuados de apoio operacional e administrativo, com disponibilização de mão de obra em regime de dedicação exclusiva.</t>
  </si>
  <si>
    <t>01070014/2022</t>
  </si>
  <si>
    <t>05.608.779/0001-43</t>
  </si>
  <si>
    <t>001/2022</t>
  </si>
  <si>
    <t>SECRETARIA DE ESTADO DA FAZENDA</t>
  </si>
  <si>
    <t>14057/2022</t>
  </si>
  <si>
    <t>Adesão a Ata de Registro de Preço Nº 002/2022</t>
  </si>
  <si>
    <t xml:space="preserve">Contratação de empresa para prestação de serviços Locação de estaçoes de trabalho do tipo II e Tipo III, locação de Monitor 23 polegadas, Locação de Nobreak 600va, com manutenção e substituição de peças defeituosas por conta da contratada. </t>
  </si>
  <si>
    <t>01070015/2022</t>
  </si>
  <si>
    <t>Especificação de obras e serviços de engenharia</t>
  </si>
  <si>
    <t>Forma de execução</t>
  </si>
  <si>
    <t>Prazo de execução</t>
  </si>
  <si>
    <t>Ordem de Serviço</t>
  </si>
  <si>
    <t>Concluída no exercício de referência</t>
  </si>
  <si>
    <t>Em andamento no exercício de referência</t>
  </si>
  <si>
    <t>Paralisações</t>
  </si>
  <si>
    <t>Início</t>
  </si>
  <si>
    <t>Término</t>
  </si>
  <si>
    <t>%</t>
  </si>
  <si>
    <t>Nº</t>
  </si>
  <si>
    <t>Data ciência</t>
  </si>
  <si>
    <t>Reinício</t>
  </si>
  <si>
    <t>Motivo</t>
  </si>
  <si>
    <t>(bc)</t>
  </si>
  <si>
    <t>(bd)</t>
  </si>
  <si>
    <t>Contratação de pessoa juridica para prestação de serviços de locação de equipmentos (impressoras e scanners) de forma continuada.</t>
  </si>
  <si>
    <t>104/2022</t>
  </si>
  <si>
    <t>01070023/2022</t>
  </si>
  <si>
    <t>01070024/2022</t>
  </si>
  <si>
    <t>A. K. DE OLIVEIRA BATISTA</t>
  </si>
  <si>
    <t>34.245.877/0001-64</t>
  </si>
  <si>
    <t>DUX COMÉRCIO E REPRESENTAÇOES IMPORTAÇÃO E EXPORTAÇÃO EIRELI</t>
  </si>
  <si>
    <t>01070025/2022</t>
  </si>
  <si>
    <t>RESOLUÇÃO Nº 87, DE 28 DE NOVEMBRO DE 2013 - TRIBUNAL DE CONTAS DO ESTADO DO ACRE</t>
  </si>
  <si>
    <t>REAJUSTE</t>
  </si>
  <si>
    <t xml:space="preserve">8º </t>
  </si>
  <si>
    <t xml:space="preserve">9º </t>
  </si>
  <si>
    <t>Locação de imóvel para acomodar os orgãos vinculados a Prefeitura de Rio Branco.</t>
  </si>
  <si>
    <t>ACRESCIMO DE 25% AO QUANTITATIVO INICIAL</t>
  </si>
  <si>
    <t>ALTERAÇÃO DE CNPJ</t>
  </si>
  <si>
    <t xml:space="preserve">PRAZO E ACRESCIMO </t>
  </si>
  <si>
    <t>002/2022</t>
  </si>
  <si>
    <t>SECRETARIA MUNICIPAL DE INFRAESTRUTURA E MOBILIDADE URBANA</t>
  </si>
  <si>
    <t>Art. 25, Inciso I da Lei nº 8.666/1993</t>
  </si>
  <si>
    <t>1477/2023</t>
  </si>
  <si>
    <t>001/2023</t>
  </si>
  <si>
    <t>INEXIGIBILIDADE</t>
  </si>
  <si>
    <t>Serviço</t>
  </si>
  <si>
    <t>Contratação de empresa especializada para prestar serviços de Manutenção Preventiva e Corretiva de elevador, com fornecimento de peças, visando atender as necessidades da Secretaria Municipal de Gestão Administrativa - SMGA.</t>
  </si>
  <si>
    <t>01070016/2023</t>
  </si>
  <si>
    <t>TK ELEVADORES BRASIL LTDA</t>
  </si>
  <si>
    <t>90.347.840/0060-78</t>
  </si>
  <si>
    <t>DISPENSA DE LICITAÇÃO</t>
  </si>
  <si>
    <t>6618/2023</t>
  </si>
  <si>
    <t>Contratação de pessoa jurídica para prestação de serviços de locação de veículos (tipo carro passeio), com condutor, para atender as necessidades da Secretaria Municipal de Gestão Administrativa – SMGA e demais órgãos da administração pública municipal.</t>
  </si>
  <si>
    <t>01070019/2023</t>
  </si>
  <si>
    <t>COOPERVEL - COOPERATIVA DE PROPRIETARIOS DE VEICULOS DO ESTADO DO ACRE</t>
  </si>
  <si>
    <t>13.052.004/0001-65</t>
  </si>
  <si>
    <t>177/2022</t>
  </si>
  <si>
    <t xml:space="preserve">SECRETARIA DE ESTADO DE EDUCAÇÃO, CULTURA E ESPORTES </t>
  </si>
  <si>
    <t>16691/2022</t>
  </si>
  <si>
    <t>Contratação de serviços de fornecimento de energia elétrica para unidades consumidoras de alta tensão da contratante</t>
  </si>
  <si>
    <t>01070022/2023</t>
  </si>
  <si>
    <t>01070023/2023</t>
  </si>
  <si>
    <t>ENERGISA ACRE- DISTRIBUIDORA DE ENERGIA S.A.</t>
  </si>
  <si>
    <t>04.065.033/0001-70</t>
  </si>
  <si>
    <t>Fornecimento de energia elétrica pela DISTRIBUIDORA ao CONSUMIDOR, às instalações das unidades consumidoras pertencentes ao Grupo B, sob sua responsabilidade, de acordo com as Condições Gerais de Fornecimento de Energia Elétrica, e sem prejuízo dos demais regulamentos expedidos pela Agência Nacional de Energia Elétrica – ANEEL, para a Unidade Consumidora – UC.</t>
  </si>
  <si>
    <t>14547/2023</t>
  </si>
  <si>
    <t>Contratação de serviços terceirizados e continuados de apoio técnico, administrativo e operacional, com disponibilização de mão de obra em regime de dedicação exclusiva.</t>
  </si>
  <si>
    <t>F. M. TERCEIRIZAÇÃO LTDA</t>
  </si>
  <si>
    <t>20.345.453/0001-67</t>
  </si>
  <si>
    <t>1070039/2023</t>
  </si>
  <si>
    <t>21/2022</t>
  </si>
  <si>
    <t>SECRETRIA DE ESTADO DA FAZENDA - SEFAZ</t>
  </si>
  <si>
    <t>(p)</t>
  </si>
  <si>
    <t>(q)</t>
  </si>
  <si>
    <t>w</t>
  </si>
  <si>
    <t>x</t>
  </si>
  <si>
    <t>(af) = (k) - (ab) + (aa) + (ae)</t>
  </si>
  <si>
    <t>(ai) = (ag) + (ah)</t>
  </si>
  <si>
    <t>(r)</t>
  </si>
  <si>
    <t>(t)</t>
  </si>
  <si>
    <t xml:space="preserve">(aa) </t>
  </si>
  <si>
    <t>(ad)</t>
  </si>
  <si>
    <t>(ak)</t>
  </si>
  <si>
    <t>(al)</t>
  </si>
  <si>
    <t>(aw)</t>
  </si>
  <si>
    <t>(ax)</t>
  </si>
  <si>
    <t>(ay)</t>
  </si>
  <si>
    <t>(az)</t>
  </si>
  <si>
    <t>(ba)</t>
  </si>
  <si>
    <t>(bb)</t>
  </si>
  <si>
    <t>Locação de imóvel para acomodar o 1º Conselho Tutelar</t>
  </si>
  <si>
    <t>009/2018</t>
  </si>
  <si>
    <t>RAIMUNDA FERREIRA DA SILVA</t>
  </si>
  <si>
    <t>(j)</t>
  </si>
  <si>
    <t>ALTERAÇÃO DE DESPESA</t>
  </si>
  <si>
    <t>3º Apostilamento</t>
  </si>
  <si>
    <t>23//11/25</t>
  </si>
  <si>
    <t>5º Apostilamento</t>
  </si>
  <si>
    <t>4º Apostilamento</t>
  </si>
  <si>
    <t>33.90.36.00</t>
  </si>
  <si>
    <t>4° Apostilamento</t>
  </si>
  <si>
    <t>9º</t>
  </si>
  <si>
    <t>878.221.214-72</t>
  </si>
  <si>
    <t>056/2018</t>
  </si>
  <si>
    <t>10º</t>
  </si>
  <si>
    <t>028/2022</t>
  </si>
  <si>
    <t>ESTAÇÃO VIP VIGILANCIA E TRANSPORTE DE VALORES LTDA.</t>
  </si>
  <si>
    <t>PRAZO E REAJUSTE</t>
  </si>
  <si>
    <t>REPACTUAÇÃO</t>
  </si>
  <si>
    <t>49.358.577/0001-69</t>
  </si>
  <si>
    <t>ALTERAÇÃO DE ENDEREÇO</t>
  </si>
  <si>
    <t>Pregão Eletronico</t>
  </si>
  <si>
    <t>020/2021</t>
  </si>
  <si>
    <t>ALTERERAÇÃO DE DESPESA</t>
  </si>
  <si>
    <t>197/2020</t>
  </si>
  <si>
    <t>TEC NEWS EIRELI</t>
  </si>
  <si>
    <t>009/2021</t>
  </si>
  <si>
    <t>PRAZO E ACRÉSCIMO</t>
  </si>
  <si>
    <t>REEQUILÍBRIO</t>
  </si>
  <si>
    <t>SECRETARIA MUNICIPAL DE EDUCAÇÃO - SEME</t>
  </si>
  <si>
    <t xml:space="preserve">40/2022 </t>
  </si>
  <si>
    <t>Pregão Eletronico SRP</t>
  </si>
  <si>
    <t xml:space="preserve">PRAZO E ACRÉSCIMO </t>
  </si>
  <si>
    <t>ADESÃO A ATA DE REGISTRO DE PREÇO Nº 177/2022</t>
  </si>
  <si>
    <t>077/2022</t>
  </si>
  <si>
    <t>Art. 24, inciso XXII da Lei nº 8.666/93</t>
  </si>
  <si>
    <t>PREGÃO PRESENCIAL SRP</t>
  </si>
  <si>
    <t>053/2022</t>
  </si>
  <si>
    <t>RESCISÃO AMIGÁVEL</t>
  </si>
  <si>
    <t>KRONOS PROJETOS SERVIÇOS LTDA</t>
  </si>
  <si>
    <t>03.082.817/0001-44</t>
  </si>
  <si>
    <t>01070032/2024</t>
  </si>
  <si>
    <t>6589/2024</t>
  </si>
  <si>
    <t>170/2023</t>
  </si>
  <si>
    <t>ADESÃO A ATA DE REGISTRO DE PREÇO Nº 010/2023</t>
  </si>
  <si>
    <t>Contratação de empresa especializada para prestação de serviços terceirizados, para atender as necessidades da Secretatia Municipal de Gestão Administrativa e dos demais órgãos da Administração Pública Municipal.</t>
  </si>
  <si>
    <t>010/2023</t>
  </si>
  <si>
    <t>ACREAR COMÉRCIO E SERVIÇOS ELETROELETRÔNICOS LTDA</t>
  </si>
  <si>
    <t>35.725.765/0001-73</t>
  </si>
  <si>
    <t>256/2023</t>
  </si>
  <si>
    <t>015/2023</t>
  </si>
  <si>
    <t>Contratação de empresa especializada na prestação de serviços contínuos, sem dedicação exclusiva de mão de obra, de manutenção preventiva, corretiva, instalação e remoção, inclusas trocas de peças e o fornecimentos de gás, nos condicionadores de ar e aparelhos de refrigeração, para atender as necessidades da Secretaria Municipal de Gestão Administrativa e também contribuir para atender parte das demandas de várias outras secretarias da Prefeitura.</t>
  </si>
  <si>
    <t>01070033/2024</t>
  </si>
  <si>
    <t>33023/2023</t>
  </si>
  <si>
    <t>02/2023</t>
  </si>
  <si>
    <t>ADESÃO A ATA DE REGISTRO DE PREÇO Nº 01/2023</t>
  </si>
  <si>
    <t>Contratação, sob demanda, de empresa especializada na prestação de serviços de locação de veículos automotores do tipo caminhonetes com motorista, visando atender as necessidades da Secretaria Municipal de Gestão Administrativa - SMGA e demais órgãos da administração pública municipal.</t>
  </si>
  <si>
    <t>01070003/2024</t>
  </si>
  <si>
    <t>W. L. OLIVEIRA LTDA</t>
  </si>
  <si>
    <t>17.337.136/0001-94</t>
  </si>
  <si>
    <t>01/2023</t>
  </si>
  <si>
    <t>SECRETARIA DE ESTADO DE OBRAS PÚBLICAS - SEOP</t>
  </si>
  <si>
    <t>01070029/2024</t>
  </si>
  <si>
    <t>Contratação de Pessoa Jurídica para locação de equipamentos de informática, incluindo instalação e manutenção, visando atender as necessidades da Secretaria Municipal de Gestão Administrativa - SMGA e demais órgãos da Administração Pública Municipal</t>
  </si>
  <si>
    <t>ADESÃO A ATA DE REGISTRO DE PREÇO Nº 105/2023</t>
  </si>
  <si>
    <t>3967/2024</t>
  </si>
  <si>
    <t>105/2023</t>
  </si>
  <si>
    <t>PREFEITURA MUNICIPAL DE CRUZEIRO DO ZUL</t>
  </si>
  <si>
    <t>247/2021</t>
  </si>
  <si>
    <t>012/2022</t>
  </si>
  <si>
    <t>PREGÃO ELETRÔNICO SRP</t>
  </si>
  <si>
    <t>Serviços de implantação e operacionalização de sistema informatizado de abastecimento e administração de despesas com combustíveis em postos credenciados, mediante uso de cartão eletrônico ou magnético e etiqueta com tecnologia RFID (ou similar), com fornecimento contínuo e ininterrupto de combustíveis para veículos máquinas e equipamentos.</t>
  </si>
  <si>
    <t>01070018/2022</t>
  </si>
  <si>
    <t>LINK CARD ADMINISTRADORA DE BENEFÍCIOS EIRELI</t>
  </si>
  <si>
    <t>12.039.966/0001-11</t>
  </si>
  <si>
    <t>01070042/2024</t>
  </si>
  <si>
    <t>4249/2024</t>
  </si>
  <si>
    <t>Contratação de empresa para prestação de serviço técnico especializado de gerenciamento dos Atos Legais do Município de Rio Branco - Acre</t>
  </si>
  <si>
    <t>03.725.725/0001-35</t>
  </si>
  <si>
    <t>Art. 74, inciso III, alínea C da Lei nº 14.133/2021</t>
  </si>
  <si>
    <t>XP ON CONSULTORIA LTDA</t>
  </si>
  <si>
    <t>01070036/2024</t>
  </si>
  <si>
    <t>Aquisição de licenças de uso de software de plataforma de videoconferência profissional</t>
  </si>
  <si>
    <t>Art. 75, inciso II, da Lei nº 14.133/2021</t>
  </si>
  <si>
    <t>6190/2024</t>
  </si>
  <si>
    <t>23.518.065/0001-29</t>
  </si>
  <si>
    <t xml:space="preserve">RESPOSÁVEL PELA ELABORAÇÃO: HERICK DAVI ALVES DA SILVA </t>
  </si>
  <si>
    <t>PRESTAÇÃO DE CONTAS MENSAL - EXERCÍCIO 2025</t>
  </si>
  <si>
    <t>1º Revogação</t>
  </si>
  <si>
    <t>REVOGAÇÃO DO 3º APOSTILAMENTO</t>
  </si>
  <si>
    <t>ALTERAÇÃO DE TITULARIDADE ATIVA</t>
  </si>
  <si>
    <t>Executado até 2025</t>
  </si>
  <si>
    <t xml:space="preserve"> Executado no Exercício 2025</t>
  </si>
  <si>
    <t>REVOGAÇÃO DO 4º APOSTILAMENTO</t>
  </si>
  <si>
    <t>1009/25</t>
  </si>
  <si>
    <t>6º Apostilamento</t>
  </si>
  <si>
    <t>REVOGAÇÃO DO 6º APOSTILAMENTO</t>
  </si>
  <si>
    <t>11º</t>
  </si>
  <si>
    <t>PRAZO E ALTERAÇÃO DA TITULARIDADE ATIVA</t>
  </si>
  <si>
    <t>12º</t>
  </si>
  <si>
    <t>PRAZO EXCEPCIONAL</t>
  </si>
  <si>
    <t>33.90.34.00
33.90.39.00</t>
  </si>
  <si>
    <t>TORNA SEM EFEITO AS CLÁSULAS 3º E 4º DO 11º TERMO ADITIVO</t>
  </si>
  <si>
    <t>3.3.90.34.00
3.3.90.39.00</t>
  </si>
  <si>
    <t>3°</t>
  </si>
  <si>
    <t>3.3.90.30.00
3.3.90.39.00</t>
  </si>
  <si>
    <t>RESCISÃO</t>
  </si>
  <si>
    <t>LIZ SERVIÇOS ONLINE LTDA. (LEIS LTDA.)</t>
  </si>
  <si>
    <t>01070055/2023</t>
  </si>
  <si>
    <t>IF LOCAÇÕES DE IMÓVEIS LTDA.</t>
  </si>
  <si>
    <t>01070015/2025</t>
  </si>
  <si>
    <t>ADINN CONSTRUÇÃO E PAVIMENTAÇÃO LTDA.</t>
  </si>
  <si>
    <t>01070001/2025</t>
  </si>
  <si>
    <t>RICCO TRANSPORTES E TURISMO LTDA.</t>
  </si>
  <si>
    <t>01070002/2025</t>
  </si>
  <si>
    <t>INNOVE ARQUITETURA ENGENHARIA LTDA.</t>
  </si>
  <si>
    <t>21705/2023</t>
  </si>
  <si>
    <t>Locação de imóvel localizado na BR 364, Km 05, Setor C, Distrituo Industrial, neste Município.</t>
  </si>
  <si>
    <t>34.625.024/0001-58</t>
  </si>
  <si>
    <t>Revogação do 2º Apostilameto</t>
  </si>
  <si>
    <t>3053/2025</t>
  </si>
  <si>
    <t>30.094.876/0001-05</t>
  </si>
  <si>
    <t>Art. 74, inciso I, da Lei nº 14.133/2021</t>
  </si>
  <si>
    <t>Contratação de empresa especializada para prestação de serviços de fornecimento de vale transporte</t>
  </si>
  <si>
    <t>3165/2024</t>
  </si>
  <si>
    <t>Contratação de empresa para a prestação de serviços comuns de engenharia de forma continuada</t>
  </si>
  <si>
    <t>ADESÃO À ATA DE RP Nº 007/2024</t>
  </si>
  <si>
    <t>007/2024</t>
  </si>
  <si>
    <t>SECRETARIA MUNICIPAL DE INFRAESTRUTURA E MOBILIDADE URBANA - SEINFRA</t>
  </si>
  <si>
    <t>23.820.555/0001-85</t>
  </si>
  <si>
    <t>01070003/2025</t>
  </si>
  <si>
    <t>01070004/2025</t>
  </si>
  <si>
    <t>01070005/2025</t>
  </si>
  <si>
    <t>01070006/2025</t>
  </si>
  <si>
    <t>01070007/2025</t>
  </si>
  <si>
    <t>01070008/2025</t>
  </si>
  <si>
    <t>01070009/2025</t>
  </si>
  <si>
    <t>01070010/2025</t>
  </si>
  <si>
    <t>01070011/2025</t>
  </si>
  <si>
    <t>01070012/2025</t>
  </si>
  <si>
    <t>01070013/2025</t>
  </si>
  <si>
    <t>01070014/2025</t>
  </si>
  <si>
    <t>01070016/2025</t>
  </si>
  <si>
    <t>1786/2025</t>
  </si>
  <si>
    <t>Contratação direta de empresa para fornecimento de gêneros alimentícios (café em pó torrado e moído, tipo tradicional)</t>
  </si>
  <si>
    <t>14.358.816/0001-04</t>
  </si>
  <si>
    <t>3.3.90.30.00</t>
  </si>
  <si>
    <t>M. V. AQUINO LTDA.</t>
  </si>
  <si>
    <t>J. S. COMÉRCIO IMP. E EXP. LTDA.</t>
  </si>
  <si>
    <t>NP TECNOLOGIA E GESTÃO DE DADOS LTDA.</t>
  </si>
  <si>
    <t>F. S. P. DE SOUZA</t>
  </si>
  <si>
    <t>AUGUSTO S. DE SOUZA LTDA.</t>
  </si>
  <si>
    <t>LICITA MAIS HOFFMANN LTDA.</t>
  </si>
  <si>
    <t>KENNEDY DE SOUZA OLIVEIRA</t>
  </si>
  <si>
    <t>MARIA V. C. DA SILVA LTDA. - ME</t>
  </si>
  <si>
    <t>GM MATERIAIS DE COMBATE A INCÊNDIO LTDA.</t>
  </si>
  <si>
    <t>C. COM INFORMÁTICA IMP. EXP. COMÉRCIO E INDÚSTRIA LTDA.</t>
  </si>
  <si>
    <t>V V IGAMI - CONSULTORIA E TREINAMENTO</t>
  </si>
  <si>
    <t>SMR DECORAÇÕES LTDA.</t>
  </si>
  <si>
    <t>DOCUMENTO RÁPIDO DIGITALIZAÇÕES LTDA.</t>
  </si>
  <si>
    <t>PORTO TECNOLOGIA COMÉRCIO E SERVIÇOS LTDA.</t>
  </si>
  <si>
    <t>01070017/2025</t>
  </si>
  <si>
    <t>01070018/2025</t>
  </si>
  <si>
    <t>01070019/2025</t>
  </si>
  <si>
    <t>J. S. CORDEIRO LTDA.</t>
  </si>
  <si>
    <t>E. C. O. MOURA</t>
  </si>
  <si>
    <t>01070020/2025</t>
  </si>
  <si>
    <t>01070021/2025</t>
  </si>
  <si>
    <t>RPR EVENTOS ESPERTIVOS E CULTURAIS LTDA.</t>
  </si>
  <si>
    <t>INFOJURUÁ LTDA.</t>
  </si>
  <si>
    <t>01070022/2025</t>
  </si>
  <si>
    <t>01070023/2025</t>
  </si>
  <si>
    <t>01070024/2025</t>
  </si>
  <si>
    <t>DI CONSTAN COMERCIAL LTDA. EPP.</t>
  </si>
  <si>
    <t>ENZO CAMINHÕES LTDA.</t>
  </si>
  <si>
    <t>2750/2025</t>
  </si>
  <si>
    <t>ADESÃO À ATA DE RP Nº 126/2024</t>
  </si>
  <si>
    <t>Aquisição de material de consumo (higiene e limpeza)</t>
  </si>
  <si>
    <t>126/2024</t>
  </si>
  <si>
    <t>SECRETARIA DE ESTADO DE EDUCAÇÃO E CULTURA - SEE/AC</t>
  </si>
  <si>
    <t>11.338.721/0001.22</t>
  </si>
  <si>
    <t>3562/2025</t>
  </si>
  <si>
    <t>Contratação de empresa especializada no fornecimento de assinatura de ferramenta de pesquisa e compara~çao de preços praticados pela administração pública</t>
  </si>
  <si>
    <t>07.797.967/0001-95</t>
  </si>
  <si>
    <t>1223/2025</t>
  </si>
  <si>
    <t>Contratação de empresa especializada em fornecimento de gêneros alimentícios (açúcar)</t>
  </si>
  <si>
    <t>DJE Nº 7.645</t>
  </si>
  <si>
    <t>76/2024</t>
  </si>
  <si>
    <t>TRIBUNAL DE JUSTIÇA DO ESTADO DO ACRE - TJAC</t>
  </si>
  <si>
    <t>34.800.566/0001-10</t>
  </si>
  <si>
    <t>ADESÃO À ATA DE RP Nº 79/2024</t>
  </si>
  <si>
    <t>1251/2025</t>
  </si>
  <si>
    <t>ADESÃO À ATA DE RP Nº 040/2025</t>
  </si>
  <si>
    <t>Aquisição de água mineral em garrafão de 20 litros e gás liquefeito de petróleo</t>
  </si>
  <si>
    <t>05.511.061/0001-37</t>
  </si>
  <si>
    <t>40/2025</t>
  </si>
  <si>
    <t>SECRETARIA DE ESTADO DE SAÚDE DO ACRE - SESACRE</t>
  </si>
  <si>
    <t>1959/2025</t>
  </si>
  <si>
    <t>ADESÃO À ATA DE RP Nº 82/2024</t>
  </si>
  <si>
    <t>50.202.063/0001-07</t>
  </si>
  <si>
    <t>DIOF/RO Nº 228-306</t>
  </si>
  <si>
    <t>82/2024</t>
  </si>
  <si>
    <t>DOM/RO Nº 3889</t>
  </si>
  <si>
    <t>PREFEITURA MUNICIPAL DE PRESIDENTE MÉDICI</t>
  </si>
  <si>
    <t>2745/2025</t>
  </si>
  <si>
    <t>Contratação de empresa para o fornecimento de material de limpeza (papel higiênico e papel toalha)</t>
  </si>
  <si>
    <t>32/2024</t>
  </si>
  <si>
    <t>DEFENSORIA PÚBLICA DO ESTADO DO ACRE - DPE/AC</t>
  </si>
  <si>
    <t>DOE DPEAC Nº 887</t>
  </si>
  <si>
    <t>Contratação de empresa para o fornecimento de material de limpeza (água sanitária, desinfetante e detergente)</t>
  </si>
  <si>
    <t>4201/2025</t>
  </si>
  <si>
    <t>ADESÃO À ATA DE RP Nº 01/2025</t>
  </si>
  <si>
    <t>ADESÃO À ATA DE RP Nº 32/2024</t>
  </si>
  <si>
    <t xml:space="preserve">Contratação de empresa especializada par prestação de serviços de agenciamento de viagens e hospedagens, compreendendo reserva, emissão, remarcação, cancelamento, ensosso, entrega de bilhetes ou ordem de passagens em âmbito nacional, internacional, bem como autorização para envio de excesso de bagagem </t>
  </si>
  <si>
    <t>DOE DPEAC Nº 10XX</t>
  </si>
  <si>
    <t>17.768.271/0001-94</t>
  </si>
  <si>
    <t>01/2025</t>
  </si>
  <si>
    <t>3.3.90.33.00</t>
  </si>
  <si>
    <t>7221/2025</t>
  </si>
  <si>
    <t>ADESÃO Á ATA DE RP Nº 06/2025</t>
  </si>
  <si>
    <t>Contratação de empresa especializada em serviço de coffee break, buffet completo, comlocação de espaço físico</t>
  </si>
  <si>
    <t>56.103.415/0001-45</t>
  </si>
  <si>
    <t>03/2025</t>
  </si>
  <si>
    <t>ASSEMBLEIA LEGISLATIVA DO ESTADO DO ACRE - ALEAC</t>
  </si>
  <si>
    <t>14012/2025</t>
  </si>
  <si>
    <t>59.523.552/0001-27</t>
  </si>
  <si>
    <t>11333/2025</t>
  </si>
  <si>
    <t>ADESÃO À ATA DE RP Nº 68/2024</t>
  </si>
  <si>
    <t>Contratação de empresa para locação de equipamentos de informática</t>
  </si>
  <si>
    <t>Contratação de empresa especializada em fornecimento de carga e recarga de extintores de incêndio</t>
  </si>
  <si>
    <t>07.471.301/0001-42</t>
  </si>
  <si>
    <t>INSTITUTO ESTADUAL DE EDUCAÇÃO PROFISSIONAL E TECNOLOGIA - IEPTEC</t>
  </si>
  <si>
    <t>68/2024</t>
  </si>
  <si>
    <t>0107.000503/2025-21</t>
  </si>
  <si>
    <t>contratação de empresa especializada para realização do curso de liderança afetiva</t>
  </si>
  <si>
    <t>39.750.312/0001-58</t>
  </si>
  <si>
    <t>0107.000522/2025-90</t>
  </si>
  <si>
    <t>004/2025</t>
  </si>
  <si>
    <t>Locação de imóvel situado no endereço Rua Carneiro Leão, Nº 120, Bairro Ivete Vargas, CEP:69.900.193, Rio Branco - Acre, objeto da matrícula nº 100206340147001, para abrigar as instalações da Coordenadoria Municipal de Defesa Civil - COMDEC e determinados setores da Secretaria Municipal de Infraestrutura e Mobilidade Urbana - SEINFRA</t>
  </si>
  <si>
    <t>01.287.024/0001-36</t>
  </si>
  <si>
    <t>TRANSFERÊNCIA DA TITULARIDADE ATIVA À SEINFRA</t>
  </si>
  <si>
    <t>0107.003614/2025-26</t>
  </si>
  <si>
    <t>ADESÃO À ATA DE RP Nº 22/2025</t>
  </si>
  <si>
    <t>Aquisição de material de consumo (açúcar, café e copo descartável), para atender as necessidades da Secretaria Municipal de Gestão Administrativa e demais órgãos da Administração Pública Municipal.</t>
  </si>
  <si>
    <t>29.12.105/0001-59</t>
  </si>
  <si>
    <t>022/2025</t>
  </si>
  <si>
    <t>SECRETARIA DE ESTADO DE ADMNISTRAÇÃO - SEAD</t>
  </si>
  <si>
    <t>0107.000127/2025</t>
  </si>
  <si>
    <t>55/2025</t>
  </si>
  <si>
    <t>246/2025</t>
  </si>
  <si>
    <t>072/2024</t>
  </si>
  <si>
    <t>001/2024</t>
  </si>
  <si>
    <t>014/2024</t>
  </si>
  <si>
    <t>90004/2024</t>
  </si>
  <si>
    <t>102/2024</t>
  </si>
  <si>
    <t>372/2024</t>
  </si>
  <si>
    <t>035/2024</t>
  </si>
  <si>
    <t>020/2023</t>
  </si>
  <si>
    <t>prestação de serviço de organização arquivística, digitalização de documentos e gestão eletrônica de documentos para organização e digitalização no Departamento de Vida Funcional do Servidor, da Diretoria de Gestão de Pessoas, da Secretaria Municipal de Gestão Administrativa (SMGA)</t>
  </si>
  <si>
    <t>53.923.044/0001-50</t>
  </si>
  <si>
    <t>0107.003613/2025-53</t>
  </si>
  <si>
    <t>51/2024</t>
  </si>
  <si>
    <t>ADESÃO À ATA DE RP Nº 030/2025</t>
  </si>
  <si>
    <t>Aquisição de ar condicionado, para atender as necessidades da Secretaria Municipal de Gestão Administrativa e demais órgãos da Administração Pública Municipal, conforme condições e exigências estabelecidas neste instrumento.</t>
  </si>
  <si>
    <t>05.587.568/0001-74</t>
  </si>
  <si>
    <t>4.4.90.52.00</t>
  </si>
  <si>
    <t>030/2025</t>
  </si>
  <si>
    <t>DJE 7.746</t>
  </si>
  <si>
    <t>0107.005084/2025-09</t>
  </si>
  <si>
    <t>054/2025</t>
  </si>
  <si>
    <t>ADESÃO À ATA DE RP Nº 054/2025</t>
  </si>
  <si>
    <t>012/2025</t>
  </si>
  <si>
    <t>Contratação de empresa destinada a fornecer material de consumo (Papel Higiênico), visando atender as necessidades da Secretaria Municipal de Gestão Administrativa e demais órgãos da administração pública municipal.</t>
  </si>
  <si>
    <t>18.255.882/0001-00</t>
  </si>
  <si>
    <t>PREFEITURA MUNICIPAL DE BUJARI</t>
  </si>
  <si>
    <t>0107.004220/2025-57</t>
  </si>
  <si>
    <t>ADESÃO À ATA DE RP Nº 032/2025</t>
  </si>
  <si>
    <t>Contratação de empresa para o fornecimento de material de limpeza e higiene em geral e outros produtos, para
atender as necessidades da da Secretaria Municipal de Gestão Administrativa – SMGA e demais órgãos da administração
pública municipal, conforme as descrições e quantidades estabelecidas neste termo.</t>
  </si>
  <si>
    <t>28.572.074/0001-11</t>
  </si>
  <si>
    <t>032/2025</t>
  </si>
  <si>
    <t>006/2025</t>
  </si>
  <si>
    <t>DEDP 1125</t>
  </si>
  <si>
    <t>0107.006315/2025-43</t>
  </si>
  <si>
    <t>003/2025</t>
  </si>
  <si>
    <t>contratação de empresa especializada para a prestação de serviços de
organização de corrida pedestre em vias públicas, com participação estimada de 400 atletas, contemplando dois
percursos: 5 km e 10 km. A empresa será responsável pela estruturação completa do evento "Corrida em comemoração
ao aniversário da cidade de Rio Branco", incluindo apoio técnico e logístico, montagem de estrutura, sinalização do
percurso, segurança, sonorização, pontos de hidratação, equipe de apoio, fornecimento de kits aos participantes, medalhas para todos os concluintes., cuja especificações constam no Termo de Referência e faz parte deste contrato.</t>
  </si>
  <si>
    <t>59.115.872/0001-48</t>
  </si>
  <si>
    <t>Art. 75, inciso II da Lei nº 14.133/2021</t>
  </si>
  <si>
    <t>0107.005382/2025-14</t>
  </si>
  <si>
    <t>ADESÃO À ATA DE RP Nº 012/2025</t>
  </si>
  <si>
    <t>Contratação de empresa para o fornecimento de material de consumo (Café torrado embalagem a vácuo 500g),
para atender as necessidades da Secretaria Municipal de Gestão Administrativa e demais órgãos da Administração Pública
Municipal, conforme as especificações e condições estabelecidas neste Termo de Contrato.</t>
  </si>
  <si>
    <t>37.837.041/0001-47</t>
  </si>
  <si>
    <t>DEDP 1092</t>
  </si>
  <si>
    <t>0107.003975/2025-76</t>
  </si>
  <si>
    <t>O objeto do presente contrato é a Contratação de empresa para Aquisição de Mesa Higienizadora de Documentos, para atender as necessidades da Secretaria Municipal de Gestão Administrativa SMGA e demais órgãos da administração pública municipal, cuja especificações constam no Termo de Referência e faz parte deste contrato.</t>
  </si>
  <si>
    <t>04.100.175/0001-21</t>
  </si>
  <si>
    <t>MARCUS FREDERICK FREITAS DE LUCENA - SECRETÁRIO DE GESTÃO ADMINISTRATIVA</t>
  </si>
  <si>
    <t xml:space="preserve"> 0107.005219/2025-50</t>
  </si>
  <si>
    <t>066/2025</t>
  </si>
  <si>
    <t>ADESÃO À ATA DE RP Nº 060/SML/2025</t>
  </si>
  <si>
    <t>Aquisiçã de Ônibus Rodiviário próprio, novo e com capacidade m´nima de 60 passageiros, assegurar o transporte adequado e seguro para a participação de delegações e talentos em eventos e competições em nível nacional</t>
  </si>
  <si>
    <t>09.137.236/0001-49</t>
  </si>
  <si>
    <t>4.4.90.62.00</t>
  </si>
  <si>
    <t>060/SML/2025</t>
  </si>
  <si>
    <t>PREFEITURA MUNICIPAL DE ARIQUEMES</t>
  </si>
  <si>
    <t>DOM 4050</t>
  </si>
  <si>
    <t xml:space="preserve">Contratação de empresa para prestação de serviços terceirizados  vigilância patrimonial ostensiva armada afim de atender as necessidades da Secretaria  Municipal de Gestão Administrativa e demais órgãos da Administração Pública Municipal. </t>
  </si>
  <si>
    <t>Aquisição</t>
  </si>
  <si>
    <t>Vigência Total (anos)</t>
  </si>
  <si>
    <t>DATA DA EMISSÃO: 28/01/2026</t>
  </si>
  <si>
    <t>PODER EXECUTIVO MUNICIPAL</t>
  </si>
  <si>
    <t>Manual de Referência - 12ª Edição - Anexos IV, VI, VII e IX</t>
  </si>
  <si>
    <t xml:space="preserve">IDENTIFICAÇÃO DO ÓRGÃO/ENTIDADE/FUNDO: </t>
  </si>
  <si>
    <t xml:space="preserve">REALIZADO ATÉ O MÊS/ANO (ACUMULADO): </t>
  </si>
  <si>
    <t>JANEIRO A DEZEMBRO/2025</t>
  </si>
  <si>
    <t xml:space="preserve"> DEMONSTRATIVO DAS CONTRATAÇÕES PÚBLICAS - COMPRAS, PRESTAÇÃO DE SERVIÇOS, OBRAS E SERVIÇOS DE ENGENHARIA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</si>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</sst>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43" formatCode="_-* #,##0.00_-;\-* #,##0.00_-;_-* &quot;-&quot;??_-;_-@_-"/>
    <numFmt numFmtId="164" formatCode="dd/mm/yy;@"/>
    <numFmt numFmtId="165" formatCode="_(&quot;R$ &quot;* #,##0.00_);_(&quot;R$ &quot;* \(#,##0.00\);_(&quot;R$ &quot;* &quot;-&quot;??_);_(@_)"/>
  </numFmts>
  <fonts count="9" x14ac:knownFonts="1">
    <font>
      <sz val="11"/>
      <color theme="1"/>
      <name val="Calibri"/>
      <family val="2"/>
      <scheme val="minor"/>
    </font>
    <font>
      <sz val="10"/>
      <name val="Arial"/>
      <family val="2"/>
    </font>
    <font>
      <sz val="11"/>
      <color theme="1"/>
      <name val="Calibri"/>
      <family val="2"/>
      <scheme val="minor"/>
    </font>
    <font>
      <sz val="11"/>
      <color theme="1"/>
      <name val="Arial"/>
      <family val="2"/>
    </font>
    <font>
      <sz val="11"/>
      <name val="Arial"/>
      <family val="2"/>
    </font>
    <font>
      <b/>
      <sz val="11"/>
      <color theme="1"/>
      <name val="Arial"/>
      <family val="2"/>
    </font>
    <font>
      <b/>
      <sz val="11"/>
      <name val="Arial"/>
      <family val="2"/>
    </font>
    <font>
      <sz val="8"/>
      <name val="Calibri"/>
      <family val="2"/>
      <scheme val="minor"/>
    </font>
    <font>
      <sz val="10"/>
      <color theme="1"/>
      <name val="Arial"/>
      <family val="2"/>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44" fontId="2" fillId="0" borderId="0" applyFont="0" applyFill="0" applyBorder="0" applyAlignment="0" applyProtection="0"/>
    <xf numFmtId="0" fontId="1" fillId="0" borderId="0"/>
    <xf numFmtId="165" fontId="1"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132">
    <xf numFmtId="0" fontId="0" fillId="0" borderId="0" xfId="0"/>
    <xf numFmtId="0" fontId="3" fillId="0" borderId="0" xfId="0" applyFont="1" applyFill="1" applyBorder="1" applyAlignment="1">
      <alignment horizontal="center" vertical="center"/>
    </xf>
    <xf numFmtId="44" fontId="8" fillId="0" borderId="0" xfId="1"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4" fontId="8" fillId="0" borderId="0" xfId="1" applyFont="1" applyFill="1" applyAlignment="1">
      <alignment vertical="center"/>
    </xf>
    <xf numFmtId="9" fontId="8" fillId="0" borderId="0" xfId="5" applyFont="1" applyAlignment="1">
      <alignment vertical="center"/>
    </xf>
    <xf numFmtId="44" fontId="8" fillId="0" borderId="0" xfId="1" applyFont="1" applyAlignment="1">
      <alignment vertical="center"/>
    </xf>
    <xf numFmtId="10" fontId="8" fillId="0" borderId="0" xfId="5" applyNumberFormat="1" applyFont="1" applyAlignment="1">
      <alignment vertical="center"/>
    </xf>
    <xf numFmtId="44" fontId="8" fillId="2" borderId="0" xfId="1" applyFont="1" applyFill="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1" fontId="8" fillId="0" borderId="1" xfId="8" applyNumberFormat="1" applyFont="1" applyFill="1" applyBorder="1" applyAlignment="1">
      <alignment horizontal="center" vertical="center" wrapText="1"/>
    </xf>
    <xf numFmtId="9" fontId="8" fillId="0" borderId="1" xfId="5" applyFont="1" applyFill="1" applyBorder="1" applyAlignment="1">
      <alignment horizontal="center" vertical="center" wrapText="1"/>
    </xf>
    <xf numFmtId="44" fontId="8" fillId="0" borderId="1" xfId="1" applyFont="1" applyFill="1" applyBorder="1" applyAlignment="1">
      <alignment horizontal="center" vertical="center" wrapText="1"/>
    </xf>
    <xf numFmtId="10" fontId="8" fillId="0" borderId="1" xfId="5"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44" fontId="8" fillId="0" borderId="1" xfId="1" applyFont="1" applyFill="1" applyBorder="1" applyAlignment="1">
      <alignment horizontal="center" vertical="center"/>
    </xf>
    <xf numFmtId="3" fontId="8" fillId="0" borderId="1" xfId="0" applyNumberFormat="1" applyFont="1" applyFill="1" applyBorder="1" applyAlignment="1">
      <alignment horizontal="center" vertical="center" wrapText="1"/>
    </xf>
    <xf numFmtId="9" fontId="1" fillId="0" borderId="1" xfId="5" applyFont="1" applyFill="1" applyBorder="1" applyAlignment="1">
      <alignment horizontal="center" vertical="center" wrapText="1"/>
    </xf>
    <xf numFmtId="10" fontId="1" fillId="0" borderId="1" xfId="5"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44" fontId="1"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vertical="center" wrapText="1"/>
    </xf>
    <xf numFmtId="17" fontId="8"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44" fontId="8" fillId="0" borderId="1" xfId="1" applyFont="1" applyFill="1" applyBorder="1" applyAlignment="1">
      <alignment horizontal="center" vertical="center"/>
    </xf>
    <xf numFmtId="14" fontId="8" fillId="0" borderId="1" xfId="0" applyNumberFormat="1" applyFont="1" applyFill="1" applyBorder="1" applyAlignment="1">
      <alignment horizontal="center" vertical="center"/>
    </xf>
    <xf numFmtId="9" fontId="8" fillId="0" borderId="1" xfId="5" applyFont="1" applyFill="1" applyBorder="1" applyAlignment="1">
      <alignment horizontal="center" vertical="center"/>
    </xf>
    <xf numFmtId="10" fontId="8" fillId="0" borderId="1" xfId="5" applyNumberFormat="1" applyFont="1" applyFill="1" applyBorder="1" applyAlignment="1">
      <alignment horizontal="center" vertical="center"/>
    </xf>
    <xf numFmtId="0" fontId="8" fillId="0" borderId="1" xfId="0" applyFont="1" applyFill="1" applyBorder="1" applyAlignment="1">
      <alignment vertical="center"/>
    </xf>
    <xf numFmtId="3" fontId="1"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4" fontId="8" fillId="0" borderId="1" xfId="6"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44" fontId="6" fillId="3" borderId="1" xfId="1" applyFont="1" applyFill="1" applyBorder="1" applyAlignment="1">
      <alignment horizontal="center" vertical="center" wrapText="1"/>
    </xf>
    <xf numFmtId="0" fontId="6" fillId="3" borderId="1"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9" fontId="6" fillId="3" borderId="1" xfId="5" applyFont="1" applyFill="1" applyBorder="1" applyAlignment="1">
      <alignment horizontal="center" vertical="center" wrapText="1"/>
    </xf>
    <xf numFmtId="10" fontId="6" fillId="3" borderId="1" xfId="5"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4" fontId="8" fillId="0" borderId="2" xfId="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1" fontId="8" fillId="0" borderId="2" xfId="8" applyNumberFormat="1" applyFont="1" applyFill="1" applyBorder="1" applyAlignment="1">
      <alignment horizontal="center" vertical="center" wrapText="1"/>
    </xf>
    <xf numFmtId="9" fontId="8" fillId="0" borderId="2" xfId="5" applyFont="1" applyFill="1" applyBorder="1" applyAlignment="1">
      <alignment horizontal="center" vertical="center" wrapText="1"/>
    </xf>
    <xf numFmtId="44" fontId="8" fillId="0" borderId="2" xfId="1" applyFont="1" applyFill="1" applyBorder="1" applyAlignment="1">
      <alignment horizontal="center" vertical="center" wrapText="1"/>
    </xf>
    <xf numFmtId="10" fontId="8" fillId="0" borderId="2" xfId="5"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0" fontId="6" fillId="3" borderId="10" xfId="0" applyFont="1" applyFill="1" applyBorder="1" applyAlignment="1">
      <alignment horizontal="center" vertical="center"/>
    </xf>
    <xf numFmtId="44" fontId="6" fillId="3" borderId="10" xfId="1" applyFont="1" applyFill="1" applyBorder="1" applyAlignment="1">
      <alignment horizontal="center" vertical="center" wrapText="1"/>
    </xf>
    <xf numFmtId="9" fontId="6" fillId="3" borderId="10" xfId="5" applyFont="1" applyFill="1" applyBorder="1" applyAlignment="1">
      <alignment horizontal="center" vertical="center" wrapText="1"/>
    </xf>
    <xf numFmtId="43" fontId="6" fillId="3" borderId="10" xfId="1" applyNumberFormat="1" applyFont="1" applyFill="1" applyBorder="1" applyAlignment="1">
      <alignment horizontal="center" vertical="center" wrapText="1"/>
    </xf>
    <xf numFmtId="10" fontId="6" fillId="3" borderId="10" xfId="5" applyNumberFormat="1" applyFont="1" applyFill="1" applyBorder="1" applyAlignment="1">
      <alignment horizontal="center" vertical="center" wrapText="1"/>
    </xf>
    <xf numFmtId="0" fontId="6" fillId="3" borderId="11" xfId="0" applyFont="1" applyFill="1" applyBorder="1" applyAlignment="1">
      <alignment horizontal="center" vertical="center"/>
    </xf>
    <xf numFmtId="0" fontId="4" fillId="0" borderId="0" xfId="0" applyFont="1" applyAlignment="1">
      <alignment horizontal="left" vertical="center"/>
    </xf>
    <xf numFmtId="44" fontId="4" fillId="0" borderId="0" xfId="1" applyFont="1" applyAlignment="1">
      <alignment horizontal="left" vertical="center"/>
    </xf>
    <xf numFmtId="0" fontId="6" fillId="0" borderId="0" xfId="0" applyFont="1" applyAlignment="1">
      <alignment horizontal="left" vertical="center"/>
    </xf>
    <xf numFmtId="44" fontId="6" fillId="0" borderId="0" xfId="1" applyFont="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0" xfId="0" applyFont="1" applyAlignment="1">
      <alignment horizontal="left" vertical="center" wrapText="1"/>
    </xf>
    <xf numFmtId="44" fontId="6" fillId="0" borderId="0" xfId="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Alignment="1">
      <alignment horizontal="lef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3" fontId="8" fillId="0" borderId="3" xfId="0" applyNumberFormat="1" applyFont="1" applyFill="1" applyBorder="1" applyAlignment="1">
      <alignment horizontal="center" vertical="center" wrapText="1"/>
    </xf>
    <xf numFmtId="44" fontId="8" fillId="0" borderId="3" xfId="1" applyFont="1" applyFill="1" applyBorder="1" applyAlignment="1">
      <alignment horizontal="center" vertical="center"/>
    </xf>
    <xf numFmtId="3"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xf>
    <xf numFmtId="9" fontId="8" fillId="0" borderId="3" xfId="5" applyFont="1" applyFill="1" applyBorder="1" applyAlignment="1">
      <alignment horizontal="center" vertical="center"/>
    </xf>
    <xf numFmtId="10" fontId="8" fillId="0" borderId="3" xfId="5"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9" fontId="8" fillId="0" borderId="0" xfId="5" applyFont="1" applyBorder="1" applyAlignment="1">
      <alignment horizontal="left" vertical="center"/>
    </xf>
    <xf numFmtId="44" fontId="8" fillId="0" borderId="0" xfId="1" applyFont="1" applyBorder="1" applyAlignment="1">
      <alignment horizontal="left" vertical="center"/>
    </xf>
    <xf numFmtId="10" fontId="8" fillId="0" borderId="0" xfId="5" applyNumberFormat="1" applyFont="1" applyBorder="1" applyAlignment="1">
      <alignment horizontal="left" vertical="center"/>
    </xf>
    <xf numFmtId="0" fontId="5" fillId="0" borderId="0" xfId="0" applyFont="1" applyBorder="1" applyAlignment="1">
      <alignment horizontal="left" vertical="center"/>
    </xf>
    <xf numFmtId="0" fontId="6" fillId="0" borderId="14" xfId="0" applyFont="1" applyFill="1" applyBorder="1" applyAlignment="1">
      <alignment horizontal="center" vertical="center" wrapText="1"/>
    </xf>
    <xf numFmtId="0" fontId="6" fillId="0" borderId="14" xfId="0" applyFont="1" applyFill="1" applyBorder="1" applyAlignment="1">
      <alignment horizontal="center" vertical="center"/>
    </xf>
    <xf numFmtId="3" fontId="6" fillId="0" borderId="14" xfId="0" applyNumberFormat="1" applyFont="1" applyFill="1" applyBorder="1" applyAlignment="1">
      <alignment horizontal="center" vertical="center" wrapText="1"/>
    </xf>
    <xf numFmtId="44" fontId="6" fillId="0" borderId="14" xfId="1" applyFont="1" applyFill="1" applyBorder="1" applyAlignment="1">
      <alignment horizontal="center" vertical="center"/>
    </xf>
    <xf numFmtId="3" fontId="6" fillId="0" borderId="14" xfId="0" applyNumberFormat="1" applyFont="1" applyFill="1" applyBorder="1" applyAlignment="1">
      <alignment horizontal="center" vertical="center"/>
    </xf>
    <xf numFmtId="14" fontId="6" fillId="0" borderId="14" xfId="0" applyNumberFormat="1" applyFont="1" applyFill="1" applyBorder="1" applyAlignment="1">
      <alignment horizontal="center" vertical="center"/>
    </xf>
    <xf numFmtId="9" fontId="6" fillId="0" borderId="14" xfId="5" applyFont="1" applyFill="1" applyBorder="1" applyAlignment="1">
      <alignment horizontal="center" vertical="center"/>
    </xf>
    <xf numFmtId="10" fontId="6" fillId="0" borderId="14" xfId="5"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cellXfs>
  <cellStyles count="9">
    <cellStyle name="Moeda" xfId="1" builtinId="4"/>
    <cellStyle name="Moeda 2" xfId="3"/>
    <cellStyle name="Moeda 3" xfId="4"/>
    <cellStyle name="Moeda 3 2" xfId="7"/>
    <cellStyle name="Moeda 4" xfId="6"/>
    <cellStyle name="Normal" xfId="0" builtinId="0"/>
    <cellStyle name="Normal 2" xfId="2"/>
    <cellStyle name="Porcentagem" xfId="5" builtinId="5"/>
    <cellStyle name="Vírgula" xfId="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981075</xdr:colOff>
      <xdr:row>0</xdr:row>
      <xdr:rowOff>85725</xdr:rowOff>
    </xdr:from>
    <xdr:to>
      <xdr:col>8</xdr:col>
      <xdr:colOff>981075</xdr:colOff>
      <xdr:row>3</xdr:row>
      <xdr:rowOff>13758</xdr:rowOff>
    </xdr:to>
    <xdr:pic>
      <xdr:nvPicPr>
        <xdr:cNvPr id="2" name="Imagem 1" descr="pmrb_evandro">
          <a:extLst>
            <a:ext uri="{FF2B5EF4-FFF2-40B4-BE49-F238E27FC236}">
              <a16:creationId xmlns:a16="http://schemas.microsoft.com/office/drawing/2014/main" id="{DA67C854-4AB0-43F2-9732-A01A75C8658F}"/>
            </a:ext>
          </a:extLst>
        </xdr:cNvPr>
        <xdr:cNvPicPr/>
      </xdr:nvPicPr>
      <xdr:blipFill>
        <a:blip xmlns:r="http://schemas.openxmlformats.org/officeDocument/2006/relationships" r:embed="rId1" cstate="print"/>
        <a:srcRect/>
        <a:stretch>
          <a:fillRect/>
        </a:stretch>
      </xdr:blipFill>
      <xdr:spPr bwMode="auto">
        <a:xfrm>
          <a:off x="12182475" y="85725"/>
          <a:ext cx="0" cy="457200"/>
        </a:xfrm>
        <a:prstGeom prst="rect">
          <a:avLst/>
        </a:prstGeom>
        <a:noFill/>
        <a:ln w="9525">
          <a:noFill/>
          <a:miter lim="800000"/>
          <a:headEnd/>
          <a:tailEnd/>
        </a:ln>
      </xdr:spPr>
    </xdr:pic>
    <xdr:clientData/>
  </xdr:twoCellAnchor>
  <xdr:twoCellAnchor editAs="oneCell">
    <xdr:from>
      <xdr:col>61</xdr:col>
      <xdr:colOff>0</xdr:colOff>
      <xdr:row>0</xdr:row>
      <xdr:rowOff>85725</xdr:rowOff>
    </xdr:from>
    <xdr:to>
      <xdr:col>61</xdr:col>
      <xdr:colOff>0</xdr:colOff>
      <xdr:row>3</xdr:row>
      <xdr:rowOff>49214</xdr:rowOff>
    </xdr:to>
    <xdr:pic>
      <xdr:nvPicPr>
        <xdr:cNvPr id="5" name="Imagem 4" descr="pmrb_evandro">
          <a:extLst>
            <a:ext uri="{FF2B5EF4-FFF2-40B4-BE49-F238E27FC236}">
              <a16:creationId xmlns:a16="http://schemas.microsoft.com/office/drawing/2014/main" id="{DF0856B6-C6F7-479C-A462-F47A0D43947D}"/>
            </a:ext>
          </a:extLst>
        </xdr:cNvPr>
        <xdr:cNvPicPr/>
      </xdr:nvPicPr>
      <xdr:blipFill>
        <a:blip xmlns:r="http://schemas.openxmlformats.org/officeDocument/2006/relationships" r:embed="rId1" cstate="print"/>
        <a:srcRect/>
        <a:stretch>
          <a:fillRect/>
        </a:stretch>
      </xdr:blipFill>
      <xdr:spPr bwMode="auto">
        <a:xfrm>
          <a:off x="68751450" y="85725"/>
          <a:ext cx="0" cy="506414"/>
        </a:xfrm>
        <a:prstGeom prst="rect">
          <a:avLst/>
        </a:prstGeom>
        <a:noFill/>
        <a:ln w="9525">
          <a:noFill/>
          <a:miter lim="800000"/>
          <a:headEnd/>
          <a:tailEnd/>
        </a:ln>
      </xdr:spPr>
    </xdr:pic>
    <xdr:clientData/>
  </xdr:twoCellAnchor>
  <xdr:twoCellAnchor editAs="oneCell">
    <xdr:from>
      <xdr:col>1</xdr:col>
      <xdr:colOff>188118</xdr:colOff>
      <xdr:row>0</xdr:row>
      <xdr:rowOff>23813</xdr:rowOff>
    </xdr:from>
    <xdr:to>
      <xdr:col>1</xdr:col>
      <xdr:colOff>857249</xdr:colOff>
      <xdr:row>3</xdr:row>
      <xdr:rowOff>125678</xdr:rowOff>
    </xdr:to>
    <xdr:pic>
      <xdr:nvPicPr>
        <xdr:cNvPr id="6" name="Imagem 5" descr="pmrb_evandro">
          <a:extLst>
            <a:ext uri="{FF2B5EF4-FFF2-40B4-BE49-F238E27FC236}">
              <a16:creationId xmlns:a16="http://schemas.microsoft.com/office/drawing/2014/main" id="{5E66BC22-A27D-42D6-B798-140BABE64F67}"/>
            </a:ext>
          </a:extLst>
        </xdr:cNvPr>
        <xdr:cNvPicPr/>
      </xdr:nvPicPr>
      <xdr:blipFill>
        <a:blip xmlns:r="http://schemas.openxmlformats.org/officeDocument/2006/relationships" r:embed="rId1" cstate="print"/>
        <a:srcRect/>
        <a:stretch>
          <a:fillRect/>
        </a:stretch>
      </xdr:blipFill>
      <xdr:spPr bwMode="auto">
        <a:xfrm>
          <a:off x="692943" y="23813"/>
          <a:ext cx="669131" cy="6447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126"/>
  <sheetViews>
    <sheetView tabSelected="1" zoomScale="80" zoomScaleNormal="80" workbookViewId="0">
      <selection activeCell="A20" sqref="A20:A34"/>
    </sheetView>
  </sheetViews>
  <sheetFormatPr defaultRowHeight="12.75" x14ac:dyDescent="0.25"/>
  <cols>
    <col min="1" max="1" width="6.85546875" style="4" customWidth="1"/>
    <col min="2" max="2" width="19.42578125" style="4" customWidth="1"/>
    <col min="3" max="3" width="10.5703125" style="4" bestFit="1" customWidth="1"/>
    <col min="4" max="4" width="32.5703125" style="4" customWidth="1"/>
    <col min="5" max="5" width="10.85546875" style="4" bestFit="1" customWidth="1"/>
    <col min="6" max="6" width="55.5703125" style="102" customWidth="1"/>
    <col min="7" max="7" width="13.28515625" style="4" customWidth="1"/>
    <col min="8" max="8" width="17" style="4" bestFit="1" customWidth="1"/>
    <col min="9" max="9" width="62.140625" style="5" bestFit="1" customWidth="1"/>
    <col min="10" max="10" width="22" style="4" bestFit="1" customWidth="1"/>
    <col min="11" max="11" width="20.28515625" style="6" bestFit="1" customWidth="1"/>
    <col min="12" max="12" width="13.28515625" style="4" bestFit="1" customWidth="1"/>
    <col min="13" max="14" width="12.28515625" style="4" bestFit="1" customWidth="1"/>
    <col min="15" max="15" width="12.42578125" style="4" bestFit="1" customWidth="1"/>
    <col min="16" max="16" width="13.140625" style="4" bestFit="1" customWidth="1"/>
    <col min="17" max="17" width="18" style="4" bestFit="1" customWidth="1"/>
    <col min="18" max="18" width="12.28515625" style="4" bestFit="1" customWidth="1"/>
    <col min="19" max="19" width="14.5703125" style="4" customWidth="1"/>
    <col min="20" max="20" width="40" style="5" bestFit="1" customWidth="1"/>
    <col min="21" max="21" width="13.5703125" style="4" bestFit="1" customWidth="1"/>
    <col min="22" max="22" width="12.28515625" style="4" bestFit="1" customWidth="1"/>
    <col min="23" max="23" width="13.42578125" style="4" bestFit="1" customWidth="1"/>
    <col min="24" max="24" width="20.7109375" style="4" customWidth="1"/>
    <col min="25" max="26" width="10.5703125" style="7" customWidth="1"/>
    <col min="27" max="27" width="17.28515625" style="8" bestFit="1" customWidth="1"/>
    <col min="28" max="28" width="17" style="8" bestFit="1" customWidth="1"/>
    <col min="29" max="29" width="13.7109375" style="4" customWidth="1"/>
    <col min="30" max="30" width="9.5703125" style="9" bestFit="1" customWidth="1"/>
    <col min="31" max="31" width="19.42578125" style="8" bestFit="1" customWidth="1"/>
    <col min="32" max="32" width="21.5703125" style="8" bestFit="1" customWidth="1"/>
    <col min="33" max="33" width="24.42578125" style="10" bestFit="1" customWidth="1"/>
    <col min="34" max="34" width="19.140625" style="10" bestFit="1" customWidth="1"/>
    <col min="35" max="35" width="19.140625" style="8" bestFit="1" customWidth="1"/>
    <col min="36" max="36" width="13.5703125" style="4" bestFit="1" customWidth="1"/>
    <col min="37" max="37" width="13.85546875" style="4" customWidth="1"/>
    <col min="38" max="38" width="33.140625" style="4" customWidth="1"/>
    <col min="39" max="39" width="33" style="4" customWidth="1"/>
    <col min="40" max="40" width="17.28515625" style="4" bestFit="1" customWidth="1"/>
    <col min="41" max="41" width="25.85546875" style="5" customWidth="1"/>
    <col min="42" max="42" width="16" style="4" customWidth="1"/>
    <col min="43" max="43" width="13.5703125" style="4" customWidth="1"/>
    <col min="44" max="44" width="16.7109375" style="4" customWidth="1"/>
    <col min="45" max="45" width="13.85546875" style="4" customWidth="1"/>
    <col min="46" max="46" width="9.140625" style="4"/>
    <col min="47" max="47" width="19.42578125" style="4" bestFit="1" customWidth="1"/>
    <col min="48" max="49" width="9.140625" style="4"/>
    <col min="50" max="50" width="4.5703125" style="4" bestFit="1" customWidth="1"/>
    <col min="51" max="52" width="9.140625" style="4"/>
    <col min="53" max="53" width="24" style="4" customWidth="1"/>
    <col min="54" max="54" width="15.42578125" style="4" customWidth="1"/>
    <col min="55" max="16384" width="9.140625" style="4"/>
  </cols>
  <sheetData>
    <row r="1" spans="1:77" s="91" customFormat="1" ht="14.25" x14ac:dyDescent="0.25">
      <c r="X1" s="92"/>
      <c r="AI1" s="92"/>
      <c r="AJ1" s="92"/>
      <c r="AW1" s="92"/>
      <c r="AX1" s="92"/>
      <c r="BA1" s="92"/>
      <c r="BB1" s="92"/>
      <c r="BE1" s="92"/>
      <c r="BF1" s="92"/>
      <c r="BH1" s="92"/>
      <c r="BI1" s="92"/>
      <c r="BJ1" s="92"/>
      <c r="BK1" s="92"/>
      <c r="BL1" s="92"/>
      <c r="BU1" s="92"/>
      <c r="BV1" s="92"/>
    </row>
    <row r="2" spans="1:77" s="91" customFormat="1" ht="14.25" x14ac:dyDescent="0.25">
      <c r="X2" s="92"/>
      <c r="AI2" s="92"/>
      <c r="AJ2" s="92"/>
      <c r="AW2" s="92"/>
      <c r="AX2" s="92"/>
      <c r="BA2" s="92"/>
      <c r="BB2" s="92"/>
      <c r="BE2" s="92"/>
      <c r="BF2" s="92"/>
      <c r="BH2" s="92"/>
      <c r="BI2" s="92"/>
      <c r="BJ2" s="92"/>
      <c r="BK2" s="92"/>
      <c r="BL2" s="92"/>
      <c r="BU2" s="92"/>
      <c r="BV2" s="92"/>
    </row>
    <row r="3" spans="1:77" s="91" customFormat="1" ht="14.25" x14ac:dyDescent="0.25">
      <c r="X3" s="92"/>
      <c r="AI3" s="92"/>
      <c r="AJ3" s="92"/>
      <c r="AW3" s="92"/>
      <c r="AX3" s="92"/>
      <c r="BA3" s="92"/>
      <c r="BB3" s="92"/>
      <c r="BE3" s="92"/>
      <c r="BF3" s="92"/>
      <c r="BH3" s="92"/>
      <c r="BI3" s="92"/>
      <c r="BJ3" s="92"/>
      <c r="BK3" s="92"/>
      <c r="BL3" s="92"/>
      <c r="BU3" s="92"/>
      <c r="BV3" s="92"/>
    </row>
    <row r="4" spans="1:77" s="91" customFormat="1" ht="14.25" x14ac:dyDescent="0.25">
      <c r="X4" s="92"/>
      <c r="AI4" s="92"/>
      <c r="AJ4" s="92"/>
      <c r="AW4" s="92"/>
      <c r="AX4" s="92"/>
      <c r="BA4" s="92"/>
      <c r="BB4" s="92"/>
      <c r="BE4" s="92"/>
      <c r="BF4" s="92"/>
      <c r="BH4" s="92"/>
      <c r="BI4" s="92"/>
      <c r="BJ4" s="92"/>
      <c r="BK4" s="92"/>
      <c r="BL4" s="92"/>
      <c r="BU4" s="92"/>
      <c r="BV4" s="92"/>
    </row>
    <row r="5" spans="1:77" s="93" customFormat="1" ht="15" x14ac:dyDescent="0.25">
      <c r="A5" s="93" t="s">
        <v>582</v>
      </c>
      <c r="X5" s="94"/>
      <c r="AI5" s="94"/>
      <c r="AJ5" s="94"/>
      <c r="AW5" s="94"/>
      <c r="AX5" s="94"/>
      <c r="BA5" s="94"/>
      <c r="BB5" s="94"/>
      <c r="BE5" s="94"/>
      <c r="BF5" s="94"/>
      <c r="BH5" s="94"/>
      <c r="BI5" s="94"/>
      <c r="BJ5" s="94"/>
      <c r="BK5" s="94"/>
      <c r="BL5" s="94"/>
      <c r="BU5" s="94"/>
      <c r="BV5" s="94"/>
    </row>
    <row r="6" spans="1:77" s="91" customFormat="1" ht="14.25" x14ac:dyDescent="0.25">
      <c r="X6" s="92"/>
      <c r="AI6" s="92"/>
      <c r="AJ6" s="92"/>
      <c r="AW6" s="92"/>
      <c r="AX6" s="92"/>
      <c r="BA6" s="92"/>
      <c r="BB6" s="92"/>
      <c r="BE6" s="92"/>
      <c r="BF6" s="92"/>
      <c r="BH6" s="92"/>
      <c r="BI6" s="92"/>
      <c r="BJ6" s="92"/>
      <c r="BK6" s="92"/>
      <c r="BL6" s="92"/>
      <c r="BU6" s="92"/>
      <c r="BV6" s="92"/>
    </row>
    <row r="7" spans="1:77" s="93" customFormat="1" ht="15" x14ac:dyDescent="0.25">
      <c r="A7" s="93" t="s">
        <v>360</v>
      </c>
      <c r="X7" s="94"/>
      <c r="AI7" s="94"/>
      <c r="AJ7" s="94"/>
      <c r="AW7" s="94"/>
      <c r="AX7" s="94"/>
      <c r="BA7" s="94"/>
      <c r="BB7" s="94"/>
      <c r="BE7" s="94"/>
      <c r="BF7" s="94"/>
      <c r="BH7" s="94"/>
      <c r="BI7" s="94"/>
      <c r="BJ7" s="94"/>
      <c r="BK7" s="94"/>
      <c r="BL7" s="94"/>
      <c r="BU7" s="94"/>
      <c r="BV7" s="94"/>
    </row>
    <row r="8" spans="1:77" s="91" customFormat="1" ht="14.25" x14ac:dyDescent="0.25">
      <c r="A8" s="91" t="s">
        <v>214</v>
      </c>
      <c r="X8" s="92"/>
      <c r="AI8" s="92"/>
      <c r="AJ8" s="92"/>
      <c r="AW8" s="92"/>
      <c r="AX8" s="92"/>
      <c r="BA8" s="92"/>
      <c r="BB8" s="92"/>
      <c r="BE8" s="92"/>
      <c r="BF8" s="92"/>
      <c r="BH8" s="92"/>
      <c r="BI8" s="92"/>
      <c r="BJ8" s="92"/>
      <c r="BK8" s="92"/>
      <c r="BL8" s="92"/>
      <c r="BU8" s="92"/>
      <c r="BV8" s="92"/>
    </row>
    <row r="9" spans="1:77" s="91" customFormat="1" ht="14.25" x14ac:dyDescent="0.25">
      <c r="A9" s="91" t="s">
        <v>583</v>
      </c>
      <c r="X9" s="92"/>
      <c r="AI9" s="92"/>
      <c r="AJ9" s="92"/>
      <c r="AW9" s="92"/>
      <c r="AX9" s="92"/>
      <c r="BA9" s="92"/>
      <c r="BB9" s="92"/>
      <c r="BE9" s="92"/>
      <c r="BF9" s="92"/>
      <c r="BH9" s="92"/>
      <c r="BI9" s="92"/>
      <c r="BJ9" s="92"/>
      <c r="BK9" s="92"/>
      <c r="BL9" s="92"/>
      <c r="BU9" s="92"/>
      <c r="BV9" s="92"/>
    </row>
    <row r="10" spans="1:77" s="91" customFormat="1" ht="15" thickBot="1" x14ac:dyDescent="0.3">
      <c r="X10" s="92"/>
      <c r="AI10" s="92"/>
      <c r="AJ10" s="92"/>
      <c r="AW10" s="92"/>
      <c r="AX10" s="92"/>
      <c r="BA10" s="92"/>
      <c r="BB10" s="92"/>
      <c r="BE10" s="92"/>
      <c r="BF10" s="92"/>
      <c r="BH10" s="92"/>
      <c r="BI10" s="92"/>
      <c r="BJ10" s="92"/>
      <c r="BK10" s="92"/>
      <c r="BL10" s="92"/>
      <c r="BU10" s="92"/>
      <c r="BV10" s="92"/>
    </row>
    <row r="11" spans="1:77" s="91" customFormat="1" ht="15.75" thickBot="1" x14ac:dyDescent="0.3">
      <c r="A11" s="93" t="s">
        <v>584</v>
      </c>
      <c r="E11" s="95" t="s">
        <v>150</v>
      </c>
      <c r="F11" s="96"/>
      <c r="X11" s="92"/>
      <c r="AI11" s="92"/>
      <c r="AJ11" s="92"/>
      <c r="AW11" s="92"/>
      <c r="AX11" s="92"/>
      <c r="BA11" s="92"/>
      <c r="BB11" s="92"/>
      <c r="BE11" s="92"/>
      <c r="BF11" s="92"/>
      <c r="BH11" s="92"/>
      <c r="BI11" s="92"/>
      <c r="BJ11" s="92"/>
      <c r="BK11" s="92"/>
      <c r="BL11" s="92"/>
      <c r="BU11" s="92"/>
      <c r="BV11" s="92"/>
    </row>
    <row r="12" spans="1:77" s="91" customFormat="1" ht="15.75" thickBot="1" x14ac:dyDescent="0.3">
      <c r="A12" s="93" t="s">
        <v>585</v>
      </c>
      <c r="E12" s="95" t="s">
        <v>586</v>
      </c>
      <c r="F12" s="96"/>
      <c r="X12" s="92"/>
      <c r="AI12" s="92"/>
      <c r="AJ12" s="92"/>
      <c r="AW12" s="92"/>
      <c r="AX12" s="92"/>
      <c r="BA12" s="92"/>
      <c r="BB12" s="92"/>
      <c r="BE12" s="92"/>
      <c r="BF12" s="92"/>
      <c r="BH12" s="92"/>
      <c r="BI12" s="92"/>
      <c r="BJ12" s="92"/>
      <c r="BK12" s="92"/>
      <c r="BL12" s="92"/>
      <c r="BU12" s="92"/>
      <c r="BV12" s="92"/>
    </row>
    <row r="13" spans="1:77" s="91" customFormat="1" ht="14.25" x14ac:dyDescent="0.25">
      <c r="X13" s="92"/>
      <c r="AI13" s="92"/>
      <c r="AJ13" s="92"/>
      <c r="AW13" s="92"/>
      <c r="AX13" s="92"/>
      <c r="BA13" s="92"/>
      <c r="BB13" s="92"/>
      <c r="BE13" s="92"/>
      <c r="BF13" s="92"/>
      <c r="BH13" s="92"/>
      <c r="BI13" s="92"/>
      <c r="BJ13" s="92"/>
      <c r="BK13" s="92"/>
      <c r="BL13" s="92"/>
      <c r="BU13" s="92"/>
      <c r="BV13" s="92"/>
    </row>
    <row r="14" spans="1:77" s="91" customFormat="1" ht="15.75" thickBot="1" x14ac:dyDescent="0.3">
      <c r="A14" s="93" t="s">
        <v>587</v>
      </c>
      <c r="B14" s="97"/>
      <c r="C14" s="97"/>
      <c r="D14" s="97"/>
      <c r="E14" s="97"/>
      <c r="F14" s="97"/>
      <c r="G14" s="97"/>
      <c r="H14" s="97"/>
      <c r="I14" s="97"/>
      <c r="J14" s="97"/>
      <c r="K14" s="97"/>
      <c r="L14" s="97"/>
      <c r="M14" s="97"/>
      <c r="N14" s="97"/>
      <c r="O14" s="97"/>
      <c r="P14" s="97"/>
      <c r="Q14" s="97"/>
      <c r="R14" s="97"/>
      <c r="S14" s="97"/>
      <c r="T14" s="97"/>
      <c r="U14" s="97"/>
      <c r="V14" s="97"/>
      <c r="W14" s="97"/>
      <c r="X14" s="98"/>
      <c r="Y14" s="97"/>
      <c r="Z14" s="97"/>
      <c r="AA14" s="97"/>
      <c r="AB14" s="97"/>
      <c r="AC14" s="97"/>
      <c r="AD14" s="97"/>
      <c r="AE14" s="97"/>
      <c r="AF14" s="97"/>
      <c r="AG14" s="97"/>
      <c r="AH14" s="97"/>
      <c r="AI14" s="98"/>
      <c r="AJ14" s="98"/>
      <c r="AK14" s="97"/>
      <c r="AL14" s="97"/>
      <c r="AM14" s="97"/>
      <c r="AN14" s="97"/>
      <c r="AO14" s="97"/>
      <c r="AP14" s="97"/>
      <c r="AQ14" s="97"/>
      <c r="AR14" s="97"/>
      <c r="AS14" s="97"/>
      <c r="AT14" s="97"/>
      <c r="AU14" s="97"/>
      <c r="AV14" s="97"/>
      <c r="AW14" s="98"/>
      <c r="AX14" s="98"/>
      <c r="AY14" s="97"/>
      <c r="AZ14" s="97"/>
      <c r="BA14" s="98"/>
      <c r="BB14" s="98"/>
      <c r="BC14" s="97"/>
      <c r="BD14" s="97"/>
      <c r="BE14" s="98"/>
      <c r="BF14" s="98"/>
      <c r="BG14" s="97"/>
      <c r="BH14" s="98"/>
      <c r="BI14" s="98"/>
      <c r="BJ14" s="98"/>
      <c r="BK14" s="98"/>
      <c r="BL14" s="98"/>
      <c r="BM14" s="97"/>
      <c r="BN14" s="97"/>
      <c r="BO14" s="97"/>
      <c r="BP14" s="97"/>
      <c r="BQ14" s="97"/>
      <c r="BR14" s="97"/>
      <c r="BS14" s="97"/>
      <c r="BT14" s="97"/>
      <c r="BU14" s="98"/>
      <c r="BV14" s="98"/>
      <c r="BW14" s="97"/>
      <c r="BX14" s="97"/>
      <c r="BY14" s="97"/>
    </row>
    <row r="15" spans="1:77" s="1" customFormat="1" ht="15" x14ac:dyDescent="0.25">
      <c r="A15" s="76" t="s">
        <v>43</v>
      </c>
      <c r="B15" s="77" t="s">
        <v>19</v>
      </c>
      <c r="C15" s="77"/>
      <c r="D15" s="77"/>
      <c r="E15" s="77"/>
      <c r="F15" s="77"/>
      <c r="G15" s="77"/>
      <c r="H15" s="77" t="s">
        <v>53</v>
      </c>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t="s">
        <v>55</v>
      </c>
      <c r="AK15" s="77"/>
      <c r="AL15" s="77"/>
      <c r="AM15" s="77"/>
      <c r="AN15" s="77" t="s">
        <v>66</v>
      </c>
      <c r="AO15" s="77"/>
      <c r="AP15" s="77"/>
      <c r="AQ15" s="77"/>
      <c r="AR15" s="77"/>
      <c r="AS15" s="77"/>
      <c r="AT15" s="77" t="s">
        <v>190</v>
      </c>
      <c r="AU15" s="77"/>
      <c r="AV15" s="77"/>
      <c r="AW15" s="77"/>
      <c r="AX15" s="77"/>
      <c r="AY15" s="77"/>
      <c r="AZ15" s="77"/>
      <c r="BA15" s="77"/>
      <c r="BB15" s="77"/>
      <c r="BC15" s="77"/>
      <c r="BD15" s="77"/>
      <c r="BE15" s="78"/>
    </row>
    <row r="16" spans="1:77" s="1" customFormat="1" ht="15" x14ac:dyDescent="0.25">
      <c r="A16" s="79"/>
      <c r="B16" s="52"/>
      <c r="C16" s="52"/>
      <c r="D16" s="52"/>
      <c r="E16" s="52"/>
      <c r="F16" s="52"/>
      <c r="G16" s="52"/>
      <c r="H16" s="52" t="s">
        <v>41</v>
      </c>
      <c r="I16" s="52"/>
      <c r="J16" s="52"/>
      <c r="K16" s="52"/>
      <c r="L16" s="52"/>
      <c r="M16" s="52"/>
      <c r="N16" s="52"/>
      <c r="O16" s="52"/>
      <c r="P16" s="52"/>
      <c r="Q16" s="52"/>
      <c r="R16" s="52"/>
      <c r="S16" s="52"/>
      <c r="T16" s="52"/>
      <c r="U16" s="52"/>
      <c r="V16" s="52"/>
      <c r="W16" s="52"/>
      <c r="X16" s="52"/>
      <c r="Y16" s="52"/>
      <c r="Z16" s="52"/>
      <c r="AA16" s="52"/>
      <c r="AB16" s="52"/>
      <c r="AC16" s="52" t="s">
        <v>68</v>
      </c>
      <c r="AD16" s="52"/>
      <c r="AE16" s="52"/>
      <c r="AF16" s="52" t="s">
        <v>42</v>
      </c>
      <c r="AG16" s="52"/>
      <c r="AH16" s="52"/>
      <c r="AI16" s="52"/>
      <c r="AJ16" s="52" t="s">
        <v>57</v>
      </c>
      <c r="AK16" s="52" t="s">
        <v>58</v>
      </c>
      <c r="AL16" s="52" t="s">
        <v>56</v>
      </c>
      <c r="AM16" s="52" t="s">
        <v>79</v>
      </c>
      <c r="AN16" s="52" t="s">
        <v>61</v>
      </c>
      <c r="AO16" s="52" t="s">
        <v>62</v>
      </c>
      <c r="AP16" s="52" t="s">
        <v>63</v>
      </c>
      <c r="AQ16" s="52" t="s">
        <v>65</v>
      </c>
      <c r="AR16" s="52" t="s">
        <v>64</v>
      </c>
      <c r="AS16" s="52" t="s">
        <v>65</v>
      </c>
      <c r="AT16" s="52" t="s">
        <v>1</v>
      </c>
      <c r="AU16" s="52" t="s">
        <v>191</v>
      </c>
      <c r="AV16" s="51" t="s">
        <v>192</v>
      </c>
      <c r="AW16" s="51"/>
      <c r="AX16" s="51"/>
      <c r="AY16" s="51" t="s">
        <v>193</v>
      </c>
      <c r="AZ16" s="51"/>
      <c r="BA16" s="52" t="s">
        <v>194</v>
      </c>
      <c r="BB16" s="52" t="s">
        <v>195</v>
      </c>
      <c r="BC16" s="51" t="s">
        <v>196</v>
      </c>
      <c r="BD16" s="51"/>
      <c r="BE16" s="80"/>
    </row>
    <row r="17" spans="1:57" s="1" customFormat="1" ht="15" x14ac:dyDescent="0.25">
      <c r="A17" s="79"/>
      <c r="B17" s="52"/>
      <c r="C17" s="52"/>
      <c r="D17" s="52"/>
      <c r="E17" s="52"/>
      <c r="F17" s="52"/>
      <c r="G17" s="52"/>
      <c r="H17" s="52"/>
      <c r="I17" s="52"/>
      <c r="J17" s="52"/>
      <c r="K17" s="52"/>
      <c r="L17" s="52"/>
      <c r="M17" s="52"/>
      <c r="N17" s="52"/>
      <c r="O17" s="52"/>
      <c r="P17" s="52"/>
      <c r="Q17" s="52"/>
      <c r="R17" s="52"/>
      <c r="S17" s="52"/>
      <c r="T17" s="52"/>
      <c r="U17" s="52" t="s">
        <v>67</v>
      </c>
      <c r="V17" s="52"/>
      <c r="W17" s="53"/>
      <c r="X17" s="53"/>
      <c r="Y17" s="52" t="s">
        <v>70</v>
      </c>
      <c r="Z17" s="52"/>
      <c r="AA17" s="52"/>
      <c r="AB17" s="52"/>
      <c r="AC17" s="52" t="s">
        <v>69</v>
      </c>
      <c r="AD17" s="52"/>
      <c r="AE17" s="52"/>
      <c r="AF17" s="54"/>
      <c r="AG17" s="55" t="s">
        <v>76</v>
      </c>
      <c r="AH17" s="55"/>
      <c r="AI17" s="55"/>
      <c r="AJ17" s="52"/>
      <c r="AK17" s="52"/>
      <c r="AL17" s="52"/>
      <c r="AM17" s="52"/>
      <c r="AN17" s="52"/>
      <c r="AO17" s="52"/>
      <c r="AP17" s="52"/>
      <c r="AQ17" s="52"/>
      <c r="AR17" s="52"/>
      <c r="AS17" s="52"/>
      <c r="AT17" s="52"/>
      <c r="AU17" s="52"/>
      <c r="AV17" s="51"/>
      <c r="AW17" s="51"/>
      <c r="AX17" s="51"/>
      <c r="AY17" s="51"/>
      <c r="AZ17" s="51"/>
      <c r="BA17" s="52"/>
      <c r="BB17" s="52"/>
      <c r="BC17" s="51"/>
      <c r="BD17" s="51"/>
      <c r="BE17" s="80"/>
    </row>
    <row r="18" spans="1:57" s="1" customFormat="1" ht="45" x14ac:dyDescent="0.25">
      <c r="A18" s="79"/>
      <c r="B18" s="53" t="s">
        <v>6</v>
      </c>
      <c r="C18" s="53" t="s">
        <v>7</v>
      </c>
      <c r="D18" s="53" t="s">
        <v>0</v>
      </c>
      <c r="E18" s="56" t="s">
        <v>1</v>
      </c>
      <c r="F18" s="53" t="s">
        <v>2</v>
      </c>
      <c r="G18" s="53" t="s">
        <v>92</v>
      </c>
      <c r="H18" s="57" t="s">
        <v>80</v>
      </c>
      <c r="I18" s="53" t="s">
        <v>3</v>
      </c>
      <c r="J18" s="53" t="s">
        <v>17</v>
      </c>
      <c r="K18" s="54" t="s">
        <v>82</v>
      </c>
      <c r="L18" s="53" t="s">
        <v>12</v>
      </c>
      <c r="M18" s="53" t="s">
        <v>11</v>
      </c>
      <c r="N18" s="53" t="s">
        <v>10</v>
      </c>
      <c r="O18" s="53" t="s">
        <v>4</v>
      </c>
      <c r="P18" s="53" t="s">
        <v>5</v>
      </c>
      <c r="Q18" s="53" t="s">
        <v>77</v>
      </c>
      <c r="R18" s="53" t="s">
        <v>8</v>
      </c>
      <c r="S18" s="53" t="s">
        <v>12</v>
      </c>
      <c r="T18" s="53" t="s">
        <v>9</v>
      </c>
      <c r="U18" s="53" t="s">
        <v>11</v>
      </c>
      <c r="V18" s="53" t="s">
        <v>10</v>
      </c>
      <c r="W18" s="53" t="s">
        <v>88</v>
      </c>
      <c r="X18" s="53" t="s">
        <v>580</v>
      </c>
      <c r="Y18" s="58" t="s">
        <v>13</v>
      </c>
      <c r="Z18" s="58" t="s">
        <v>14</v>
      </c>
      <c r="AA18" s="54" t="s">
        <v>15</v>
      </c>
      <c r="AB18" s="54" t="s">
        <v>16</v>
      </c>
      <c r="AC18" s="53" t="s">
        <v>75</v>
      </c>
      <c r="AD18" s="59" t="s">
        <v>74</v>
      </c>
      <c r="AE18" s="54" t="s">
        <v>73</v>
      </c>
      <c r="AF18" s="54" t="s">
        <v>20</v>
      </c>
      <c r="AG18" s="54" t="s">
        <v>364</v>
      </c>
      <c r="AH18" s="54" t="s">
        <v>365</v>
      </c>
      <c r="AI18" s="54" t="s">
        <v>18</v>
      </c>
      <c r="AJ18" s="52"/>
      <c r="AK18" s="52"/>
      <c r="AL18" s="52"/>
      <c r="AM18" s="52"/>
      <c r="AN18" s="52"/>
      <c r="AO18" s="52"/>
      <c r="AP18" s="52"/>
      <c r="AQ18" s="52"/>
      <c r="AR18" s="52"/>
      <c r="AS18" s="52"/>
      <c r="AT18" s="52"/>
      <c r="AU18" s="52"/>
      <c r="AV18" s="56" t="s">
        <v>197</v>
      </c>
      <c r="AW18" s="56" t="s">
        <v>198</v>
      </c>
      <c r="AX18" s="56" t="s">
        <v>199</v>
      </c>
      <c r="AY18" s="56" t="s">
        <v>200</v>
      </c>
      <c r="AZ18" s="53" t="s">
        <v>201</v>
      </c>
      <c r="BA18" s="52"/>
      <c r="BB18" s="52"/>
      <c r="BC18" s="56" t="s">
        <v>197</v>
      </c>
      <c r="BD18" s="56" t="s">
        <v>202</v>
      </c>
      <c r="BE18" s="81" t="s">
        <v>203</v>
      </c>
    </row>
    <row r="19" spans="1:57" s="1" customFormat="1" ht="30.75" thickBot="1" x14ac:dyDescent="0.3">
      <c r="A19" s="82"/>
      <c r="B19" s="83" t="s">
        <v>21</v>
      </c>
      <c r="C19" s="83" t="s">
        <v>22</v>
      </c>
      <c r="D19" s="84" t="s">
        <v>40</v>
      </c>
      <c r="E19" s="85" t="s">
        <v>23</v>
      </c>
      <c r="F19" s="83" t="s">
        <v>24</v>
      </c>
      <c r="G19" s="83" t="s">
        <v>25</v>
      </c>
      <c r="H19" s="84" t="s">
        <v>26</v>
      </c>
      <c r="I19" s="83" t="s">
        <v>27</v>
      </c>
      <c r="J19" s="83" t="s">
        <v>28</v>
      </c>
      <c r="K19" s="86" t="s">
        <v>276</v>
      </c>
      <c r="L19" s="83" t="s">
        <v>29</v>
      </c>
      <c r="M19" s="83" t="s">
        <v>30</v>
      </c>
      <c r="N19" s="83" t="s">
        <v>31</v>
      </c>
      <c r="O19" s="83" t="s">
        <v>32</v>
      </c>
      <c r="P19" s="83" t="s">
        <v>33</v>
      </c>
      <c r="Q19" s="83" t="s">
        <v>255</v>
      </c>
      <c r="R19" s="83" t="s">
        <v>256</v>
      </c>
      <c r="S19" s="83" t="s">
        <v>261</v>
      </c>
      <c r="T19" s="83" t="s">
        <v>34</v>
      </c>
      <c r="U19" s="83" t="s">
        <v>262</v>
      </c>
      <c r="V19" s="83" t="s">
        <v>35</v>
      </c>
      <c r="W19" s="83" t="s">
        <v>36</v>
      </c>
      <c r="X19" s="83" t="s">
        <v>257</v>
      </c>
      <c r="Y19" s="87" t="s">
        <v>258</v>
      </c>
      <c r="Z19" s="87" t="s">
        <v>37</v>
      </c>
      <c r="AA19" s="86" t="s">
        <v>38</v>
      </c>
      <c r="AB19" s="86" t="s">
        <v>263</v>
      </c>
      <c r="AC19" s="88" t="s">
        <v>44</v>
      </c>
      <c r="AD19" s="89" t="s">
        <v>39</v>
      </c>
      <c r="AE19" s="86" t="s">
        <v>264</v>
      </c>
      <c r="AF19" s="86" t="s">
        <v>71</v>
      </c>
      <c r="AG19" s="86" t="s">
        <v>259</v>
      </c>
      <c r="AH19" s="86" t="s">
        <v>72</v>
      </c>
      <c r="AI19" s="86" t="s">
        <v>78</v>
      </c>
      <c r="AJ19" s="88" t="s">
        <v>260</v>
      </c>
      <c r="AK19" s="83" t="s">
        <v>45</v>
      </c>
      <c r="AL19" s="83" t="s">
        <v>265</v>
      </c>
      <c r="AM19" s="83" t="s">
        <v>266</v>
      </c>
      <c r="AN19" s="85" t="s">
        <v>46</v>
      </c>
      <c r="AO19" s="83" t="s">
        <v>47</v>
      </c>
      <c r="AP19" s="85" t="s">
        <v>48</v>
      </c>
      <c r="AQ19" s="85" t="s">
        <v>49</v>
      </c>
      <c r="AR19" s="85" t="s">
        <v>50</v>
      </c>
      <c r="AS19" s="85" t="s">
        <v>51</v>
      </c>
      <c r="AT19" s="85" t="s">
        <v>52</v>
      </c>
      <c r="AU19" s="85" t="s">
        <v>54</v>
      </c>
      <c r="AV19" s="85" t="s">
        <v>59</v>
      </c>
      <c r="AW19" s="85" t="s">
        <v>60</v>
      </c>
      <c r="AX19" s="85" t="s">
        <v>267</v>
      </c>
      <c r="AY19" s="85" t="s">
        <v>268</v>
      </c>
      <c r="AZ19" s="85" t="s">
        <v>269</v>
      </c>
      <c r="BA19" s="85" t="s">
        <v>270</v>
      </c>
      <c r="BB19" s="85" t="s">
        <v>271</v>
      </c>
      <c r="BC19" s="85" t="s">
        <v>272</v>
      </c>
      <c r="BD19" s="85" t="s">
        <v>204</v>
      </c>
      <c r="BE19" s="90" t="s">
        <v>205</v>
      </c>
    </row>
    <row r="20" spans="1:57" s="3" customFormat="1" x14ac:dyDescent="0.25">
      <c r="A20" s="60">
        <v>1</v>
      </c>
      <c r="B20" s="61" t="s">
        <v>93</v>
      </c>
      <c r="C20" s="61"/>
      <c r="D20" s="62" t="s">
        <v>87</v>
      </c>
      <c r="E20" s="60" t="s">
        <v>228</v>
      </c>
      <c r="F20" s="99" t="s">
        <v>218</v>
      </c>
      <c r="G20" s="61"/>
      <c r="H20" s="61" t="s">
        <v>94</v>
      </c>
      <c r="I20" s="61" t="s">
        <v>95</v>
      </c>
      <c r="J20" s="61" t="s">
        <v>96</v>
      </c>
      <c r="K20" s="63">
        <v>66000</v>
      </c>
      <c r="L20" s="64">
        <v>12350</v>
      </c>
      <c r="M20" s="65">
        <v>42878</v>
      </c>
      <c r="N20" s="65">
        <v>43243</v>
      </c>
      <c r="O20" s="61">
        <v>1500</v>
      </c>
      <c r="P20" s="61" t="s">
        <v>81</v>
      </c>
      <c r="Q20" s="66" t="s">
        <v>97</v>
      </c>
      <c r="R20" s="67">
        <v>43243</v>
      </c>
      <c r="S20" s="68">
        <v>12350</v>
      </c>
      <c r="T20" s="66" t="s">
        <v>290</v>
      </c>
      <c r="U20" s="67">
        <v>43243</v>
      </c>
      <c r="V20" s="67">
        <v>43608</v>
      </c>
      <c r="W20" s="66"/>
      <c r="X20" s="69">
        <v>8</v>
      </c>
      <c r="Y20" s="70"/>
      <c r="Z20" s="70"/>
      <c r="AA20" s="71"/>
      <c r="AB20" s="71"/>
      <c r="AC20" s="67">
        <v>43243</v>
      </c>
      <c r="AD20" s="72">
        <v>1.9E-2</v>
      </c>
      <c r="AE20" s="71">
        <v>1250.8800000000001</v>
      </c>
      <c r="AF20" s="71">
        <f>K20+AE20</f>
        <v>67250.880000000005</v>
      </c>
      <c r="AG20" s="71">
        <v>0</v>
      </c>
      <c r="AH20" s="71">
        <v>0</v>
      </c>
      <c r="AI20" s="71">
        <f>AG20+AH20</f>
        <v>0</v>
      </c>
      <c r="AJ20" s="61"/>
      <c r="AK20" s="61"/>
      <c r="AL20" s="61"/>
      <c r="AM20" s="61"/>
      <c r="AN20" s="60"/>
      <c r="AO20" s="61" t="s">
        <v>98</v>
      </c>
      <c r="AP20" s="73">
        <v>12506</v>
      </c>
      <c r="AQ20" s="74">
        <v>42877</v>
      </c>
      <c r="AR20" s="73">
        <v>12062</v>
      </c>
      <c r="AS20" s="74">
        <v>42885</v>
      </c>
      <c r="AT20" s="75"/>
      <c r="AU20" s="75"/>
      <c r="AV20" s="75"/>
      <c r="AW20" s="75"/>
      <c r="AX20" s="75"/>
      <c r="AY20" s="75"/>
      <c r="AZ20" s="75"/>
      <c r="BA20" s="75"/>
      <c r="BB20" s="75"/>
      <c r="BC20" s="75"/>
      <c r="BD20" s="75"/>
      <c r="BE20" s="75"/>
    </row>
    <row r="21" spans="1:57" s="3" customFormat="1" x14ac:dyDescent="0.25">
      <c r="A21" s="11"/>
      <c r="B21" s="12"/>
      <c r="C21" s="12"/>
      <c r="D21" s="13"/>
      <c r="E21" s="11"/>
      <c r="F21" s="100"/>
      <c r="G21" s="12"/>
      <c r="H21" s="12"/>
      <c r="I21" s="12"/>
      <c r="J21" s="12"/>
      <c r="K21" s="14"/>
      <c r="L21" s="15"/>
      <c r="M21" s="16"/>
      <c r="N21" s="16"/>
      <c r="O21" s="12"/>
      <c r="P21" s="12"/>
      <c r="Q21" s="17" t="s">
        <v>90</v>
      </c>
      <c r="R21" s="18">
        <v>43608</v>
      </c>
      <c r="S21" s="19">
        <v>12566</v>
      </c>
      <c r="T21" s="17" t="s">
        <v>290</v>
      </c>
      <c r="U21" s="18">
        <v>43609</v>
      </c>
      <c r="V21" s="18">
        <v>43975</v>
      </c>
      <c r="W21" s="17"/>
      <c r="X21" s="20"/>
      <c r="Y21" s="21"/>
      <c r="Z21" s="21"/>
      <c r="AA21" s="22"/>
      <c r="AB21" s="22"/>
      <c r="AC21" s="18">
        <v>43609</v>
      </c>
      <c r="AD21" s="23">
        <v>8.6599999999999996E-2</v>
      </c>
      <c r="AE21" s="22">
        <v>5820.96</v>
      </c>
      <c r="AF21" s="22">
        <f>AF20-AB21+AA21+AE21</f>
        <v>73071.840000000011</v>
      </c>
      <c r="AG21" s="22">
        <v>0</v>
      </c>
      <c r="AH21" s="22">
        <v>0</v>
      </c>
      <c r="AI21" s="22">
        <f>AG21+AH21</f>
        <v>0</v>
      </c>
      <c r="AJ21" s="12"/>
      <c r="AK21" s="12"/>
      <c r="AL21" s="12"/>
      <c r="AM21" s="12"/>
      <c r="AN21" s="11"/>
      <c r="AO21" s="12"/>
      <c r="AP21" s="24"/>
      <c r="AQ21" s="25"/>
      <c r="AR21" s="24"/>
      <c r="AS21" s="25"/>
      <c r="AT21" s="26"/>
      <c r="AU21" s="26"/>
      <c r="AV21" s="26"/>
      <c r="AW21" s="26"/>
      <c r="AX21" s="26"/>
      <c r="AY21" s="26"/>
      <c r="AZ21" s="26"/>
      <c r="BA21" s="26"/>
      <c r="BB21" s="26"/>
      <c r="BC21" s="26"/>
      <c r="BD21" s="26"/>
      <c r="BE21" s="26"/>
    </row>
    <row r="22" spans="1:57" s="3" customFormat="1" x14ac:dyDescent="0.25">
      <c r="A22" s="11"/>
      <c r="B22" s="12"/>
      <c r="C22" s="12"/>
      <c r="D22" s="13"/>
      <c r="E22" s="11"/>
      <c r="F22" s="100"/>
      <c r="G22" s="12"/>
      <c r="H22" s="12"/>
      <c r="I22" s="12"/>
      <c r="J22" s="12"/>
      <c r="K22" s="14"/>
      <c r="L22" s="15"/>
      <c r="M22" s="16"/>
      <c r="N22" s="16"/>
      <c r="O22" s="12"/>
      <c r="P22" s="12"/>
      <c r="Q22" s="17" t="s">
        <v>99</v>
      </c>
      <c r="R22" s="27">
        <v>43973</v>
      </c>
      <c r="S22" s="28">
        <v>12815</v>
      </c>
      <c r="T22" s="17" t="s">
        <v>290</v>
      </c>
      <c r="U22" s="18">
        <v>43975</v>
      </c>
      <c r="V22" s="18">
        <v>44340</v>
      </c>
      <c r="W22" s="17"/>
      <c r="X22" s="20"/>
      <c r="Y22" s="21"/>
      <c r="Z22" s="21"/>
      <c r="AA22" s="22"/>
      <c r="AB22" s="22"/>
      <c r="AC22" s="18">
        <v>43975</v>
      </c>
      <c r="AD22" s="23">
        <v>6.6900000000000001E-2</v>
      </c>
      <c r="AE22" s="22">
        <v>4889.16</v>
      </c>
      <c r="AF22" s="22">
        <f>AF21-AB22+AA22+AE22</f>
        <v>77961.000000000015</v>
      </c>
      <c r="AG22" s="22">
        <v>0</v>
      </c>
      <c r="AH22" s="22">
        <v>0</v>
      </c>
      <c r="AI22" s="22">
        <f>AG22+AH22</f>
        <v>0</v>
      </c>
      <c r="AJ22" s="12"/>
      <c r="AK22" s="12"/>
      <c r="AL22" s="12"/>
      <c r="AM22" s="12"/>
      <c r="AN22" s="11"/>
      <c r="AO22" s="12"/>
      <c r="AP22" s="24"/>
      <c r="AQ22" s="25"/>
      <c r="AR22" s="24"/>
      <c r="AS22" s="25"/>
      <c r="AT22" s="26"/>
      <c r="AU22" s="26"/>
      <c r="AV22" s="26"/>
      <c r="AW22" s="26"/>
      <c r="AX22" s="26"/>
      <c r="AY22" s="26"/>
      <c r="AZ22" s="26"/>
      <c r="BA22" s="26"/>
      <c r="BB22" s="26"/>
      <c r="BC22" s="26"/>
      <c r="BD22" s="26"/>
      <c r="BE22" s="26"/>
    </row>
    <row r="23" spans="1:57" s="3" customFormat="1" x14ac:dyDescent="0.25">
      <c r="A23" s="11"/>
      <c r="B23" s="12"/>
      <c r="C23" s="12"/>
      <c r="D23" s="13"/>
      <c r="E23" s="11"/>
      <c r="F23" s="100"/>
      <c r="G23" s="12"/>
      <c r="H23" s="12"/>
      <c r="I23" s="12"/>
      <c r="J23" s="12"/>
      <c r="K23" s="14"/>
      <c r="L23" s="15"/>
      <c r="M23" s="16"/>
      <c r="N23" s="16"/>
      <c r="O23" s="12"/>
      <c r="P23" s="12"/>
      <c r="Q23" s="17" t="s">
        <v>91</v>
      </c>
      <c r="R23" s="18">
        <v>44028</v>
      </c>
      <c r="S23" s="19">
        <v>12851</v>
      </c>
      <c r="T23" s="17" t="s">
        <v>86</v>
      </c>
      <c r="U23" s="18">
        <v>44028</v>
      </c>
      <c r="V23" s="18"/>
      <c r="W23" s="18">
        <v>44196</v>
      </c>
      <c r="X23" s="20"/>
      <c r="Y23" s="21"/>
      <c r="Z23" s="21">
        <v>0.12</v>
      </c>
      <c r="AA23" s="22"/>
      <c r="AB23" s="22">
        <v>9355.32</v>
      </c>
      <c r="AC23" s="17"/>
      <c r="AD23" s="23"/>
      <c r="AE23" s="22"/>
      <c r="AF23" s="22">
        <f>AF22-AB23+AA23+AE23</f>
        <v>68605.680000000022</v>
      </c>
      <c r="AG23" s="22"/>
      <c r="AH23" s="22"/>
      <c r="AI23" s="22"/>
      <c r="AJ23" s="12"/>
      <c r="AK23" s="12"/>
      <c r="AL23" s="12"/>
      <c r="AM23" s="12"/>
      <c r="AN23" s="11"/>
      <c r="AO23" s="12"/>
      <c r="AP23" s="24"/>
      <c r="AQ23" s="25"/>
      <c r="AR23" s="24"/>
      <c r="AS23" s="25"/>
      <c r="AT23" s="26"/>
      <c r="AU23" s="26"/>
      <c r="AV23" s="26"/>
      <c r="AW23" s="26"/>
      <c r="AX23" s="26"/>
      <c r="AY23" s="26"/>
      <c r="AZ23" s="26"/>
      <c r="BA23" s="26"/>
      <c r="BB23" s="26"/>
      <c r="BC23" s="26"/>
      <c r="BD23" s="26"/>
      <c r="BE23" s="26"/>
    </row>
    <row r="24" spans="1:57" s="3" customFormat="1" x14ac:dyDescent="0.25">
      <c r="A24" s="11"/>
      <c r="B24" s="12"/>
      <c r="C24" s="12"/>
      <c r="D24" s="13"/>
      <c r="E24" s="11"/>
      <c r="F24" s="100"/>
      <c r="G24" s="12"/>
      <c r="H24" s="12"/>
      <c r="I24" s="12"/>
      <c r="J24" s="12"/>
      <c r="K24" s="14"/>
      <c r="L24" s="15"/>
      <c r="M24" s="16"/>
      <c r="N24" s="16"/>
      <c r="O24" s="12"/>
      <c r="P24" s="12"/>
      <c r="Q24" s="17" t="s">
        <v>100</v>
      </c>
      <c r="R24" s="18">
        <v>44335</v>
      </c>
      <c r="S24" s="19">
        <v>13056</v>
      </c>
      <c r="T24" s="17" t="s">
        <v>83</v>
      </c>
      <c r="U24" s="18">
        <v>44340</v>
      </c>
      <c r="V24" s="18">
        <v>44704</v>
      </c>
      <c r="W24" s="17"/>
      <c r="X24" s="20"/>
      <c r="Y24" s="21"/>
      <c r="Z24" s="21"/>
      <c r="AA24" s="22"/>
      <c r="AB24" s="22"/>
      <c r="AC24" s="17"/>
      <c r="AD24" s="23"/>
      <c r="AE24" s="22"/>
      <c r="AF24" s="22">
        <v>77961</v>
      </c>
      <c r="AG24" s="22"/>
      <c r="AH24" s="22"/>
      <c r="AI24" s="22"/>
      <c r="AJ24" s="12"/>
      <c r="AK24" s="12"/>
      <c r="AL24" s="12"/>
      <c r="AM24" s="12"/>
      <c r="AN24" s="11"/>
      <c r="AO24" s="12"/>
      <c r="AP24" s="24"/>
      <c r="AQ24" s="25"/>
      <c r="AR24" s="24"/>
      <c r="AS24" s="25"/>
      <c r="AT24" s="26"/>
      <c r="AU24" s="26"/>
      <c r="AV24" s="26"/>
      <c r="AW24" s="26"/>
      <c r="AX24" s="26"/>
      <c r="AY24" s="26"/>
      <c r="AZ24" s="26"/>
      <c r="BA24" s="26"/>
      <c r="BB24" s="26"/>
      <c r="BC24" s="26"/>
      <c r="BD24" s="26"/>
      <c r="BE24" s="26"/>
    </row>
    <row r="25" spans="1:57" s="3" customFormat="1" x14ac:dyDescent="0.25">
      <c r="A25" s="11"/>
      <c r="B25" s="12"/>
      <c r="C25" s="12"/>
      <c r="D25" s="13"/>
      <c r="E25" s="11"/>
      <c r="F25" s="100"/>
      <c r="G25" s="12"/>
      <c r="H25" s="12"/>
      <c r="I25" s="12"/>
      <c r="J25" s="12"/>
      <c r="K25" s="14"/>
      <c r="L25" s="15"/>
      <c r="M25" s="16"/>
      <c r="N25" s="16"/>
      <c r="O25" s="12"/>
      <c r="P25" s="12"/>
      <c r="Q25" s="17" t="s">
        <v>136</v>
      </c>
      <c r="R25" s="18">
        <v>44687</v>
      </c>
      <c r="S25" s="19">
        <v>13286</v>
      </c>
      <c r="T25" s="17" t="s">
        <v>83</v>
      </c>
      <c r="U25" s="18">
        <v>44705</v>
      </c>
      <c r="V25" s="18">
        <v>45069</v>
      </c>
      <c r="W25" s="17"/>
      <c r="X25" s="20"/>
      <c r="Y25" s="21"/>
      <c r="Z25" s="21"/>
      <c r="AA25" s="22"/>
      <c r="AB25" s="22"/>
      <c r="AC25" s="29"/>
      <c r="AD25" s="23"/>
      <c r="AE25" s="30"/>
      <c r="AF25" s="22">
        <v>77961</v>
      </c>
      <c r="AG25" s="22"/>
      <c r="AH25" s="22"/>
      <c r="AI25" s="22"/>
      <c r="AJ25" s="12"/>
      <c r="AK25" s="12"/>
      <c r="AL25" s="12"/>
      <c r="AM25" s="12"/>
      <c r="AN25" s="11"/>
      <c r="AO25" s="12"/>
      <c r="AP25" s="24"/>
      <c r="AQ25" s="25"/>
      <c r="AR25" s="24"/>
      <c r="AS25" s="25"/>
      <c r="AT25" s="26"/>
      <c r="AU25" s="26"/>
      <c r="AV25" s="26"/>
      <c r="AW25" s="26"/>
      <c r="AX25" s="26"/>
      <c r="AY25" s="26"/>
      <c r="AZ25" s="26"/>
      <c r="BA25" s="26"/>
      <c r="BB25" s="26"/>
      <c r="BC25" s="26"/>
      <c r="BD25" s="26"/>
      <c r="BE25" s="26"/>
    </row>
    <row r="26" spans="1:57" s="3" customFormat="1" x14ac:dyDescent="0.25">
      <c r="A26" s="11"/>
      <c r="B26" s="12"/>
      <c r="C26" s="12"/>
      <c r="D26" s="13"/>
      <c r="E26" s="11"/>
      <c r="F26" s="100"/>
      <c r="G26" s="12"/>
      <c r="H26" s="12"/>
      <c r="I26" s="12"/>
      <c r="J26" s="12"/>
      <c r="K26" s="14"/>
      <c r="L26" s="15"/>
      <c r="M26" s="16"/>
      <c r="N26" s="16"/>
      <c r="O26" s="12"/>
      <c r="P26" s="12"/>
      <c r="Q26" s="17" t="s">
        <v>113</v>
      </c>
      <c r="R26" s="18">
        <v>44704</v>
      </c>
      <c r="S26" s="19">
        <v>13292</v>
      </c>
      <c r="T26" s="17" t="s">
        <v>215</v>
      </c>
      <c r="U26" s="18">
        <v>44704</v>
      </c>
      <c r="V26" s="18"/>
      <c r="W26" s="17"/>
      <c r="X26" s="20"/>
      <c r="Y26" s="21"/>
      <c r="Z26" s="21"/>
      <c r="AA26" s="22"/>
      <c r="AB26" s="22"/>
      <c r="AC26" s="29">
        <v>44704</v>
      </c>
      <c r="AD26" s="23">
        <v>0.14649999999999999</v>
      </c>
      <c r="AE26" s="30">
        <v>11425.08</v>
      </c>
      <c r="AF26" s="22">
        <v>89386.08</v>
      </c>
      <c r="AG26" s="22"/>
      <c r="AH26" s="22"/>
      <c r="AI26" s="22"/>
      <c r="AJ26" s="12"/>
      <c r="AK26" s="12"/>
      <c r="AL26" s="12"/>
      <c r="AM26" s="12"/>
      <c r="AN26" s="11"/>
      <c r="AO26" s="12"/>
      <c r="AP26" s="24"/>
      <c r="AQ26" s="25"/>
      <c r="AR26" s="24"/>
      <c r="AS26" s="25"/>
      <c r="AT26" s="26"/>
      <c r="AU26" s="26"/>
      <c r="AV26" s="26"/>
      <c r="AW26" s="26"/>
      <c r="AX26" s="26"/>
      <c r="AY26" s="26"/>
      <c r="AZ26" s="26"/>
      <c r="BA26" s="26"/>
      <c r="BB26" s="26"/>
      <c r="BC26" s="26"/>
      <c r="BD26" s="26"/>
      <c r="BE26" s="26"/>
    </row>
    <row r="27" spans="1:57" s="3" customFormat="1" x14ac:dyDescent="0.25">
      <c r="A27" s="11"/>
      <c r="B27" s="12"/>
      <c r="C27" s="12"/>
      <c r="D27" s="13"/>
      <c r="E27" s="11"/>
      <c r="F27" s="100"/>
      <c r="G27" s="12"/>
      <c r="H27" s="12"/>
      <c r="I27" s="12"/>
      <c r="J27" s="12"/>
      <c r="K27" s="14"/>
      <c r="L27" s="15"/>
      <c r="M27" s="16"/>
      <c r="N27" s="16"/>
      <c r="O27" s="12"/>
      <c r="P27" s="12"/>
      <c r="Q27" s="17" t="s">
        <v>138</v>
      </c>
      <c r="R27" s="18">
        <v>45068</v>
      </c>
      <c r="S27" s="19">
        <v>13549</v>
      </c>
      <c r="T27" s="17" t="s">
        <v>83</v>
      </c>
      <c r="U27" s="18">
        <v>45070</v>
      </c>
      <c r="V27" s="18">
        <v>45253</v>
      </c>
      <c r="W27" s="17"/>
      <c r="X27" s="20"/>
      <c r="Y27" s="21"/>
      <c r="Z27" s="21"/>
      <c r="AA27" s="22"/>
      <c r="AB27" s="22"/>
      <c r="AC27" s="29"/>
      <c r="AD27" s="23"/>
      <c r="AE27" s="30"/>
      <c r="AF27" s="22">
        <v>44693.04</v>
      </c>
      <c r="AG27" s="22"/>
      <c r="AH27" s="22"/>
      <c r="AI27" s="22"/>
      <c r="AJ27" s="12"/>
      <c r="AK27" s="12"/>
      <c r="AL27" s="12"/>
      <c r="AM27" s="12"/>
      <c r="AN27" s="11"/>
      <c r="AO27" s="12"/>
      <c r="AP27" s="24"/>
      <c r="AQ27" s="25"/>
      <c r="AR27" s="24"/>
      <c r="AS27" s="25"/>
      <c r="AT27" s="26"/>
      <c r="AU27" s="26"/>
      <c r="AV27" s="26"/>
      <c r="AW27" s="26"/>
      <c r="AX27" s="26"/>
      <c r="AY27" s="26"/>
      <c r="AZ27" s="26"/>
      <c r="BA27" s="26"/>
      <c r="BB27" s="26"/>
      <c r="BC27" s="26"/>
      <c r="BD27" s="26"/>
      <c r="BE27" s="26"/>
    </row>
    <row r="28" spans="1:57" s="3" customFormat="1" x14ac:dyDescent="0.25">
      <c r="A28" s="11"/>
      <c r="B28" s="12"/>
      <c r="C28" s="12"/>
      <c r="D28" s="13"/>
      <c r="E28" s="11"/>
      <c r="F28" s="100"/>
      <c r="G28" s="12"/>
      <c r="H28" s="12"/>
      <c r="I28" s="12"/>
      <c r="J28" s="12"/>
      <c r="K28" s="14"/>
      <c r="L28" s="15"/>
      <c r="M28" s="16"/>
      <c r="N28" s="16"/>
      <c r="O28" s="12"/>
      <c r="P28" s="12"/>
      <c r="Q28" s="17" t="s">
        <v>139</v>
      </c>
      <c r="R28" s="18">
        <v>45209</v>
      </c>
      <c r="S28" s="19">
        <v>13636</v>
      </c>
      <c r="T28" s="17" t="s">
        <v>83</v>
      </c>
      <c r="U28" s="18">
        <v>45254</v>
      </c>
      <c r="V28" s="18">
        <v>45619</v>
      </c>
      <c r="W28" s="17"/>
      <c r="X28" s="20"/>
      <c r="Y28" s="21"/>
      <c r="Z28" s="21"/>
      <c r="AA28" s="22"/>
      <c r="AB28" s="22"/>
      <c r="AC28" s="17"/>
      <c r="AD28" s="23"/>
      <c r="AE28" s="22"/>
      <c r="AF28" s="22">
        <v>89386.08</v>
      </c>
      <c r="AG28" s="22"/>
      <c r="AH28" s="22"/>
      <c r="AI28" s="22"/>
      <c r="AJ28" s="12"/>
      <c r="AK28" s="12"/>
      <c r="AL28" s="12"/>
      <c r="AM28" s="12"/>
      <c r="AN28" s="11"/>
      <c r="AO28" s="12"/>
      <c r="AP28" s="24"/>
      <c r="AQ28" s="25"/>
      <c r="AR28" s="24"/>
      <c r="AS28" s="25"/>
      <c r="AT28" s="26"/>
      <c r="AU28" s="26"/>
      <c r="AV28" s="26"/>
      <c r="AW28" s="26"/>
      <c r="AX28" s="26"/>
      <c r="AY28" s="26"/>
      <c r="AZ28" s="26"/>
      <c r="BA28" s="26"/>
      <c r="BB28" s="26"/>
      <c r="BC28" s="26"/>
      <c r="BD28" s="26"/>
      <c r="BE28" s="26"/>
    </row>
    <row r="29" spans="1:57" s="3" customFormat="1" x14ac:dyDescent="0.25">
      <c r="A29" s="11"/>
      <c r="B29" s="12"/>
      <c r="C29" s="12"/>
      <c r="D29" s="13"/>
      <c r="E29" s="11"/>
      <c r="F29" s="100"/>
      <c r="G29" s="12"/>
      <c r="H29" s="12"/>
      <c r="I29" s="12"/>
      <c r="J29" s="12"/>
      <c r="K29" s="14"/>
      <c r="L29" s="15"/>
      <c r="M29" s="16"/>
      <c r="N29" s="16"/>
      <c r="O29" s="12"/>
      <c r="P29" s="12"/>
      <c r="Q29" s="17" t="s">
        <v>121</v>
      </c>
      <c r="R29" s="18">
        <v>45321</v>
      </c>
      <c r="S29" s="19">
        <v>13706</v>
      </c>
      <c r="T29" s="17" t="s">
        <v>277</v>
      </c>
      <c r="U29" s="18">
        <v>45321</v>
      </c>
      <c r="V29" s="18"/>
      <c r="W29" s="17"/>
      <c r="X29" s="20"/>
      <c r="Y29" s="21"/>
      <c r="Z29" s="21"/>
      <c r="AA29" s="22"/>
      <c r="AB29" s="22"/>
      <c r="AC29" s="17"/>
      <c r="AD29" s="23"/>
      <c r="AE29" s="22"/>
      <c r="AF29" s="22">
        <v>89386.08</v>
      </c>
      <c r="AG29" s="22"/>
      <c r="AH29" s="22"/>
      <c r="AI29" s="22"/>
      <c r="AJ29" s="12"/>
      <c r="AK29" s="12"/>
      <c r="AL29" s="12"/>
      <c r="AM29" s="12"/>
      <c r="AN29" s="11"/>
      <c r="AO29" s="12"/>
      <c r="AP29" s="24"/>
      <c r="AQ29" s="25"/>
      <c r="AR29" s="24"/>
      <c r="AS29" s="25"/>
      <c r="AT29" s="26"/>
      <c r="AU29" s="26"/>
      <c r="AV29" s="26"/>
      <c r="AW29" s="26"/>
      <c r="AX29" s="26"/>
      <c r="AY29" s="26"/>
      <c r="AZ29" s="26"/>
      <c r="BA29" s="26"/>
      <c r="BB29" s="26"/>
      <c r="BC29" s="26"/>
      <c r="BD29" s="26"/>
      <c r="BE29" s="26"/>
    </row>
    <row r="30" spans="1:57" s="3" customFormat="1" x14ac:dyDescent="0.25">
      <c r="A30" s="11"/>
      <c r="B30" s="12"/>
      <c r="C30" s="12"/>
      <c r="D30" s="13"/>
      <c r="E30" s="11"/>
      <c r="F30" s="100"/>
      <c r="G30" s="12"/>
      <c r="H30" s="12"/>
      <c r="I30" s="12"/>
      <c r="J30" s="12"/>
      <c r="K30" s="14"/>
      <c r="L30" s="15"/>
      <c r="M30" s="16"/>
      <c r="N30" s="16"/>
      <c r="O30" s="12"/>
      <c r="P30" s="12"/>
      <c r="Q30" s="17" t="s">
        <v>217</v>
      </c>
      <c r="R30" s="18">
        <v>45616</v>
      </c>
      <c r="S30" s="19">
        <v>13927</v>
      </c>
      <c r="T30" s="17" t="s">
        <v>83</v>
      </c>
      <c r="U30" s="18">
        <v>45620</v>
      </c>
      <c r="V30" s="18">
        <v>45984</v>
      </c>
      <c r="W30" s="17"/>
      <c r="X30" s="20"/>
      <c r="Y30" s="21"/>
      <c r="Z30" s="21"/>
      <c r="AA30" s="22"/>
      <c r="AB30" s="22"/>
      <c r="AC30" s="17"/>
      <c r="AD30" s="23"/>
      <c r="AE30" s="22"/>
      <c r="AF30" s="22">
        <v>89386.08</v>
      </c>
      <c r="AG30" s="22"/>
      <c r="AH30" s="22"/>
      <c r="AI30" s="22"/>
      <c r="AJ30" s="12"/>
      <c r="AK30" s="12"/>
      <c r="AL30" s="12"/>
      <c r="AM30" s="12"/>
      <c r="AN30" s="11"/>
      <c r="AO30" s="12"/>
      <c r="AP30" s="24"/>
      <c r="AQ30" s="25"/>
      <c r="AR30" s="24"/>
      <c r="AS30" s="25"/>
      <c r="AT30" s="26"/>
      <c r="AU30" s="26"/>
      <c r="AV30" s="26"/>
      <c r="AW30" s="26"/>
      <c r="AX30" s="26"/>
      <c r="AY30" s="26"/>
      <c r="AZ30" s="26"/>
      <c r="BA30" s="26"/>
      <c r="BB30" s="26"/>
      <c r="BC30" s="26"/>
      <c r="BD30" s="26"/>
      <c r="BE30" s="26"/>
    </row>
    <row r="31" spans="1:57" s="3" customFormat="1" x14ac:dyDescent="0.25">
      <c r="A31" s="11"/>
      <c r="B31" s="12"/>
      <c r="C31" s="12"/>
      <c r="D31" s="13"/>
      <c r="E31" s="11"/>
      <c r="F31" s="100"/>
      <c r="G31" s="12"/>
      <c r="H31" s="12"/>
      <c r="I31" s="12"/>
      <c r="J31" s="12"/>
      <c r="K31" s="14"/>
      <c r="L31" s="15"/>
      <c r="M31" s="16"/>
      <c r="N31" s="16"/>
      <c r="O31" s="12"/>
      <c r="P31" s="12"/>
      <c r="Q31" s="17" t="s">
        <v>278</v>
      </c>
      <c r="R31" s="18">
        <v>45769</v>
      </c>
      <c r="S31" s="19">
        <v>14012</v>
      </c>
      <c r="T31" s="17" t="s">
        <v>363</v>
      </c>
      <c r="U31" s="18">
        <v>45748</v>
      </c>
      <c r="V31" s="18"/>
      <c r="W31" s="17"/>
      <c r="X31" s="20"/>
      <c r="Y31" s="21"/>
      <c r="Z31" s="21"/>
      <c r="AA31" s="22"/>
      <c r="AB31" s="22"/>
      <c r="AC31" s="17"/>
      <c r="AD31" s="23"/>
      <c r="AE31" s="22"/>
      <c r="AF31" s="22">
        <v>89386.08</v>
      </c>
      <c r="AG31" s="22"/>
      <c r="AH31" s="22"/>
      <c r="AI31" s="22"/>
      <c r="AJ31" s="12"/>
      <c r="AK31" s="12"/>
      <c r="AL31" s="12"/>
      <c r="AM31" s="12"/>
      <c r="AN31" s="11"/>
      <c r="AO31" s="12"/>
      <c r="AP31" s="24"/>
      <c r="AQ31" s="25"/>
      <c r="AR31" s="24"/>
      <c r="AS31" s="25"/>
      <c r="AT31" s="26"/>
      <c r="AU31" s="26"/>
      <c r="AV31" s="26"/>
      <c r="AW31" s="26"/>
      <c r="AX31" s="26"/>
      <c r="AY31" s="26"/>
      <c r="AZ31" s="26"/>
      <c r="BA31" s="26"/>
      <c r="BB31" s="26"/>
      <c r="BC31" s="26"/>
      <c r="BD31" s="26"/>
      <c r="BE31" s="26"/>
    </row>
    <row r="32" spans="1:57" s="3" customFormat="1" x14ac:dyDescent="0.25">
      <c r="A32" s="11"/>
      <c r="B32" s="12"/>
      <c r="C32" s="12"/>
      <c r="D32" s="13"/>
      <c r="E32" s="11"/>
      <c r="F32" s="100"/>
      <c r="G32" s="12"/>
      <c r="H32" s="12"/>
      <c r="I32" s="12"/>
      <c r="J32" s="12"/>
      <c r="K32" s="14"/>
      <c r="L32" s="15"/>
      <c r="M32" s="16"/>
      <c r="N32" s="16"/>
      <c r="O32" s="12"/>
      <c r="P32" s="12"/>
      <c r="Q32" s="17" t="s">
        <v>361</v>
      </c>
      <c r="R32" s="18">
        <v>45807</v>
      </c>
      <c r="S32" s="19">
        <v>14035</v>
      </c>
      <c r="T32" s="17" t="s">
        <v>362</v>
      </c>
      <c r="U32" s="18">
        <v>45748</v>
      </c>
      <c r="V32" s="18"/>
      <c r="W32" s="17"/>
      <c r="X32" s="20"/>
      <c r="Y32" s="21"/>
      <c r="Z32" s="21"/>
      <c r="AA32" s="22"/>
      <c r="AB32" s="22"/>
      <c r="AC32" s="17"/>
      <c r="AD32" s="23"/>
      <c r="AE32" s="22"/>
      <c r="AF32" s="22">
        <v>89386.08</v>
      </c>
      <c r="AG32" s="22"/>
      <c r="AH32" s="22"/>
      <c r="AI32" s="22"/>
      <c r="AJ32" s="12"/>
      <c r="AK32" s="12"/>
      <c r="AL32" s="12"/>
      <c r="AM32" s="12"/>
      <c r="AN32" s="11"/>
      <c r="AO32" s="12"/>
      <c r="AP32" s="24"/>
      <c r="AQ32" s="25"/>
      <c r="AR32" s="24"/>
      <c r="AS32" s="25"/>
      <c r="AT32" s="26"/>
      <c r="AU32" s="26"/>
      <c r="AV32" s="26"/>
      <c r="AW32" s="26"/>
      <c r="AX32" s="26"/>
      <c r="AY32" s="26"/>
      <c r="AZ32" s="26"/>
      <c r="BA32" s="26"/>
      <c r="BB32" s="26"/>
      <c r="BC32" s="26"/>
      <c r="BD32" s="26"/>
      <c r="BE32" s="26"/>
    </row>
    <row r="33" spans="1:57" s="3" customFormat="1" x14ac:dyDescent="0.25">
      <c r="A33" s="11"/>
      <c r="B33" s="12"/>
      <c r="C33" s="12"/>
      <c r="D33" s="13"/>
      <c r="E33" s="11"/>
      <c r="F33" s="100"/>
      <c r="G33" s="12"/>
      <c r="H33" s="12"/>
      <c r="I33" s="12"/>
      <c r="J33" s="12"/>
      <c r="K33" s="14"/>
      <c r="L33" s="15"/>
      <c r="M33" s="16"/>
      <c r="N33" s="16"/>
      <c r="O33" s="12"/>
      <c r="P33" s="12"/>
      <c r="Q33" s="17" t="s">
        <v>287</v>
      </c>
      <c r="R33" s="18">
        <v>45979</v>
      </c>
      <c r="S33" s="19">
        <v>14153</v>
      </c>
      <c r="T33" s="17" t="s">
        <v>83</v>
      </c>
      <c r="U33" s="18">
        <v>45985</v>
      </c>
      <c r="V33" s="18">
        <v>46076</v>
      </c>
      <c r="W33" s="17"/>
      <c r="X33" s="20"/>
      <c r="Y33" s="21"/>
      <c r="Z33" s="21"/>
      <c r="AA33" s="22"/>
      <c r="AB33" s="22"/>
      <c r="AC33" s="17"/>
      <c r="AD33" s="23"/>
      <c r="AE33" s="22"/>
      <c r="AF33" s="22">
        <v>22346.52</v>
      </c>
      <c r="AG33" s="22"/>
      <c r="AH33" s="22"/>
      <c r="AI33" s="22"/>
      <c r="AJ33" s="12"/>
      <c r="AK33" s="12"/>
      <c r="AL33" s="12"/>
      <c r="AM33" s="12"/>
      <c r="AN33" s="11"/>
      <c r="AO33" s="12"/>
      <c r="AP33" s="24"/>
      <c r="AQ33" s="25"/>
      <c r="AR33" s="24"/>
      <c r="AS33" s="25"/>
      <c r="AT33" s="26"/>
      <c r="AU33" s="26"/>
      <c r="AV33" s="26"/>
      <c r="AW33" s="26"/>
      <c r="AX33" s="26"/>
      <c r="AY33" s="26"/>
      <c r="AZ33" s="26"/>
      <c r="BA33" s="26"/>
      <c r="BB33" s="26"/>
      <c r="BC33" s="26"/>
      <c r="BD33" s="26"/>
      <c r="BE33" s="26"/>
    </row>
    <row r="34" spans="1:57" s="3" customFormat="1" x14ac:dyDescent="0.25">
      <c r="A34" s="11"/>
      <c r="B34" s="12"/>
      <c r="C34" s="12"/>
      <c r="D34" s="13"/>
      <c r="E34" s="11"/>
      <c r="F34" s="100"/>
      <c r="G34" s="12"/>
      <c r="H34" s="12"/>
      <c r="I34" s="12"/>
      <c r="J34" s="12"/>
      <c r="K34" s="14"/>
      <c r="L34" s="15"/>
      <c r="M34" s="16"/>
      <c r="N34" s="16"/>
      <c r="O34" s="12"/>
      <c r="P34" s="12"/>
      <c r="Q34" s="17" t="s">
        <v>278</v>
      </c>
      <c r="R34" s="18">
        <v>46000</v>
      </c>
      <c r="S34" s="19">
        <v>14166</v>
      </c>
      <c r="T34" s="17" t="s">
        <v>215</v>
      </c>
      <c r="U34" s="18">
        <v>45985</v>
      </c>
      <c r="V34" s="18"/>
      <c r="W34" s="17"/>
      <c r="X34" s="20"/>
      <c r="Y34" s="21"/>
      <c r="Z34" s="21"/>
      <c r="AA34" s="22"/>
      <c r="AB34" s="22"/>
      <c r="AC34" s="29">
        <v>46000</v>
      </c>
      <c r="AD34" s="23">
        <v>9.1000000000000004E-3</v>
      </c>
      <c r="AE34" s="22">
        <f>AF34-AF33</f>
        <v>204.77999999999884</v>
      </c>
      <c r="AF34" s="22">
        <v>22551.3</v>
      </c>
      <c r="AG34" s="22"/>
      <c r="AH34" s="22"/>
      <c r="AI34" s="22"/>
      <c r="AJ34" s="12"/>
      <c r="AK34" s="12"/>
      <c r="AL34" s="12"/>
      <c r="AM34" s="12"/>
      <c r="AN34" s="11"/>
      <c r="AO34" s="12"/>
      <c r="AP34" s="24"/>
      <c r="AQ34" s="25"/>
      <c r="AR34" s="24"/>
      <c r="AS34" s="25"/>
      <c r="AT34" s="26"/>
      <c r="AU34" s="26"/>
      <c r="AV34" s="26"/>
      <c r="AW34" s="26"/>
      <c r="AX34" s="26"/>
      <c r="AY34" s="26"/>
      <c r="AZ34" s="26"/>
      <c r="BA34" s="26"/>
      <c r="BB34" s="26"/>
      <c r="BC34" s="26"/>
      <c r="BD34" s="26"/>
      <c r="BE34" s="26"/>
    </row>
    <row r="35" spans="1:57" s="3" customFormat="1" x14ac:dyDescent="0.25">
      <c r="A35" s="12">
        <v>2</v>
      </c>
      <c r="B35" s="12" t="s">
        <v>102</v>
      </c>
      <c r="C35" s="12"/>
      <c r="D35" s="12" t="s">
        <v>87</v>
      </c>
      <c r="E35" s="11" t="s">
        <v>228</v>
      </c>
      <c r="F35" s="100" t="s">
        <v>218</v>
      </c>
      <c r="G35" s="31"/>
      <c r="H35" s="13" t="s">
        <v>103</v>
      </c>
      <c r="I35" s="12" t="s">
        <v>95</v>
      </c>
      <c r="J35" s="12" t="s">
        <v>96</v>
      </c>
      <c r="K35" s="14">
        <v>452834.4</v>
      </c>
      <c r="L35" s="31">
        <v>12446</v>
      </c>
      <c r="M35" s="16">
        <v>43427</v>
      </c>
      <c r="N35" s="16">
        <v>43792</v>
      </c>
      <c r="O35" s="12">
        <v>1500</v>
      </c>
      <c r="P35" s="12" t="s">
        <v>81</v>
      </c>
      <c r="Q35" s="17" t="s">
        <v>97</v>
      </c>
      <c r="R35" s="18">
        <v>43756</v>
      </c>
      <c r="S35" s="19">
        <v>12683</v>
      </c>
      <c r="T35" s="17" t="s">
        <v>83</v>
      </c>
      <c r="U35" s="18">
        <v>43792</v>
      </c>
      <c r="V35" s="18">
        <v>44158</v>
      </c>
      <c r="W35" s="17"/>
      <c r="X35" s="12">
        <v>7</v>
      </c>
      <c r="Y35" s="21"/>
      <c r="Z35" s="21"/>
      <c r="AA35" s="22"/>
      <c r="AB35" s="22"/>
      <c r="AC35" s="17"/>
      <c r="AD35" s="23"/>
      <c r="AE35" s="22"/>
      <c r="AF35" s="22">
        <v>452834.4</v>
      </c>
      <c r="AG35" s="22"/>
      <c r="AH35" s="22"/>
      <c r="AI35" s="22"/>
      <c r="AJ35" s="11"/>
      <c r="AK35" s="11"/>
      <c r="AL35" s="11"/>
      <c r="AM35" s="11"/>
      <c r="AN35" s="11"/>
      <c r="AO35" s="12" t="s">
        <v>98</v>
      </c>
      <c r="AP35" s="24">
        <v>12436</v>
      </c>
      <c r="AQ35" s="25">
        <v>43427</v>
      </c>
      <c r="AR35" s="24">
        <v>12436</v>
      </c>
      <c r="AS35" s="25">
        <v>43427</v>
      </c>
      <c r="AT35" s="26"/>
      <c r="AU35" s="26"/>
      <c r="AV35" s="26"/>
      <c r="AW35" s="26"/>
      <c r="AX35" s="26"/>
      <c r="AY35" s="26"/>
      <c r="AZ35" s="26"/>
      <c r="BA35" s="26"/>
      <c r="BB35" s="26"/>
      <c r="BC35" s="26"/>
      <c r="BD35" s="26"/>
      <c r="BE35" s="26"/>
    </row>
    <row r="36" spans="1:57" s="3" customFormat="1" x14ac:dyDescent="0.25">
      <c r="A36" s="12"/>
      <c r="B36" s="12"/>
      <c r="C36" s="12"/>
      <c r="D36" s="12"/>
      <c r="E36" s="11"/>
      <c r="F36" s="100"/>
      <c r="G36" s="31"/>
      <c r="H36" s="13"/>
      <c r="I36" s="12"/>
      <c r="J36" s="12"/>
      <c r="K36" s="14"/>
      <c r="L36" s="31"/>
      <c r="M36" s="16"/>
      <c r="N36" s="16"/>
      <c r="O36" s="12"/>
      <c r="P36" s="12"/>
      <c r="Q36" s="17" t="s">
        <v>113</v>
      </c>
      <c r="R36" s="18">
        <v>43795</v>
      </c>
      <c r="S36" s="19">
        <v>12694</v>
      </c>
      <c r="T36" s="17" t="s">
        <v>215</v>
      </c>
      <c r="U36" s="18">
        <v>43792</v>
      </c>
      <c r="V36" s="18"/>
      <c r="W36" s="17"/>
      <c r="X36" s="12"/>
      <c r="Y36" s="21"/>
      <c r="Z36" s="21"/>
      <c r="AA36" s="22"/>
      <c r="AB36" s="22"/>
      <c r="AC36" s="29">
        <v>43792</v>
      </c>
      <c r="AD36" s="23">
        <v>3.1699999999999999E-2</v>
      </c>
      <c r="AE36" s="22">
        <v>14339.16</v>
      </c>
      <c r="AF36" s="22">
        <v>467173.56</v>
      </c>
      <c r="AG36" s="22"/>
      <c r="AH36" s="22"/>
      <c r="AI36" s="22"/>
      <c r="AJ36" s="11"/>
      <c r="AK36" s="11"/>
      <c r="AL36" s="11"/>
      <c r="AM36" s="11"/>
      <c r="AN36" s="11"/>
      <c r="AO36" s="12"/>
      <c r="AP36" s="24"/>
      <c r="AQ36" s="25"/>
      <c r="AR36" s="24"/>
      <c r="AS36" s="25"/>
      <c r="AT36" s="26"/>
      <c r="AU36" s="26"/>
      <c r="AV36" s="26"/>
      <c r="AW36" s="26"/>
      <c r="AX36" s="26"/>
      <c r="AY36" s="26"/>
      <c r="AZ36" s="26"/>
      <c r="BA36" s="26"/>
      <c r="BB36" s="26"/>
      <c r="BC36" s="26"/>
      <c r="BD36" s="26"/>
      <c r="BE36" s="26"/>
    </row>
    <row r="37" spans="1:57" s="3" customFormat="1" x14ac:dyDescent="0.25">
      <c r="A37" s="12"/>
      <c r="B37" s="12"/>
      <c r="C37" s="12"/>
      <c r="D37" s="12"/>
      <c r="E37" s="11"/>
      <c r="F37" s="100"/>
      <c r="G37" s="31"/>
      <c r="H37" s="13"/>
      <c r="I37" s="12"/>
      <c r="J37" s="12"/>
      <c r="K37" s="14"/>
      <c r="L37" s="31"/>
      <c r="M37" s="16"/>
      <c r="N37" s="16"/>
      <c r="O37" s="12"/>
      <c r="P37" s="12"/>
      <c r="Q37" s="17" t="s">
        <v>90</v>
      </c>
      <c r="R37" s="18">
        <v>44028</v>
      </c>
      <c r="S37" s="19">
        <v>12851</v>
      </c>
      <c r="T37" s="17" t="s">
        <v>86</v>
      </c>
      <c r="U37" s="18">
        <v>44028</v>
      </c>
      <c r="V37" s="18"/>
      <c r="W37" s="18">
        <v>44196</v>
      </c>
      <c r="X37" s="12"/>
      <c r="Y37" s="21"/>
      <c r="Z37" s="21">
        <v>0.1</v>
      </c>
      <c r="AA37" s="22"/>
      <c r="AB37" s="22">
        <v>46717.32</v>
      </c>
      <c r="AC37" s="17"/>
      <c r="AD37" s="23"/>
      <c r="AE37" s="22"/>
      <c r="AF37" s="22">
        <v>420456.24</v>
      </c>
      <c r="AG37" s="22"/>
      <c r="AH37" s="22"/>
      <c r="AI37" s="22"/>
      <c r="AJ37" s="11"/>
      <c r="AK37" s="11"/>
      <c r="AL37" s="11"/>
      <c r="AM37" s="11"/>
      <c r="AN37" s="11"/>
      <c r="AO37" s="12"/>
      <c r="AP37" s="24"/>
      <c r="AQ37" s="25"/>
      <c r="AR37" s="24"/>
      <c r="AS37" s="25"/>
      <c r="AT37" s="26"/>
      <c r="AU37" s="26"/>
      <c r="AV37" s="26"/>
      <c r="AW37" s="26"/>
      <c r="AX37" s="26"/>
      <c r="AY37" s="26"/>
      <c r="AZ37" s="26"/>
      <c r="BA37" s="26"/>
      <c r="BB37" s="26"/>
      <c r="BC37" s="26"/>
      <c r="BD37" s="26"/>
      <c r="BE37" s="26"/>
    </row>
    <row r="38" spans="1:57" s="3" customFormat="1" x14ac:dyDescent="0.25">
      <c r="A38" s="12"/>
      <c r="B38" s="12"/>
      <c r="C38" s="12"/>
      <c r="D38" s="12"/>
      <c r="E38" s="11"/>
      <c r="F38" s="100"/>
      <c r="G38" s="31"/>
      <c r="H38" s="13"/>
      <c r="I38" s="12"/>
      <c r="J38" s="12"/>
      <c r="K38" s="14"/>
      <c r="L38" s="31"/>
      <c r="M38" s="16"/>
      <c r="N38" s="16"/>
      <c r="O38" s="12"/>
      <c r="P38" s="12"/>
      <c r="Q38" s="17" t="s">
        <v>99</v>
      </c>
      <c r="R38" s="18">
        <v>44158</v>
      </c>
      <c r="S38" s="19">
        <v>12944</v>
      </c>
      <c r="T38" s="17" t="s">
        <v>290</v>
      </c>
      <c r="U38" s="18">
        <v>44158</v>
      </c>
      <c r="V38" s="18">
        <v>44523</v>
      </c>
      <c r="W38" s="17"/>
      <c r="X38" s="12"/>
      <c r="Y38" s="32"/>
      <c r="Z38" s="21"/>
      <c r="AA38" s="22"/>
      <c r="AB38" s="22"/>
      <c r="AC38" s="18">
        <v>44197</v>
      </c>
      <c r="AD38" s="33">
        <v>0.2475</v>
      </c>
      <c r="AE38" s="22">
        <v>119543.76</v>
      </c>
      <c r="AF38" s="22">
        <v>540000</v>
      </c>
      <c r="AG38" s="22"/>
      <c r="AH38" s="22"/>
      <c r="AI38" s="22"/>
      <c r="AJ38" s="11"/>
      <c r="AK38" s="11"/>
      <c r="AL38" s="11"/>
      <c r="AM38" s="11"/>
      <c r="AN38" s="11"/>
      <c r="AO38" s="12"/>
      <c r="AP38" s="24"/>
      <c r="AQ38" s="25"/>
      <c r="AR38" s="24"/>
      <c r="AS38" s="25"/>
      <c r="AT38" s="26"/>
      <c r="AU38" s="26"/>
      <c r="AV38" s="26"/>
      <c r="AW38" s="26"/>
      <c r="AX38" s="26"/>
      <c r="AY38" s="26"/>
      <c r="AZ38" s="26"/>
      <c r="BA38" s="26"/>
      <c r="BB38" s="26"/>
      <c r="BC38" s="26"/>
      <c r="BD38" s="26"/>
      <c r="BE38" s="26"/>
    </row>
    <row r="39" spans="1:57" s="3" customFormat="1" x14ac:dyDescent="0.25">
      <c r="A39" s="12"/>
      <c r="B39" s="12"/>
      <c r="C39" s="12"/>
      <c r="D39" s="12"/>
      <c r="E39" s="11"/>
      <c r="F39" s="100"/>
      <c r="G39" s="31"/>
      <c r="H39" s="13"/>
      <c r="I39" s="12"/>
      <c r="J39" s="12"/>
      <c r="K39" s="14"/>
      <c r="L39" s="31"/>
      <c r="M39" s="16"/>
      <c r="N39" s="16"/>
      <c r="O39" s="12"/>
      <c r="P39" s="12"/>
      <c r="Q39" s="17" t="s">
        <v>91</v>
      </c>
      <c r="R39" s="18">
        <v>44523</v>
      </c>
      <c r="S39" s="19">
        <v>13172</v>
      </c>
      <c r="T39" s="17" t="s">
        <v>83</v>
      </c>
      <c r="U39" s="18">
        <v>44523</v>
      </c>
      <c r="V39" s="18">
        <v>44888</v>
      </c>
      <c r="W39" s="17"/>
      <c r="X39" s="12"/>
      <c r="Y39" s="21"/>
      <c r="Z39" s="21"/>
      <c r="AA39" s="22"/>
      <c r="AB39" s="22"/>
      <c r="AC39" s="17"/>
      <c r="AD39" s="23"/>
      <c r="AE39" s="22"/>
      <c r="AF39" s="22">
        <v>540000</v>
      </c>
      <c r="AG39" s="22"/>
      <c r="AH39" s="22"/>
      <c r="AI39" s="22"/>
      <c r="AJ39" s="11"/>
      <c r="AK39" s="11"/>
      <c r="AL39" s="11"/>
      <c r="AM39" s="11"/>
      <c r="AN39" s="11"/>
      <c r="AO39" s="12"/>
      <c r="AP39" s="24"/>
      <c r="AQ39" s="25"/>
      <c r="AR39" s="24"/>
      <c r="AS39" s="25"/>
      <c r="AT39" s="26"/>
      <c r="AU39" s="26"/>
      <c r="AV39" s="26"/>
      <c r="AW39" s="26"/>
      <c r="AX39" s="26"/>
      <c r="AY39" s="26"/>
      <c r="AZ39" s="26"/>
      <c r="BA39" s="26"/>
      <c r="BB39" s="26"/>
      <c r="BC39" s="26"/>
      <c r="BD39" s="26"/>
      <c r="BE39" s="26"/>
    </row>
    <row r="40" spans="1:57" s="3" customFormat="1" x14ac:dyDescent="0.25">
      <c r="A40" s="12"/>
      <c r="B40" s="12"/>
      <c r="C40" s="12"/>
      <c r="D40" s="12"/>
      <c r="E40" s="11"/>
      <c r="F40" s="100"/>
      <c r="G40" s="31"/>
      <c r="H40" s="13"/>
      <c r="I40" s="12"/>
      <c r="J40" s="12"/>
      <c r="K40" s="14"/>
      <c r="L40" s="31"/>
      <c r="M40" s="16"/>
      <c r="N40" s="16"/>
      <c r="O40" s="12"/>
      <c r="P40" s="12"/>
      <c r="Q40" s="17" t="s">
        <v>135</v>
      </c>
      <c r="R40" s="34">
        <v>44883</v>
      </c>
      <c r="S40" s="35">
        <v>13415</v>
      </c>
      <c r="T40" s="17" t="s">
        <v>83</v>
      </c>
      <c r="U40" s="34">
        <v>44889</v>
      </c>
      <c r="V40" s="18">
        <v>45253</v>
      </c>
      <c r="W40" s="17"/>
      <c r="X40" s="12"/>
      <c r="Y40" s="21"/>
      <c r="Z40" s="21"/>
      <c r="AA40" s="22"/>
      <c r="AB40" s="22"/>
      <c r="AC40" s="29"/>
      <c r="AD40" s="23"/>
      <c r="AE40" s="22"/>
      <c r="AF40" s="22">
        <v>540000</v>
      </c>
      <c r="AG40" s="22"/>
      <c r="AH40" s="22"/>
      <c r="AI40" s="22"/>
      <c r="AJ40" s="11"/>
      <c r="AK40" s="11"/>
      <c r="AL40" s="11"/>
      <c r="AM40" s="11"/>
      <c r="AN40" s="11"/>
      <c r="AO40" s="12"/>
      <c r="AP40" s="24"/>
      <c r="AQ40" s="25"/>
      <c r="AR40" s="24"/>
      <c r="AS40" s="25"/>
      <c r="AT40" s="26"/>
      <c r="AU40" s="26"/>
      <c r="AV40" s="26"/>
      <c r="AW40" s="26"/>
      <c r="AX40" s="26"/>
      <c r="AY40" s="26"/>
      <c r="AZ40" s="26"/>
      <c r="BA40" s="26"/>
      <c r="BB40" s="26"/>
      <c r="BC40" s="26"/>
      <c r="BD40" s="26"/>
      <c r="BE40" s="26"/>
    </row>
    <row r="41" spans="1:57" s="3" customFormat="1" x14ac:dyDescent="0.25">
      <c r="A41" s="12"/>
      <c r="B41" s="12"/>
      <c r="C41" s="12"/>
      <c r="D41" s="12"/>
      <c r="E41" s="11"/>
      <c r="F41" s="100"/>
      <c r="G41" s="31"/>
      <c r="H41" s="13"/>
      <c r="I41" s="12"/>
      <c r="J41" s="12"/>
      <c r="K41" s="14"/>
      <c r="L41" s="31"/>
      <c r="M41" s="16"/>
      <c r="N41" s="16"/>
      <c r="O41" s="12"/>
      <c r="P41" s="12"/>
      <c r="Q41" s="17" t="s">
        <v>121</v>
      </c>
      <c r="R41" s="34">
        <v>44914</v>
      </c>
      <c r="S41" s="35">
        <v>13436</v>
      </c>
      <c r="T41" s="17" t="s">
        <v>215</v>
      </c>
      <c r="U41" s="34">
        <v>44914</v>
      </c>
      <c r="V41" s="34"/>
      <c r="W41" s="17"/>
      <c r="X41" s="12"/>
      <c r="Y41" s="21"/>
      <c r="Z41" s="21"/>
      <c r="AA41" s="22"/>
      <c r="AB41" s="22"/>
      <c r="AC41" s="29">
        <v>44889</v>
      </c>
      <c r="AD41" s="23">
        <v>6.5199999999999994E-2</v>
      </c>
      <c r="AE41" s="22">
        <v>35186.400000000001</v>
      </c>
      <c r="AF41" s="22">
        <v>575186.4</v>
      </c>
      <c r="AG41" s="22"/>
      <c r="AH41" s="22"/>
      <c r="AI41" s="22"/>
      <c r="AJ41" s="11"/>
      <c r="AK41" s="11"/>
      <c r="AL41" s="11"/>
      <c r="AM41" s="11"/>
      <c r="AN41" s="11"/>
      <c r="AO41" s="12"/>
      <c r="AP41" s="24"/>
      <c r="AQ41" s="25"/>
      <c r="AR41" s="24"/>
      <c r="AS41" s="25"/>
      <c r="AT41" s="26"/>
      <c r="AU41" s="26"/>
      <c r="AV41" s="26"/>
      <c r="AW41" s="26"/>
      <c r="AX41" s="26"/>
      <c r="AY41" s="26"/>
      <c r="AZ41" s="26"/>
      <c r="BA41" s="26"/>
      <c r="BB41" s="26"/>
      <c r="BC41" s="26"/>
      <c r="BD41" s="26"/>
      <c r="BE41" s="26"/>
    </row>
    <row r="42" spans="1:57" s="3" customFormat="1" x14ac:dyDescent="0.25">
      <c r="A42" s="12"/>
      <c r="B42" s="12"/>
      <c r="C42" s="12"/>
      <c r="D42" s="12"/>
      <c r="E42" s="11"/>
      <c r="F42" s="100"/>
      <c r="G42" s="31"/>
      <c r="H42" s="13"/>
      <c r="I42" s="12"/>
      <c r="J42" s="12"/>
      <c r="K42" s="14"/>
      <c r="L42" s="31"/>
      <c r="M42" s="16"/>
      <c r="N42" s="16"/>
      <c r="O42" s="12"/>
      <c r="P42" s="12"/>
      <c r="Q42" s="17" t="s">
        <v>136</v>
      </c>
      <c r="R42" s="18">
        <v>45209</v>
      </c>
      <c r="S42" s="19">
        <v>13636</v>
      </c>
      <c r="T42" s="17" t="s">
        <v>83</v>
      </c>
      <c r="U42" s="18">
        <v>45254</v>
      </c>
      <c r="V42" s="18">
        <v>45619</v>
      </c>
      <c r="W42" s="17"/>
      <c r="X42" s="12"/>
      <c r="Y42" s="32"/>
      <c r="Z42" s="32"/>
      <c r="AA42" s="36"/>
      <c r="AB42" s="36"/>
      <c r="AC42" s="37"/>
      <c r="AD42" s="33"/>
      <c r="AE42" s="36"/>
      <c r="AF42" s="22">
        <v>575186.4</v>
      </c>
      <c r="AG42" s="22"/>
      <c r="AH42" s="22"/>
      <c r="AI42" s="22"/>
      <c r="AJ42" s="11"/>
      <c r="AK42" s="11"/>
      <c r="AL42" s="11"/>
      <c r="AM42" s="11"/>
      <c r="AN42" s="11"/>
      <c r="AO42" s="12"/>
      <c r="AP42" s="24"/>
      <c r="AQ42" s="25"/>
      <c r="AR42" s="24"/>
      <c r="AS42" s="25"/>
      <c r="AT42" s="26"/>
      <c r="AU42" s="26"/>
      <c r="AV42" s="26"/>
      <c r="AW42" s="26"/>
      <c r="AX42" s="26"/>
      <c r="AY42" s="26"/>
      <c r="AZ42" s="26"/>
      <c r="BA42" s="26"/>
      <c r="BB42" s="26"/>
      <c r="BC42" s="26"/>
      <c r="BD42" s="26"/>
      <c r="BE42" s="26"/>
    </row>
    <row r="43" spans="1:57" s="3" customFormat="1" x14ac:dyDescent="0.25">
      <c r="A43" s="12"/>
      <c r="B43" s="12"/>
      <c r="C43" s="12"/>
      <c r="D43" s="12"/>
      <c r="E43" s="11"/>
      <c r="F43" s="100"/>
      <c r="G43" s="31"/>
      <c r="H43" s="13"/>
      <c r="I43" s="12"/>
      <c r="J43" s="12"/>
      <c r="K43" s="14"/>
      <c r="L43" s="31"/>
      <c r="M43" s="16"/>
      <c r="N43" s="16"/>
      <c r="O43" s="12"/>
      <c r="P43" s="12"/>
      <c r="Q43" s="17" t="s">
        <v>278</v>
      </c>
      <c r="R43" s="18">
        <v>45321</v>
      </c>
      <c r="S43" s="19">
        <v>13706</v>
      </c>
      <c r="T43" s="17" t="s">
        <v>277</v>
      </c>
      <c r="U43" s="18">
        <v>45321</v>
      </c>
      <c r="V43" s="18"/>
      <c r="W43" s="17"/>
      <c r="X43" s="12"/>
      <c r="Y43" s="32"/>
      <c r="Z43" s="32"/>
      <c r="AA43" s="36"/>
      <c r="AB43" s="36"/>
      <c r="AC43" s="37"/>
      <c r="AD43" s="33"/>
      <c r="AE43" s="36"/>
      <c r="AF43" s="22">
        <v>575186.4</v>
      </c>
      <c r="AG43" s="22"/>
      <c r="AH43" s="22"/>
      <c r="AI43" s="22"/>
      <c r="AJ43" s="11"/>
      <c r="AK43" s="11"/>
      <c r="AL43" s="11"/>
      <c r="AM43" s="11"/>
      <c r="AN43" s="11"/>
      <c r="AO43" s="12"/>
      <c r="AP43" s="24"/>
      <c r="AQ43" s="25"/>
      <c r="AR43" s="24"/>
      <c r="AS43" s="25"/>
      <c r="AT43" s="26"/>
      <c r="AU43" s="26"/>
      <c r="AV43" s="26"/>
      <c r="AW43" s="26"/>
      <c r="AX43" s="26"/>
      <c r="AY43" s="26"/>
      <c r="AZ43" s="26"/>
      <c r="BA43" s="26"/>
      <c r="BB43" s="26"/>
      <c r="BC43" s="26"/>
      <c r="BD43" s="26"/>
      <c r="BE43" s="26"/>
    </row>
    <row r="44" spans="1:57" s="3" customFormat="1" x14ac:dyDescent="0.25">
      <c r="A44" s="12"/>
      <c r="B44" s="12"/>
      <c r="C44" s="12"/>
      <c r="D44" s="12"/>
      <c r="E44" s="11"/>
      <c r="F44" s="100"/>
      <c r="G44" s="31"/>
      <c r="H44" s="13"/>
      <c r="I44" s="12"/>
      <c r="J44" s="12"/>
      <c r="K44" s="14"/>
      <c r="L44" s="31"/>
      <c r="M44" s="16"/>
      <c r="N44" s="16"/>
      <c r="O44" s="12"/>
      <c r="P44" s="12"/>
      <c r="Q44" s="17" t="s">
        <v>137</v>
      </c>
      <c r="R44" s="18">
        <v>45616</v>
      </c>
      <c r="S44" s="19">
        <v>13927</v>
      </c>
      <c r="T44" s="17" t="s">
        <v>83</v>
      </c>
      <c r="U44" s="18">
        <v>45620</v>
      </c>
      <c r="V44" s="18" t="s">
        <v>279</v>
      </c>
      <c r="W44" s="17"/>
      <c r="X44" s="12"/>
      <c r="Y44" s="32"/>
      <c r="Z44" s="32"/>
      <c r="AA44" s="36"/>
      <c r="AB44" s="36"/>
      <c r="AC44" s="37"/>
      <c r="AD44" s="33"/>
      <c r="AE44" s="36"/>
      <c r="AF44" s="22">
        <v>575186.4</v>
      </c>
      <c r="AG44" s="22"/>
      <c r="AH44" s="22"/>
      <c r="AI44" s="22"/>
      <c r="AJ44" s="11"/>
      <c r="AK44" s="11"/>
      <c r="AL44" s="11"/>
      <c r="AM44" s="11"/>
      <c r="AN44" s="11"/>
      <c r="AO44" s="12"/>
      <c r="AP44" s="24"/>
      <c r="AQ44" s="25"/>
      <c r="AR44" s="24"/>
      <c r="AS44" s="25"/>
      <c r="AT44" s="26"/>
      <c r="AU44" s="26"/>
      <c r="AV44" s="26"/>
      <c r="AW44" s="26"/>
      <c r="AX44" s="26"/>
      <c r="AY44" s="26"/>
      <c r="AZ44" s="26"/>
      <c r="BA44" s="26"/>
      <c r="BB44" s="26"/>
      <c r="BC44" s="26"/>
      <c r="BD44" s="26"/>
      <c r="BE44" s="26"/>
    </row>
    <row r="45" spans="1:57" s="3" customFormat="1" x14ac:dyDescent="0.25">
      <c r="A45" s="12"/>
      <c r="B45" s="12"/>
      <c r="C45" s="12"/>
      <c r="D45" s="12"/>
      <c r="E45" s="11"/>
      <c r="F45" s="100"/>
      <c r="G45" s="31"/>
      <c r="H45" s="13"/>
      <c r="I45" s="12"/>
      <c r="J45" s="12"/>
      <c r="K45" s="14"/>
      <c r="L45" s="31"/>
      <c r="M45" s="16"/>
      <c r="N45" s="16"/>
      <c r="O45" s="12"/>
      <c r="P45" s="12"/>
      <c r="Q45" s="17" t="s">
        <v>281</v>
      </c>
      <c r="R45" s="18">
        <v>45983</v>
      </c>
      <c r="S45" s="19">
        <v>14012</v>
      </c>
      <c r="T45" s="17" t="s">
        <v>363</v>
      </c>
      <c r="U45" s="18">
        <v>45748</v>
      </c>
      <c r="V45" s="18"/>
      <c r="W45" s="17"/>
      <c r="X45" s="12"/>
      <c r="Y45" s="32"/>
      <c r="Z45" s="32"/>
      <c r="AA45" s="36"/>
      <c r="AB45" s="36"/>
      <c r="AC45" s="37"/>
      <c r="AD45" s="33"/>
      <c r="AE45" s="36"/>
      <c r="AF45" s="22">
        <v>575186.4</v>
      </c>
      <c r="AG45" s="22"/>
      <c r="AH45" s="22"/>
      <c r="AI45" s="22"/>
      <c r="AJ45" s="11"/>
      <c r="AK45" s="11"/>
      <c r="AL45" s="11"/>
      <c r="AM45" s="11"/>
      <c r="AN45" s="11"/>
      <c r="AO45" s="12"/>
      <c r="AP45" s="24"/>
      <c r="AQ45" s="25"/>
      <c r="AR45" s="24"/>
      <c r="AS45" s="25"/>
      <c r="AT45" s="26"/>
      <c r="AU45" s="26"/>
      <c r="AV45" s="26"/>
      <c r="AW45" s="26"/>
      <c r="AX45" s="26"/>
      <c r="AY45" s="26"/>
      <c r="AZ45" s="26"/>
      <c r="BA45" s="26"/>
      <c r="BB45" s="26"/>
      <c r="BC45" s="26"/>
      <c r="BD45" s="26"/>
      <c r="BE45" s="26"/>
    </row>
    <row r="46" spans="1:57" s="3" customFormat="1" x14ac:dyDescent="0.25">
      <c r="A46" s="12"/>
      <c r="B46" s="12"/>
      <c r="C46" s="12"/>
      <c r="D46" s="12"/>
      <c r="E46" s="11"/>
      <c r="F46" s="100"/>
      <c r="G46" s="31"/>
      <c r="H46" s="13"/>
      <c r="I46" s="12"/>
      <c r="J46" s="12"/>
      <c r="K46" s="14"/>
      <c r="L46" s="31"/>
      <c r="M46" s="16"/>
      <c r="N46" s="16"/>
      <c r="O46" s="12"/>
      <c r="P46" s="12"/>
      <c r="Q46" s="17" t="s">
        <v>361</v>
      </c>
      <c r="R46" s="18">
        <v>45807</v>
      </c>
      <c r="S46" s="19">
        <v>14035</v>
      </c>
      <c r="T46" s="17" t="s">
        <v>366</v>
      </c>
      <c r="U46" s="18">
        <v>45748</v>
      </c>
      <c r="V46" s="18"/>
      <c r="W46" s="17"/>
      <c r="X46" s="12"/>
      <c r="Y46" s="32"/>
      <c r="Z46" s="32"/>
      <c r="AA46" s="36"/>
      <c r="AB46" s="36"/>
      <c r="AC46" s="37"/>
      <c r="AD46" s="33"/>
      <c r="AE46" s="36"/>
      <c r="AF46" s="22">
        <v>575186.4</v>
      </c>
      <c r="AG46" s="22"/>
      <c r="AH46" s="22"/>
      <c r="AI46" s="22"/>
      <c r="AJ46" s="11"/>
      <c r="AK46" s="11"/>
      <c r="AL46" s="11"/>
      <c r="AM46" s="11"/>
      <c r="AN46" s="11"/>
      <c r="AO46" s="12"/>
      <c r="AP46" s="24"/>
      <c r="AQ46" s="25"/>
      <c r="AR46" s="24"/>
      <c r="AS46" s="25"/>
      <c r="AT46" s="26"/>
      <c r="AU46" s="26"/>
      <c r="AV46" s="26"/>
      <c r="AW46" s="26"/>
      <c r="AX46" s="26"/>
      <c r="AY46" s="26"/>
      <c r="AZ46" s="26"/>
      <c r="BA46" s="26"/>
      <c r="BB46" s="26"/>
      <c r="BC46" s="26"/>
      <c r="BD46" s="26"/>
      <c r="BE46" s="26"/>
    </row>
    <row r="47" spans="1:57" s="3" customFormat="1" x14ac:dyDescent="0.25">
      <c r="A47" s="12"/>
      <c r="B47" s="12"/>
      <c r="C47" s="12"/>
      <c r="D47" s="12"/>
      <c r="E47" s="11"/>
      <c r="F47" s="100"/>
      <c r="G47" s="31"/>
      <c r="H47" s="13"/>
      <c r="I47" s="12"/>
      <c r="J47" s="12"/>
      <c r="K47" s="14"/>
      <c r="L47" s="31"/>
      <c r="M47" s="16"/>
      <c r="N47" s="16"/>
      <c r="O47" s="12"/>
      <c r="P47" s="12"/>
      <c r="Q47" s="17" t="s">
        <v>139</v>
      </c>
      <c r="R47" s="18">
        <v>45982</v>
      </c>
      <c r="S47" s="19">
        <v>14154</v>
      </c>
      <c r="T47" s="17" t="s">
        <v>83</v>
      </c>
      <c r="U47" s="18">
        <v>45985</v>
      </c>
      <c r="V47" s="18">
        <v>46165</v>
      </c>
      <c r="W47" s="17"/>
      <c r="X47" s="12"/>
      <c r="Y47" s="32"/>
      <c r="Z47" s="32"/>
      <c r="AA47" s="36"/>
      <c r="AB47" s="36"/>
      <c r="AC47" s="37"/>
      <c r="AD47" s="33"/>
      <c r="AE47" s="36"/>
      <c r="AF47" s="22">
        <v>287593.2</v>
      </c>
      <c r="AG47" s="22"/>
      <c r="AH47" s="22"/>
      <c r="AI47" s="22"/>
      <c r="AJ47" s="11"/>
      <c r="AK47" s="11"/>
      <c r="AL47" s="11"/>
      <c r="AM47" s="11"/>
      <c r="AN47" s="11"/>
      <c r="AO47" s="12"/>
      <c r="AP47" s="24"/>
      <c r="AQ47" s="25"/>
      <c r="AR47" s="24"/>
      <c r="AS47" s="25"/>
      <c r="AT47" s="26"/>
      <c r="AU47" s="26"/>
      <c r="AV47" s="26"/>
      <c r="AW47" s="26"/>
      <c r="AX47" s="26"/>
      <c r="AY47" s="26"/>
      <c r="AZ47" s="26"/>
      <c r="BA47" s="26"/>
      <c r="BB47" s="26"/>
      <c r="BC47" s="26"/>
      <c r="BD47" s="26"/>
      <c r="BE47" s="26"/>
    </row>
    <row r="48" spans="1:57" s="3" customFormat="1" x14ac:dyDescent="0.25">
      <c r="A48" s="12">
        <v>3</v>
      </c>
      <c r="B48" s="12" t="s">
        <v>104</v>
      </c>
      <c r="C48" s="12"/>
      <c r="D48" s="12" t="s">
        <v>87</v>
      </c>
      <c r="E48" s="11" t="s">
        <v>228</v>
      </c>
      <c r="F48" s="100" t="s">
        <v>105</v>
      </c>
      <c r="G48" s="31"/>
      <c r="H48" s="13" t="s">
        <v>106</v>
      </c>
      <c r="I48" s="12" t="s">
        <v>95</v>
      </c>
      <c r="J48" s="38" t="s">
        <v>96</v>
      </c>
      <c r="K48" s="14">
        <v>258000</v>
      </c>
      <c r="L48" s="31">
        <v>12642</v>
      </c>
      <c r="M48" s="16">
        <v>43718</v>
      </c>
      <c r="N48" s="16">
        <v>44084</v>
      </c>
      <c r="O48" s="12">
        <v>1500</v>
      </c>
      <c r="P48" s="12" t="s">
        <v>81</v>
      </c>
      <c r="Q48" s="17" t="s">
        <v>97</v>
      </c>
      <c r="R48" s="18">
        <v>44028</v>
      </c>
      <c r="S48" s="19">
        <v>12851</v>
      </c>
      <c r="T48" s="17" t="s">
        <v>86</v>
      </c>
      <c r="U48" s="18">
        <v>44028</v>
      </c>
      <c r="V48" s="18"/>
      <c r="W48" s="18">
        <v>44196</v>
      </c>
      <c r="X48" s="12">
        <v>6</v>
      </c>
      <c r="Y48" s="21"/>
      <c r="Z48" s="21">
        <v>0.1</v>
      </c>
      <c r="AA48" s="22"/>
      <c r="AB48" s="22">
        <v>25800</v>
      </c>
      <c r="AC48" s="17"/>
      <c r="AD48" s="23"/>
      <c r="AE48" s="22"/>
      <c r="AF48" s="22">
        <v>232200</v>
      </c>
      <c r="AG48" s="22"/>
      <c r="AH48" s="22"/>
      <c r="AI48" s="22"/>
      <c r="AJ48" s="39"/>
      <c r="AK48" s="39"/>
      <c r="AL48" s="39"/>
      <c r="AM48" s="39"/>
      <c r="AN48" s="39"/>
      <c r="AO48" s="12" t="s">
        <v>98</v>
      </c>
      <c r="AP48" s="24">
        <v>12633</v>
      </c>
      <c r="AQ48" s="25">
        <v>43720</v>
      </c>
      <c r="AR48" s="24">
        <v>12633</v>
      </c>
      <c r="AS48" s="25">
        <v>43720</v>
      </c>
      <c r="AT48" s="26"/>
      <c r="AU48" s="26"/>
      <c r="AV48" s="26"/>
      <c r="AW48" s="26"/>
      <c r="AX48" s="26"/>
      <c r="AY48" s="26"/>
      <c r="AZ48" s="26"/>
      <c r="BA48" s="26"/>
      <c r="BB48" s="26"/>
      <c r="BC48" s="26"/>
      <c r="BD48" s="26"/>
      <c r="BE48" s="26"/>
    </row>
    <row r="49" spans="1:57" s="3" customFormat="1" x14ac:dyDescent="0.25">
      <c r="A49" s="12"/>
      <c r="B49" s="12"/>
      <c r="C49" s="12"/>
      <c r="D49" s="12"/>
      <c r="E49" s="11"/>
      <c r="F49" s="100"/>
      <c r="G49" s="31"/>
      <c r="H49" s="13"/>
      <c r="I49" s="12"/>
      <c r="J49" s="38"/>
      <c r="K49" s="14"/>
      <c r="L49" s="31"/>
      <c r="M49" s="16"/>
      <c r="N49" s="16"/>
      <c r="O49" s="12"/>
      <c r="P49" s="12"/>
      <c r="Q49" s="17" t="s">
        <v>90</v>
      </c>
      <c r="R49" s="18">
        <v>44082</v>
      </c>
      <c r="S49" s="19">
        <v>12892</v>
      </c>
      <c r="T49" s="17" t="s">
        <v>290</v>
      </c>
      <c r="U49" s="18">
        <v>44084</v>
      </c>
      <c r="V49" s="18">
        <v>44449</v>
      </c>
      <c r="W49" s="17"/>
      <c r="X49" s="12"/>
      <c r="Y49" s="21"/>
      <c r="Z49" s="21"/>
      <c r="AA49" s="22"/>
      <c r="AB49" s="22"/>
      <c r="AC49" s="29">
        <v>44198</v>
      </c>
      <c r="AD49" s="23">
        <v>0.13020000000000001</v>
      </c>
      <c r="AE49" s="22">
        <v>33593.040000000001</v>
      </c>
      <c r="AF49" s="22">
        <v>291593.03999999998</v>
      </c>
      <c r="AG49" s="22"/>
      <c r="AH49" s="22"/>
      <c r="AI49" s="22"/>
      <c r="AJ49" s="39"/>
      <c r="AK49" s="39"/>
      <c r="AL49" s="39"/>
      <c r="AM49" s="39"/>
      <c r="AN49" s="39"/>
      <c r="AO49" s="12"/>
      <c r="AP49" s="24"/>
      <c r="AQ49" s="25"/>
      <c r="AR49" s="24"/>
      <c r="AS49" s="25"/>
      <c r="AT49" s="26"/>
      <c r="AU49" s="26"/>
      <c r="AV49" s="26"/>
      <c r="AW49" s="26"/>
      <c r="AX49" s="26"/>
      <c r="AY49" s="26"/>
      <c r="AZ49" s="26"/>
      <c r="BA49" s="26"/>
      <c r="BB49" s="26"/>
      <c r="BC49" s="26"/>
      <c r="BD49" s="26"/>
      <c r="BE49" s="26"/>
    </row>
    <row r="50" spans="1:57" s="3" customFormat="1" x14ac:dyDescent="0.25">
      <c r="A50" s="12"/>
      <c r="B50" s="12"/>
      <c r="C50" s="12"/>
      <c r="D50" s="12"/>
      <c r="E50" s="11"/>
      <c r="F50" s="100"/>
      <c r="G50" s="31"/>
      <c r="H50" s="13"/>
      <c r="I50" s="12"/>
      <c r="J50" s="38"/>
      <c r="K50" s="14"/>
      <c r="L50" s="31"/>
      <c r="M50" s="16"/>
      <c r="N50" s="16"/>
      <c r="O50" s="12"/>
      <c r="P50" s="12"/>
      <c r="Q50" s="17" t="s">
        <v>99</v>
      </c>
      <c r="R50" s="18">
        <v>44448</v>
      </c>
      <c r="S50" s="19">
        <v>13132</v>
      </c>
      <c r="T50" s="17" t="s">
        <v>83</v>
      </c>
      <c r="U50" s="18">
        <v>44449</v>
      </c>
      <c r="V50" s="18">
        <v>44813</v>
      </c>
      <c r="W50" s="17"/>
      <c r="X50" s="12"/>
      <c r="Y50" s="21"/>
      <c r="Z50" s="21"/>
      <c r="AA50" s="22"/>
      <c r="AB50" s="22"/>
      <c r="AC50" s="17"/>
      <c r="AD50" s="23"/>
      <c r="AE50" s="22"/>
      <c r="AF50" s="22">
        <v>291593.03999999998</v>
      </c>
      <c r="AG50" s="22"/>
      <c r="AH50" s="22"/>
      <c r="AI50" s="22"/>
      <c r="AJ50" s="39"/>
      <c r="AK50" s="39"/>
      <c r="AL50" s="39"/>
      <c r="AM50" s="39"/>
      <c r="AN50" s="39"/>
      <c r="AO50" s="12"/>
      <c r="AP50" s="24"/>
      <c r="AQ50" s="25"/>
      <c r="AR50" s="24"/>
      <c r="AS50" s="25"/>
      <c r="AT50" s="26"/>
      <c r="AU50" s="26"/>
      <c r="AV50" s="26"/>
      <c r="AW50" s="26"/>
      <c r="AX50" s="26"/>
      <c r="AY50" s="26"/>
      <c r="AZ50" s="26"/>
      <c r="BA50" s="26"/>
      <c r="BB50" s="26"/>
      <c r="BC50" s="26"/>
      <c r="BD50" s="26"/>
      <c r="BE50" s="26"/>
    </row>
    <row r="51" spans="1:57" s="3" customFormat="1" x14ac:dyDescent="0.25">
      <c r="A51" s="12"/>
      <c r="B51" s="12"/>
      <c r="C51" s="12"/>
      <c r="D51" s="12"/>
      <c r="E51" s="11"/>
      <c r="F51" s="100"/>
      <c r="G51" s="31"/>
      <c r="H51" s="13"/>
      <c r="I51" s="12"/>
      <c r="J51" s="38"/>
      <c r="K51" s="14"/>
      <c r="L51" s="31"/>
      <c r="M51" s="16"/>
      <c r="N51" s="16"/>
      <c r="O51" s="12"/>
      <c r="P51" s="12"/>
      <c r="Q51" s="17" t="s">
        <v>91</v>
      </c>
      <c r="R51" s="18">
        <v>44806</v>
      </c>
      <c r="S51" s="19">
        <v>13369</v>
      </c>
      <c r="T51" s="17" t="s">
        <v>83</v>
      </c>
      <c r="U51" s="18">
        <v>44814</v>
      </c>
      <c r="V51" s="18">
        <v>45178</v>
      </c>
      <c r="W51" s="17"/>
      <c r="X51" s="12"/>
      <c r="Y51" s="21"/>
      <c r="Z51" s="21"/>
      <c r="AA51" s="22"/>
      <c r="AB51" s="22"/>
      <c r="AC51" s="29"/>
      <c r="AD51" s="23"/>
      <c r="AE51" s="22"/>
      <c r="AF51" s="22">
        <v>291593.03999999998</v>
      </c>
      <c r="AG51" s="22"/>
      <c r="AH51" s="22"/>
      <c r="AI51" s="22"/>
      <c r="AJ51" s="39"/>
      <c r="AK51" s="39"/>
      <c r="AL51" s="39"/>
      <c r="AM51" s="39"/>
      <c r="AN51" s="39"/>
      <c r="AO51" s="12"/>
      <c r="AP51" s="24"/>
      <c r="AQ51" s="25"/>
      <c r="AR51" s="24"/>
      <c r="AS51" s="25"/>
      <c r="AT51" s="26"/>
      <c r="AU51" s="26"/>
      <c r="AV51" s="26"/>
      <c r="AW51" s="26"/>
      <c r="AX51" s="26"/>
      <c r="AY51" s="26"/>
      <c r="AZ51" s="26"/>
      <c r="BA51" s="26"/>
      <c r="BB51" s="26"/>
      <c r="BC51" s="26"/>
      <c r="BD51" s="26"/>
      <c r="BE51" s="26"/>
    </row>
    <row r="52" spans="1:57" s="3" customFormat="1" x14ac:dyDescent="0.25">
      <c r="A52" s="12"/>
      <c r="B52" s="12"/>
      <c r="C52" s="12"/>
      <c r="D52" s="12"/>
      <c r="E52" s="11"/>
      <c r="F52" s="100"/>
      <c r="G52" s="31"/>
      <c r="H52" s="13"/>
      <c r="I52" s="12"/>
      <c r="J52" s="38"/>
      <c r="K52" s="14"/>
      <c r="L52" s="31"/>
      <c r="M52" s="16"/>
      <c r="N52" s="16"/>
      <c r="O52" s="12"/>
      <c r="P52" s="12"/>
      <c r="Q52" s="17" t="s">
        <v>113</v>
      </c>
      <c r="R52" s="18">
        <v>44844</v>
      </c>
      <c r="S52" s="19">
        <v>13388</v>
      </c>
      <c r="T52" s="17" t="s">
        <v>215</v>
      </c>
      <c r="U52" s="18">
        <v>44844</v>
      </c>
      <c r="V52" s="18"/>
      <c r="W52" s="17"/>
      <c r="X52" s="12"/>
      <c r="Y52" s="21"/>
      <c r="Z52" s="21"/>
      <c r="AA52" s="22"/>
      <c r="AB52" s="22"/>
      <c r="AC52" s="29">
        <v>44844</v>
      </c>
      <c r="AD52" s="23">
        <v>8.5900000000000004E-2</v>
      </c>
      <c r="AE52" s="22">
        <v>25040.639999999999</v>
      </c>
      <c r="AF52" s="22">
        <v>316633.68</v>
      </c>
      <c r="AG52" s="22"/>
      <c r="AH52" s="22"/>
      <c r="AI52" s="22"/>
      <c r="AJ52" s="39"/>
      <c r="AK52" s="39"/>
      <c r="AL52" s="39"/>
      <c r="AM52" s="39"/>
      <c r="AN52" s="39"/>
      <c r="AO52" s="12"/>
      <c r="AP52" s="24"/>
      <c r="AQ52" s="25"/>
      <c r="AR52" s="24"/>
      <c r="AS52" s="25"/>
      <c r="AT52" s="26"/>
      <c r="AU52" s="26"/>
      <c r="AV52" s="26"/>
      <c r="AW52" s="26"/>
      <c r="AX52" s="26"/>
      <c r="AY52" s="26"/>
      <c r="AZ52" s="26"/>
      <c r="BA52" s="26"/>
      <c r="BB52" s="26"/>
      <c r="BC52" s="26"/>
      <c r="BD52" s="26"/>
      <c r="BE52" s="26"/>
    </row>
    <row r="53" spans="1:57" s="3" customFormat="1" x14ac:dyDescent="0.25">
      <c r="A53" s="12"/>
      <c r="B53" s="12"/>
      <c r="C53" s="12"/>
      <c r="D53" s="12"/>
      <c r="E53" s="11"/>
      <c r="F53" s="100"/>
      <c r="G53" s="31"/>
      <c r="H53" s="13"/>
      <c r="I53" s="12"/>
      <c r="J53" s="38"/>
      <c r="K53" s="14"/>
      <c r="L53" s="31"/>
      <c r="M53" s="16"/>
      <c r="N53" s="16"/>
      <c r="O53" s="12"/>
      <c r="P53" s="12"/>
      <c r="Q53" s="17" t="s">
        <v>100</v>
      </c>
      <c r="R53" s="18">
        <v>45175</v>
      </c>
      <c r="S53" s="19">
        <v>13616</v>
      </c>
      <c r="T53" s="17" t="s">
        <v>83</v>
      </c>
      <c r="U53" s="18">
        <v>45179</v>
      </c>
      <c r="V53" s="18">
        <v>45544</v>
      </c>
      <c r="W53" s="17"/>
      <c r="X53" s="12"/>
      <c r="Y53" s="21"/>
      <c r="Z53" s="21"/>
      <c r="AA53" s="22"/>
      <c r="AB53" s="22"/>
      <c r="AC53" s="17"/>
      <c r="AD53" s="23"/>
      <c r="AE53" s="22"/>
      <c r="AF53" s="22">
        <v>316633.68</v>
      </c>
      <c r="AG53" s="22"/>
      <c r="AH53" s="22"/>
      <c r="AI53" s="22"/>
      <c r="AJ53" s="39"/>
      <c r="AK53" s="39"/>
      <c r="AL53" s="39"/>
      <c r="AM53" s="39"/>
      <c r="AN53" s="39"/>
      <c r="AO53" s="12"/>
      <c r="AP53" s="24"/>
      <c r="AQ53" s="25"/>
      <c r="AR53" s="24"/>
      <c r="AS53" s="25"/>
      <c r="AT53" s="26"/>
      <c r="AU53" s="26"/>
      <c r="AV53" s="26"/>
      <c r="AW53" s="26"/>
      <c r="AX53" s="26"/>
      <c r="AY53" s="26"/>
      <c r="AZ53" s="26"/>
      <c r="BA53" s="26"/>
      <c r="BB53" s="26"/>
      <c r="BC53" s="26"/>
      <c r="BD53" s="26"/>
      <c r="BE53" s="26"/>
    </row>
    <row r="54" spans="1:57" s="3" customFormat="1" x14ac:dyDescent="0.25">
      <c r="A54" s="12"/>
      <c r="B54" s="12"/>
      <c r="C54" s="12"/>
      <c r="D54" s="12"/>
      <c r="E54" s="11"/>
      <c r="F54" s="100"/>
      <c r="G54" s="31"/>
      <c r="H54" s="13"/>
      <c r="I54" s="12"/>
      <c r="J54" s="38"/>
      <c r="K54" s="14"/>
      <c r="L54" s="31"/>
      <c r="M54" s="16"/>
      <c r="N54" s="16"/>
      <c r="O54" s="12"/>
      <c r="P54" s="12"/>
      <c r="Q54" s="17" t="s">
        <v>121</v>
      </c>
      <c r="R54" s="18">
        <v>45321</v>
      </c>
      <c r="S54" s="19">
        <v>13706</v>
      </c>
      <c r="T54" s="17" t="s">
        <v>277</v>
      </c>
      <c r="U54" s="18">
        <v>45321</v>
      </c>
      <c r="V54" s="18"/>
      <c r="W54" s="17"/>
      <c r="X54" s="12"/>
      <c r="Y54" s="21"/>
      <c r="Z54" s="21"/>
      <c r="AA54" s="22"/>
      <c r="AB54" s="22"/>
      <c r="AC54" s="17"/>
      <c r="AD54" s="23"/>
      <c r="AE54" s="22"/>
      <c r="AF54" s="22">
        <v>316633.68</v>
      </c>
      <c r="AG54" s="22"/>
      <c r="AH54" s="22"/>
      <c r="AI54" s="22"/>
      <c r="AJ54" s="39"/>
      <c r="AK54" s="39"/>
      <c r="AL54" s="39"/>
      <c r="AM54" s="39"/>
      <c r="AN54" s="39"/>
      <c r="AO54" s="12"/>
      <c r="AP54" s="24"/>
      <c r="AQ54" s="25"/>
      <c r="AR54" s="24"/>
      <c r="AS54" s="25"/>
      <c r="AT54" s="26"/>
      <c r="AU54" s="26"/>
      <c r="AV54" s="26"/>
      <c r="AW54" s="26"/>
      <c r="AX54" s="26"/>
      <c r="AY54" s="26"/>
      <c r="AZ54" s="26"/>
      <c r="BA54" s="26"/>
      <c r="BB54" s="26"/>
      <c r="BC54" s="26"/>
      <c r="BD54" s="26"/>
      <c r="BE54" s="26"/>
    </row>
    <row r="55" spans="1:57" s="3" customFormat="1" x14ac:dyDescent="0.25">
      <c r="A55" s="12"/>
      <c r="B55" s="12"/>
      <c r="C55" s="12"/>
      <c r="D55" s="12"/>
      <c r="E55" s="11"/>
      <c r="F55" s="100"/>
      <c r="G55" s="31"/>
      <c r="H55" s="13"/>
      <c r="I55" s="12"/>
      <c r="J55" s="38"/>
      <c r="K55" s="14"/>
      <c r="L55" s="31"/>
      <c r="M55" s="16"/>
      <c r="N55" s="16"/>
      <c r="O55" s="12"/>
      <c r="P55" s="12"/>
      <c r="Q55" s="17" t="s">
        <v>122</v>
      </c>
      <c r="R55" s="18">
        <v>45540</v>
      </c>
      <c r="S55" s="19">
        <v>13871</v>
      </c>
      <c r="T55" s="17" t="s">
        <v>83</v>
      </c>
      <c r="U55" s="18">
        <v>45545</v>
      </c>
      <c r="V55" s="18">
        <v>45909</v>
      </c>
      <c r="W55" s="17"/>
      <c r="X55" s="12"/>
      <c r="Y55" s="21"/>
      <c r="Z55" s="21"/>
      <c r="AA55" s="22"/>
      <c r="AB55" s="22"/>
      <c r="AC55" s="17"/>
      <c r="AD55" s="23"/>
      <c r="AE55" s="22"/>
      <c r="AF55" s="22">
        <v>316633.68</v>
      </c>
      <c r="AG55" s="22"/>
      <c r="AH55" s="22"/>
      <c r="AI55" s="22"/>
      <c r="AJ55" s="39"/>
      <c r="AK55" s="39"/>
      <c r="AL55" s="39"/>
      <c r="AM55" s="39"/>
      <c r="AN55" s="39"/>
      <c r="AO55" s="12"/>
      <c r="AP55" s="24"/>
      <c r="AQ55" s="25"/>
      <c r="AR55" s="24"/>
      <c r="AS55" s="25"/>
      <c r="AT55" s="26"/>
      <c r="AU55" s="26"/>
      <c r="AV55" s="26"/>
      <c r="AW55" s="26"/>
      <c r="AX55" s="26"/>
      <c r="AY55" s="26"/>
      <c r="AZ55" s="26"/>
      <c r="BA55" s="26"/>
      <c r="BB55" s="26"/>
      <c r="BC55" s="26"/>
      <c r="BD55" s="26"/>
      <c r="BE55" s="26"/>
    </row>
    <row r="56" spans="1:57" s="3" customFormat="1" x14ac:dyDescent="0.25">
      <c r="A56" s="12"/>
      <c r="B56" s="12"/>
      <c r="C56" s="12"/>
      <c r="D56" s="12"/>
      <c r="E56" s="11"/>
      <c r="F56" s="100"/>
      <c r="G56" s="31"/>
      <c r="H56" s="13"/>
      <c r="I56" s="12"/>
      <c r="J56" s="38"/>
      <c r="K56" s="14"/>
      <c r="L56" s="31"/>
      <c r="M56" s="16"/>
      <c r="N56" s="16"/>
      <c r="O56" s="12"/>
      <c r="P56" s="12"/>
      <c r="Q56" s="17" t="s">
        <v>281</v>
      </c>
      <c r="R56" s="18">
        <v>45983</v>
      </c>
      <c r="S56" s="19">
        <v>14012</v>
      </c>
      <c r="T56" s="17" t="s">
        <v>363</v>
      </c>
      <c r="U56" s="18">
        <v>45748</v>
      </c>
      <c r="V56" s="18"/>
      <c r="W56" s="17"/>
      <c r="X56" s="12"/>
      <c r="Y56" s="21"/>
      <c r="Z56" s="21"/>
      <c r="AA56" s="22"/>
      <c r="AB56" s="22"/>
      <c r="AC56" s="17"/>
      <c r="AD56" s="23"/>
      <c r="AE56" s="22"/>
      <c r="AF56" s="22">
        <v>316633.68</v>
      </c>
      <c r="AG56" s="22"/>
      <c r="AH56" s="22"/>
      <c r="AI56" s="22"/>
      <c r="AJ56" s="39"/>
      <c r="AK56" s="39"/>
      <c r="AL56" s="39"/>
      <c r="AM56" s="39"/>
      <c r="AN56" s="39"/>
      <c r="AO56" s="12"/>
      <c r="AP56" s="24"/>
      <c r="AQ56" s="25"/>
      <c r="AR56" s="24"/>
      <c r="AS56" s="25"/>
      <c r="AT56" s="26"/>
      <c r="AU56" s="26"/>
      <c r="AV56" s="26"/>
      <c r="AW56" s="26"/>
      <c r="AX56" s="26"/>
      <c r="AY56" s="26"/>
      <c r="AZ56" s="26"/>
      <c r="BA56" s="26"/>
      <c r="BB56" s="26"/>
      <c r="BC56" s="26"/>
      <c r="BD56" s="26"/>
      <c r="BE56" s="26"/>
    </row>
    <row r="57" spans="1:57" s="3" customFormat="1" x14ac:dyDescent="0.25">
      <c r="A57" s="12"/>
      <c r="B57" s="12"/>
      <c r="C57" s="12"/>
      <c r="D57" s="12"/>
      <c r="E57" s="11"/>
      <c r="F57" s="100"/>
      <c r="G57" s="31"/>
      <c r="H57" s="13"/>
      <c r="I57" s="12"/>
      <c r="J57" s="38"/>
      <c r="K57" s="14"/>
      <c r="L57" s="31"/>
      <c r="M57" s="16"/>
      <c r="N57" s="16"/>
      <c r="O57" s="12"/>
      <c r="P57" s="12"/>
      <c r="Q57" s="17" t="s">
        <v>361</v>
      </c>
      <c r="R57" s="18">
        <v>45807</v>
      </c>
      <c r="S57" s="19">
        <v>14035</v>
      </c>
      <c r="T57" s="17" t="s">
        <v>366</v>
      </c>
      <c r="U57" s="18">
        <v>45748</v>
      </c>
      <c r="V57" s="18"/>
      <c r="W57" s="17"/>
      <c r="X57" s="12"/>
      <c r="Y57" s="21"/>
      <c r="Z57" s="21"/>
      <c r="AA57" s="22"/>
      <c r="AB57" s="22"/>
      <c r="AC57" s="17"/>
      <c r="AD57" s="23"/>
      <c r="AE57" s="22"/>
      <c r="AF57" s="22">
        <v>316633.68</v>
      </c>
      <c r="AG57" s="22"/>
      <c r="AH57" s="22"/>
      <c r="AI57" s="22"/>
      <c r="AJ57" s="39"/>
      <c r="AK57" s="39"/>
      <c r="AL57" s="39"/>
      <c r="AM57" s="39"/>
      <c r="AN57" s="39"/>
      <c r="AO57" s="12"/>
      <c r="AP57" s="24"/>
      <c r="AQ57" s="25"/>
      <c r="AR57" s="24"/>
      <c r="AS57" s="25"/>
      <c r="AT57" s="26"/>
      <c r="AU57" s="26"/>
      <c r="AV57" s="26"/>
      <c r="AW57" s="26"/>
      <c r="AX57" s="26"/>
      <c r="AY57" s="26"/>
      <c r="AZ57" s="26"/>
      <c r="BA57" s="26"/>
      <c r="BB57" s="26"/>
      <c r="BC57" s="26"/>
      <c r="BD57" s="26"/>
      <c r="BE57" s="26"/>
    </row>
    <row r="58" spans="1:57" s="3" customFormat="1" x14ac:dyDescent="0.25">
      <c r="A58" s="12"/>
      <c r="B58" s="12"/>
      <c r="C58" s="12"/>
      <c r="D58" s="12"/>
      <c r="E58" s="11"/>
      <c r="F58" s="100"/>
      <c r="G58" s="31"/>
      <c r="H58" s="13"/>
      <c r="I58" s="12"/>
      <c r="J58" s="38"/>
      <c r="K58" s="14"/>
      <c r="L58" s="31"/>
      <c r="M58" s="16"/>
      <c r="N58" s="16"/>
      <c r="O58" s="12"/>
      <c r="P58" s="12"/>
      <c r="Q58" s="17" t="s">
        <v>137</v>
      </c>
      <c r="R58" s="18">
        <v>45869</v>
      </c>
      <c r="S58" s="19">
        <v>14100</v>
      </c>
      <c r="T58" s="17" t="s">
        <v>83</v>
      </c>
      <c r="U58" s="18">
        <v>45910</v>
      </c>
      <c r="V58" s="18">
        <v>46090</v>
      </c>
      <c r="W58" s="17"/>
      <c r="X58" s="12"/>
      <c r="Y58" s="21"/>
      <c r="Z58" s="21"/>
      <c r="AA58" s="22"/>
      <c r="AB58" s="22"/>
      <c r="AC58" s="17"/>
      <c r="AD58" s="23"/>
      <c r="AE58" s="22"/>
      <c r="AF58" s="22">
        <v>158316.84</v>
      </c>
      <c r="AG58" s="22"/>
      <c r="AH58" s="22"/>
      <c r="AI58" s="22"/>
      <c r="AJ58" s="39"/>
      <c r="AK58" s="39"/>
      <c r="AL58" s="39"/>
      <c r="AM58" s="39"/>
      <c r="AN58" s="39"/>
      <c r="AO58" s="12"/>
      <c r="AP58" s="24"/>
      <c r="AQ58" s="25"/>
      <c r="AR58" s="24"/>
      <c r="AS58" s="25"/>
      <c r="AT58" s="26"/>
      <c r="AU58" s="26"/>
      <c r="AV58" s="26"/>
      <c r="AW58" s="26"/>
      <c r="AX58" s="26"/>
      <c r="AY58" s="26"/>
      <c r="AZ58" s="26"/>
      <c r="BA58" s="26"/>
      <c r="BB58" s="26"/>
      <c r="BC58" s="26"/>
      <c r="BD58" s="26"/>
      <c r="BE58" s="26"/>
    </row>
    <row r="59" spans="1:57" s="3" customFormat="1" x14ac:dyDescent="0.25">
      <c r="A59" s="12"/>
      <c r="B59" s="12"/>
      <c r="C59" s="12"/>
      <c r="D59" s="12"/>
      <c r="E59" s="11"/>
      <c r="F59" s="100"/>
      <c r="G59" s="31"/>
      <c r="H59" s="13"/>
      <c r="I59" s="12"/>
      <c r="J59" s="38"/>
      <c r="K59" s="14"/>
      <c r="L59" s="31"/>
      <c r="M59" s="16"/>
      <c r="N59" s="16"/>
      <c r="O59" s="12"/>
      <c r="P59" s="12"/>
      <c r="Q59" s="17" t="s">
        <v>281</v>
      </c>
      <c r="R59" s="18">
        <v>45980</v>
      </c>
      <c r="S59" s="19">
        <v>14155</v>
      </c>
      <c r="T59" s="17" t="s">
        <v>215</v>
      </c>
      <c r="U59" s="18">
        <v>45910</v>
      </c>
      <c r="V59" s="18"/>
      <c r="W59" s="17"/>
      <c r="X59" s="12"/>
      <c r="Y59" s="21"/>
      <c r="Z59" s="21"/>
      <c r="AA59" s="22"/>
      <c r="AB59" s="22"/>
      <c r="AC59" s="17" t="s">
        <v>367</v>
      </c>
      <c r="AD59" s="23">
        <v>7.2900000000000006E-2</v>
      </c>
      <c r="AE59" s="22">
        <v>11755.86</v>
      </c>
      <c r="AF59" s="22">
        <v>170072.7</v>
      </c>
      <c r="AG59" s="22"/>
      <c r="AH59" s="22"/>
      <c r="AI59" s="22"/>
      <c r="AJ59" s="39"/>
      <c r="AK59" s="39"/>
      <c r="AL59" s="39"/>
      <c r="AM59" s="39"/>
      <c r="AN59" s="39"/>
      <c r="AO59" s="12"/>
      <c r="AP59" s="24"/>
      <c r="AQ59" s="25"/>
      <c r="AR59" s="24"/>
      <c r="AS59" s="25"/>
      <c r="AT59" s="26"/>
      <c r="AU59" s="26"/>
      <c r="AV59" s="26"/>
      <c r="AW59" s="26"/>
      <c r="AX59" s="26"/>
      <c r="AY59" s="26"/>
      <c r="AZ59" s="26"/>
      <c r="BA59" s="26"/>
      <c r="BB59" s="26"/>
      <c r="BC59" s="26"/>
      <c r="BD59" s="26"/>
      <c r="BE59" s="26"/>
    </row>
    <row r="60" spans="1:57" s="3" customFormat="1" x14ac:dyDescent="0.25">
      <c r="A60" s="12">
        <v>4</v>
      </c>
      <c r="B60" s="12" t="s">
        <v>108</v>
      </c>
      <c r="C60" s="12"/>
      <c r="D60" s="12" t="s">
        <v>87</v>
      </c>
      <c r="E60" s="11" t="s">
        <v>228</v>
      </c>
      <c r="F60" s="100" t="s">
        <v>109</v>
      </c>
      <c r="G60" s="12"/>
      <c r="H60" s="12" t="s">
        <v>110</v>
      </c>
      <c r="I60" s="12" t="s">
        <v>111</v>
      </c>
      <c r="J60" s="12" t="s">
        <v>112</v>
      </c>
      <c r="K60" s="14">
        <v>144000</v>
      </c>
      <c r="L60" s="31">
        <v>12359</v>
      </c>
      <c r="M60" s="16">
        <v>42832</v>
      </c>
      <c r="N60" s="16">
        <v>43197</v>
      </c>
      <c r="O60" s="12">
        <v>1500</v>
      </c>
      <c r="P60" s="12" t="s">
        <v>282</v>
      </c>
      <c r="Q60" s="17" t="s">
        <v>97</v>
      </c>
      <c r="R60" s="29">
        <v>43187</v>
      </c>
      <c r="S60" s="19">
        <v>12359</v>
      </c>
      <c r="T60" s="17" t="s">
        <v>83</v>
      </c>
      <c r="U60" s="29">
        <v>43197</v>
      </c>
      <c r="V60" s="29">
        <v>43562</v>
      </c>
      <c r="W60" s="17"/>
      <c r="X60" s="12">
        <v>8</v>
      </c>
      <c r="Y60" s="21"/>
      <c r="Z60" s="21"/>
      <c r="AA60" s="22"/>
      <c r="AB60" s="22"/>
      <c r="AC60" s="17"/>
      <c r="AD60" s="23"/>
      <c r="AE60" s="22"/>
      <c r="AF60" s="22">
        <v>144000</v>
      </c>
      <c r="AG60" s="22"/>
      <c r="AH60" s="22"/>
      <c r="AI60" s="22"/>
      <c r="AJ60" s="12"/>
      <c r="AK60" s="12"/>
      <c r="AL60" s="12"/>
      <c r="AM60" s="12"/>
      <c r="AN60" s="12"/>
      <c r="AO60" s="12" t="s">
        <v>98</v>
      </c>
      <c r="AP60" s="24">
        <v>12032</v>
      </c>
      <c r="AQ60" s="25">
        <v>42837</v>
      </c>
      <c r="AR60" s="24">
        <v>12040</v>
      </c>
      <c r="AS60" s="25">
        <v>42852</v>
      </c>
      <c r="AT60" s="26"/>
      <c r="AU60" s="26"/>
      <c r="AV60" s="26"/>
      <c r="AW60" s="26"/>
      <c r="AX60" s="26"/>
      <c r="AY60" s="26"/>
      <c r="AZ60" s="26"/>
      <c r="BA60" s="26"/>
      <c r="BB60" s="26"/>
      <c r="BC60" s="26"/>
      <c r="BD60" s="26"/>
      <c r="BE60" s="26"/>
    </row>
    <row r="61" spans="1:57" s="3" customFormat="1" x14ac:dyDescent="0.25">
      <c r="A61" s="12"/>
      <c r="B61" s="12"/>
      <c r="C61" s="12"/>
      <c r="D61" s="12"/>
      <c r="E61" s="11"/>
      <c r="F61" s="100"/>
      <c r="G61" s="12"/>
      <c r="H61" s="12"/>
      <c r="I61" s="12"/>
      <c r="J61" s="12"/>
      <c r="K61" s="14"/>
      <c r="L61" s="31"/>
      <c r="M61" s="16"/>
      <c r="N61" s="16"/>
      <c r="O61" s="12"/>
      <c r="P61" s="12"/>
      <c r="Q61" s="17" t="s">
        <v>113</v>
      </c>
      <c r="R61" s="29">
        <v>43255</v>
      </c>
      <c r="S61" s="19">
        <v>12660</v>
      </c>
      <c r="T61" s="17" t="s">
        <v>215</v>
      </c>
      <c r="U61" s="29">
        <v>43255</v>
      </c>
      <c r="V61" s="17"/>
      <c r="W61" s="17"/>
      <c r="X61" s="12"/>
      <c r="Y61" s="21"/>
      <c r="Z61" s="21"/>
      <c r="AA61" s="22"/>
      <c r="AB61" s="22"/>
      <c r="AC61" s="29">
        <v>43197</v>
      </c>
      <c r="AD61" s="23">
        <v>2.0300000000000001E-3</v>
      </c>
      <c r="AE61" s="22">
        <v>292.8</v>
      </c>
      <c r="AF61" s="22">
        <v>144292.79999999999</v>
      </c>
      <c r="AG61" s="22"/>
      <c r="AH61" s="22"/>
      <c r="AI61" s="22"/>
      <c r="AJ61" s="12"/>
      <c r="AK61" s="12"/>
      <c r="AL61" s="12"/>
      <c r="AM61" s="12"/>
      <c r="AN61" s="12"/>
      <c r="AO61" s="12"/>
      <c r="AP61" s="24"/>
      <c r="AQ61" s="25"/>
      <c r="AR61" s="24"/>
      <c r="AS61" s="25"/>
      <c r="AT61" s="26"/>
      <c r="AU61" s="26"/>
      <c r="AV61" s="26"/>
      <c r="AW61" s="26"/>
      <c r="AX61" s="26"/>
      <c r="AY61" s="26"/>
      <c r="AZ61" s="26"/>
      <c r="BA61" s="26"/>
      <c r="BB61" s="26"/>
      <c r="BC61" s="26"/>
      <c r="BD61" s="26"/>
      <c r="BE61" s="26"/>
    </row>
    <row r="62" spans="1:57" s="3" customFormat="1" x14ac:dyDescent="0.25">
      <c r="A62" s="12"/>
      <c r="B62" s="12"/>
      <c r="C62" s="12"/>
      <c r="D62" s="12"/>
      <c r="E62" s="11"/>
      <c r="F62" s="100"/>
      <c r="G62" s="12"/>
      <c r="H62" s="12"/>
      <c r="I62" s="12"/>
      <c r="J62" s="12"/>
      <c r="K62" s="14"/>
      <c r="L62" s="31"/>
      <c r="M62" s="16"/>
      <c r="N62" s="16"/>
      <c r="O62" s="12"/>
      <c r="P62" s="12"/>
      <c r="Q62" s="17" t="s">
        <v>114</v>
      </c>
      <c r="R62" s="29">
        <v>43563</v>
      </c>
      <c r="S62" s="19">
        <v>12717</v>
      </c>
      <c r="T62" s="17" t="s">
        <v>83</v>
      </c>
      <c r="U62" s="29">
        <v>43563</v>
      </c>
      <c r="V62" s="29">
        <v>43928</v>
      </c>
      <c r="W62" s="17"/>
      <c r="X62" s="12"/>
      <c r="Y62" s="21"/>
      <c r="Z62" s="21"/>
      <c r="AA62" s="22"/>
      <c r="AB62" s="22"/>
      <c r="AC62" s="17"/>
      <c r="AD62" s="23"/>
      <c r="AE62" s="22"/>
      <c r="AF62" s="22">
        <v>144292.79999999999</v>
      </c>
      <c r="AG62" s="22"/>
      <c r="AH62" s="22"/>
      <c r="AI62" s="22"/>
      <c r="AJ62" s="12"/>
      <c r="AK62" s="12"/>
      <c r="AL62" s="12"/>
      <c r="AM62" s="12"/>
      <c r="AN62" s="12"/>
      <c r="AO62" s="12"/>
      <c r="AP62" s="24"/>
      <c r="AQ62" s="25"/>
      <c r="AR62" s="24"/>
      <c r="AS62" s="25"/>
      <c r="AT62" s="26"/>
      <c r="AU62" s="26"/>
      <c r="AV62" s="26"/>
      <c r="AW62" s="26"/>
      <c r="AX62" s="26"/>
      <c r="AY62" s="26"/>
      <c r="AZ62" s="26"/>
      <c r="BA62" s="26"/>
      <c r="BB62" s="26"/>
      <c r="BC62" s="26"/>
      <c r="BD62" s="26"/>
      <c r="BE62" s="26"/>
    </row>
    <row r="63" spans="1:57" s="3" customFormat="1" x14ac:dyDescent="0.25">
      <c r="A63" s="12"/>
      <c r="B63" s="12"/>
      <c r="C63" s="12"/>
      <c r="D63" s="12"/>
      <c r="E63" s="11"/>
      <c r="F63" s="100"/>
      <c r="G63" s="12"/>
      <c r="H63" s="12"/>
      <c r="I63" s="12"/>
      <c r="J63" s="12"/>
      <c r="K63" s="14"/>
      <c r="L63" s="31"/>
      <c r="M63" s="16"/>
      <c r="N63" s="16"/>
      <c r="O63" s="12"/>
      <c r="P63" s="12"/>
      <c r="Q63" s="17" t="s">
        <v>115</v>
      </c>
      <c r="R63" s="29">
        <v>43600</v>
      </c>
      <c r="S63" s="19">
        <v>12562</v>
      </c>
      <c r="T63" s="17" t="s">
        <v>215</v>
      </c>
      <c r="U63" s="29">
        <v>43600</v>
      </c>
      <c r="V63" s="17"/>
      <c r="W63" s="17"/>
      <c r="X63" s="12"/>
      <c r="Y63" s="21"/>
      <c r="Z63" s="21"/>
      <c r="AA63" s="22"/>
      <c r="AB63" s="22"/>
      <c r="AC63" s="29">
        <v>43562</v>
      </c>
      <c r="AD63" s="23">
        <v>8.2780000000000006E-2</v>
      </c>
      <c r="AE63" s="22">
        <v>11945.5</v>
      </c>
      <c r="AF63" s="22">
        <v>156238.29999999999</v>
      </c>
      <c r="AG63" s="22"/>
      <c r="AH63" s="22"/>
      <c r="AI63" s="22"/>
      <c r="AJ63" s="12"/>
      <c r="AK63" s="12"/>
      <c r="AL63" s="12"/>
      <c r="AM63" s="12"/>
      <c r="AN63" s="12"/>
      <c r="AO63" s="12"/>
      <c r="AP63" s="24"/>
      <c r="AQ63" s="25"/>
      <c r="AR63" s="24"/>
      <c r="AS63" s="25"/>
      <c r="AT63" s="26"/>
      <c r="AU63" s="26"/>
      <c r="AV63" s="26"/>
      <c r="AW63" s="26"/>
      <c r="AX63" s="26"/>
      <c r="AY63" s="26"/>
      <c r="AZ63" s="26"/>
      <c r="BA63" s="26"/>
      <c r="BB63" s="26"/>
      <c r="BC63" s="26"/>
      <c r="BD63" s="26"/>
      <c r="BE63" s="26"/>
    </row>
    <row r="64" spans="1:57" s="3" customFormat="1" x14ac:dyDescent="0.25">
      <c r="A64" s="12"/>
      <c r="B64" s="12"/>
      <c r="C64" s="12"/>
      <c r="D64" s="12"/>
      <c r="E64" s="11"/>
      <c r="F64" s="100"/>
      <c r="G64" s="12"/>
      <c r="H64" s="12"/>
      <c r="I64" s="12"/>
      <c r="J64" s="12"/>
      <c r="K64" s="14"/>
      <c r="L64" s="31"/>
      <c r="M64" s="16"/>
      <c r="N64" s="16"/>
      <c r="O64" s="12"/>
      <c r="P64" s="12"/>
      <c r="Q64" s="17" t="s">
        <v>99</v>
      </c>
      <c r="R64" s="29">
        <v>43928</v>
      </c>
      <c r="S64" s="19">
        <v>12790</v>
      </c>
      <c r="T64" s="17" t="s">
        <v>290</v>
      </c>
      <c r="U64" s="29">
        <v>43929</v>
      </c>
      <c r="V64" s="29">
        <v>44293</v>
      </c>
      <c r="W64" s="17"/>
      <c r="X64" s="12"/>
      <c r="Y64" s="21"/>
      <c r="Z64" s="21"/>
      <c r="AA64" s="22"/>
      <c r="AB64" s="22"/>
      <c r="AC64" s="29">
        <v>43929</v>
      </c>
      <c r="AD64" s="23">
        <v>6.8199999999999997E-2</v>
      </c>
      <c r="AE64" s="22">
        <v>10652.06</v>
      </c>
      <c r="AF64" s="22">
        <v>166890.35999999999</v>
      </c>
      <c r="AG64" s="22"/>
      <c r="AH64" s="22"/>
      <c r="AI64" s="22"/>
      <c r="AJ64" s="12"/>
      <c r="AK64" s="12"/>
      <c r="AL64" s="12"/>
      <c r="AM64" s="12"/>
      <c r="AN64" s="12"/>
      <c r="AO64" s="12"/>
      <c r="AP64" s="24"/>
      <c r="AQ64" s="25"/>
      <c r="AR64" s="24"/>
      <c r="AS64" s="25"/>
      <c r="AT64" s="26"/>
      <c r="AU64" s="26"/>
      <c r="AV64" s="26"/>
      <c r="AW64" s="26"/>
      <c r="AX64" s="26"/>
      <c r="AY64" s="26"/>
      <c r="AZ64" s="26"/>
      <c r="BA64" s="26"/>
      <c r="BB64" s="26"/>
      <c r="BC64" s="26"/>
      <c r="BD64" s="26"/>
      <c r="BE64" s="26"/>
    </row>
    <row r="65" spans="1:57" s="3" customFormat="1" x14ac:dyDescent="0.25">
      <c r="A65" s="12"/>
      <c r="B65" s="12"/>
      <c r="C65" s="12"/>
      <c r="D65" s="12"/>
      <c r="E65" s="11"/>
      <c r="F65" s="100"/>
      <c r="G65" s="12"/>
      <c r="H65" s="12"/>
      <c r="I65" s="12"/>
      <c r="J65" s="12"/>
      <c r="K65" s="14"/>
      <c r="L65" s="31"/>
      <c r="M65" s="16"/>
      <c r="N65" s="16"/>
      <c r="O65" s="12"/>
      <c r="P65" s="12"/>
      <c r="Q65" s="17" t="s">
        <v>116</v>
      </c>
      <c r="R65" s="29">
        <v>44292</v>
      </c>
      <c r="S65" s="19">
        <v>13029</v>
      </c>
      <c r="T65" s="17" t="s">
        <v>290</v>
      </c>
      <c r="U65" s="29">
        <v>44294</v>
      </c>
      <c r="V65" s="29">
        <v>44658</v>
      </c>
      <c r="W65" s="17"/>
      <c r="X65" s="12"/>
      <c r="Y65" s="21"/>
      <c r="Z65" s="21"/>
      <c r="AA65" s="22"/>
      <c r="AB65" s="22"/>
      <c r="AC65" s="29">
        <v>44294</v>
      </c>
      <c r="AD65" s="23">
        <v>0.31109999999999999</v>
      </c>
      <c r="AE65" s="22">
        <v>51919.44</v>
      </c>
      <c r="AF65" s="22">
        <v>218809.8</v>
      </c>
      <c r="AG65" s="22"/>
      <c r="AH65" s="22"/>
      <c r="AI65" s="22"/>
      <c r="AJ65" s="12"/>
      <c r="AK65" s="12"/>
      <c r="AL65" s="12"/>
      <c r="AM65" s="12"/>
      <c r="AN65" s="12"/>
      <c r="AO65" s="12"/>
      <c r="AP65" s="24"/>
      <c r="AQ65" s="25"/>
      <c r="AR65" s="24"/>
      <c r="AS65" s="25"/>
      <c r="AT65" s="26"/>
      <c r="AU65" s="26"/>
      <c r="AV65" s="26"/>
      <c r="AW65" s="26"/>
      <c r="AX65" s="26"/>
      <c r="AY65" s="26"/>
      <c r="AZ65" s="26"/>
      <c r="BA65" s="26"/>
      <c r="BB65" s="26"/>
      <c r="BC65" s="26"/>
      <c r="BD65" s="26"/>
      <c r="BE65" s="26"/>
    </row>
    <row r="66" spans="1:57" s="3" customFormat="1" x14ac:dyDescent="0.25">
      <c r="A66" s="12"/>
      <c r="B66" s="12"/>
      <c r="C66" s="12"/>
      <c r="D66" s="12"/>
      <c r="E66" s="11"/>
      <c r="F66" s="100"/>
      <c r="G66" s="12"/>
      <c r="H66" s="12"/>
      <c r="I66" s="12"/>
      <c r="J66" s="12"/>
      <c r="K66" s="14"/>
      <c r="L66" s="31"/>
      <c r="M66" s="16"/>
      <c r="N66" s="16"/>
      <c r="O66" s="12"/>
      <c r="P66" s="12"/>
      <c r="Q66" s="17" t="s">
        <v>100</v>
      </c>
      <c r="R66" s="29">
        <v>44334</v>
      </c>
      <c r="S66" s="19">
        <v>13056</v>
      </c>
      <c r="T66" s="17" t="s">
        <v>117</v>
      </c>
      <c r="U66" s="29">
        <v>44294</v>
      </c>
      <c r="V66" s="29"/>
      <c r="W66" s="17"/>
      <c r="X66" s="12"/>
      <c r="Y66" s="21"/>
      <c r="Z66" s="21"/>
      <c r="AA66" s="22"/>
      <c r="AB66" s="22"/>
      <c r="AC66" s="17"/>
      <c r="AD66" s="23"/>
      <c r="AE66" s="22"/>
      <c r="AF66" s="22">
        <v>166890.35999999999</v>
      </c>
      <c r="AG66" s="22"/>
      <c r="AH66" s="22"/>
      <c r="AI66" s="22"/>
      <c r="AJ66" s="12"/>
      <c r="AK66" s="12"/>
      <c r="AL66" s="12"/>
      <c r="AM66" s="12"/>
      <c r="AN66" s="12"/>
      <c r="AO66" s="12"/>
      <c r="AP66" s="24"/>
      <c r="AQ66" s="25"/>
      <c r="AR66" s="24"/>
      <c r="AS66" s="25"/>
      <c r="AT66" s="26"/>
      <c r="AU66" s="26"/>
      <c r="AV66" s="26"/>
      <c r="AW66" s="26"/>
      <c r="AX66" s="26"/>
      <c r="AY66" s="26"/>
      <c r="AZ66" s="26"/>
      <c r="BA66" s="26"/>
      <c r="BB66" s="26"/>
      <c r="BC66" s="26"/>
      <c r="BD66" s="26"/>
      <c r="BE66" s="26"/>
    </row>
    <row r="67" spans="1:57" s="3" customFormat="1" x14ac:dyDescent="0.25">
      <c r="A67" s="12"/>
      <c r="B67" s="12"/>
      <c r="C67" s="12"/>
      <c r="D67" s="12"/>
      <c r="E67" s="11"/>
      <c r="F67" s="100"/>
      <c r="G67" s="12"/>
      <c r="H67" s="12"/>
      <c r="I67" s="12"/>
      <c r="J67" s="12"/>
      <c r="K67" s="14"/>
      <c r="L67" s="31"/>
      <c r="M67" s="16"/>
      <c r="N67" s="16"/>
      <c r="O67" s="12"/>
      <c r="P67" s="12"/>
      <c r="Q67" s="17" t="s">
        <v>151</v>
      </c>
      <c r="R67" s="29">
        <v>44658</v>
      </c>
      <c r="S67" s="19">
        <v>13274</v>
      </c>
      <c r="T67" s="17" t="s">
        <v>83</v>
      </c>
      <c r="U67" s="29">
        <v>44659</v>
      </c>
      <c r="V67" s="29">
        <v>45023</v>
      </c>
      <c r="W67" s="17"/>
      <c r="X67" s="12"/>
      <c r="Y67" s="21"/>
      <c r="Z67" s="21"/>
      <c r="AA67" s="22"/>
      <c r="AB67" s="22"/>
      <c r="AC67" s="29"/>
      <c r="AD67" s="23"/>
      <c r="AE67" s="22"/>
      <c r="AF67" s="22">
        <v>166890.35999999999</v>
      </c>
      <c r="AG67" s="22"/>
      <c r="AH67" s="22"/>
      <c r="AI67" s="22"/>
      <c r="AJ67" s="12"/>
      <c r="AK67" s="12"/>
      <c r="AL67" s="12"/>
      <c r="AM67" s="12"/>
      <c r="AN67" s="12"/>
      <c r="AO67" s="12"/>
      <c r="AP67" s="24"/>
      <c r="AQ67" s="25"/>
      <c r="AR67" s="24"/>
      <c r="AS67" s="25"/>
      <c r="AT67" s="26"/>
      <c r="AU67" s="26"/>
      <c r="AV67" s="26"/>
      <c r="AW67" s="26"/>
      <c r="AX67" s="26"/>
      <c r="AY67" s="26"/>
      <c r="AZ67" s="26"/>
      <c r="BA67" s="26"/>
      <c r="BB67" s="26"/>
      <c r="BC67" s="26"/>
      <c r="BD67" s="26"/>
      <c r="BE67" s="26"/>
    </row>
    <row r="68" spans="1:57" s="3" customFormat="1" x14ac:dyDescent="0.25">
      <c r="A68" s="12"/>
      <c r="B68" s="12"/>
      <c r="C68" s="12"/>
      <c r="D68" s="12"/>
      <c r="E68" s="11"/>
      <c r="F68" s="100"/>
      <c r="G68" s="12"/>
      <c r="H68" s="12"/>
      <c r="I68" s="12"/>
      <c r="J68" s="12"/>
      <c r="K68" s="14"/>
      <c r="L68" s="31"/>
      <c r="M68" s="16"/>
      <c r="N68" s="16"/>
      <c r="O68" s="12"/>
      <c r="P68" s="12"/>
      <c r="Q68" s="17" t="s">
        <v>278</v>
      </c>
      <c r="R68" s="29">
        <v>44690</v>
      </c>
      <c r="S68" s="19">
        <v>13283</v>
      </c>
      <c r="T68" s="17" t="s">
        <v>84</v>
      </c>
      <c r="U68" s="29">
        <v>44659</v>
      </c>
      <c r="V68" s="29"/>
      <c r="W68" s="17"/>
      <c r="X68" s="12"/>
      <c r="Y68" s="21"/>
      <c r="Z68" s="21"/>
      <c r="AA68" s="22"/>
      <c r="AB68" s="22"/>
      <c r="AC68" s="29">
        <v>44659</v>
      </c>
      <c r="AD68" s="23">
        <v>0.1477</v>
      </c>
      <c r="AE68" s="22">
        <v>24646.2</v>
      </c>
      <c r="AF68" s="22">
        <v>191536.56</v>
      </c>
      <c r="AG68" s="22"/>
      <c r="AH68" s="22"/>
      <c r="AI68" s="22"/>
      <c r="AJ68" s="12"/>
      <c r="AK68" s="12"/>
      <c r="AL68" s="12"/>
      <c r="AM68" s="12"/>
      <c r="AN68" s="12"/>
      <c r="AO68" s="12"/>
      <c r="AP68" s="24"/>
      <c r="AQ68" s="25"/>
      <c r="AR68" s="24"/>
      <c r="AS68" s="25"/>
      <c r="AT68" s="26"/>
      <c r="AU68" s="26"/>
      <c r="AV68" s="26"/>
      <c r="AW68" s="26"/>
      <c r="AX68" s="26"/>
      <c r="AY68" s="26"/>
      <c r="AZ68" s="26"/>
      <c r="BA68" s="26"/>
      <c r="BB68" s="26"/>
      <c r="BC68" s="26"/>
      <c r="BD68" s="26"/>
      <c r="BE68" s="26"/>
    </row>
    <row r="69" spans="1:57" s="3" customFormat="1" x14ac:dyDescent="0.25">
      <c r="A69" s="12"/>
      <c r="B69" s="12"/>
      <c r="C69" s="12"/>
      <c r="D69" s="12"/>
      <c r="E69" s="11"/>
      <c r="F69" s="100"/>
      <c r="G69" s="12"/>
      <c r="H69" s="12"/>
      <c r="I69" s="12"/>
      <c r="J69" s="12"/>
      <c r="K69" s="14"/>
      <c r="L69" s="31"/>
      <c r="M69" s="16"/>
      <c r="N69" s="16"/>
      <c r="O69" s="12"/>
      <c r="P69" s="12"/>
      <c r="Q69" s="17" t="s">
        <v>137</v>
      </c>
      <c r="R69" s="29">
        <v>45012</v>
      </c>
      <c r="S69" s="19">
        <v>13512</v>
      </c>
      <c r="T69" s="17" t="s">
        <v>83</v>
      </c>
      <c r="U69" s="29">
        <v>45024</v>
      </c>
      <c r="V69" s="29">
        <v>45389</v>
      </c>
      <c r="W69" s="17"/>
      <c r="X69" s="12"/>
      <c r="Y69" s="21"/>
      <c r="Z69" s="21"/>
      <c r="AA69" s="22"/>
      <c r="AB69" s="22"/>
      <c r="AC69" s="29"/>
      <c r="AD69" s="23"/>
      <c r="AE69" s="22"/>
      <c r="AF69" s="22">
        <v>191536.56</v>
      </c>
      <c r="AG69" s="22"/>
      <c r="AH69" s="22"/>
      <c r="AI69" s="22"/>
      <c r="AJ69" s="12"/>
      <c r="AK69" s="12"/>
      <c r="AL69" s="12"/>
      <c r="AM69" s="12"/>
      <c r="AN69" s="12"/>
      <c r="AO69" s="12"/>
      <c r="AP69" s="24"/>
      <c r="AQ69" s="25"/>
      <c r="AR69" s="24"/>
      <c r="AS69" s="25"/>
      <c r="AT69" s="26"/>
      <c r="AU69" s="26"/>
      <c r="AV69" s="26"/>
      <c r="AW69" s="26"/>
      <c r="AX69" s="26"/>
      <c r="AY69" s="26"/>
      <c r="AZ69" s="26"/>
      <c r="BA69" s="26"/>
      <c r="BB69" s="26"/>
      <c r="BC69" s="26"/>
      <c r="BD69" s="26"/>
      <c r="BE69" s="26"/>
    </row>
    <row r="70" spans="1:57" s="3" customFormat="1" x14ac:dyDescent="0.25">
      <c r="A70" s="12"/>
      <c r="B70" s="12"/>
      <c r="C70" s="12"/>
      <c r="D70" s="12"/>
      <c r="E70" s="11"/>
      <c r="F70" s="100"/>
      <c r="G70" s="12"/>
      <c r="H70" s="12"/>
      <c r="I70" s="12"/>
      <c r="J70" s="12"/>
      <c r="K70" s="14"/>
      <c r="L70" s="31"/>
      <c r="M70" s="16"/>
      <c r="N70" s="16"/>
      <c r="O70" s="12"/>
      <c r="P70" s="12"/>
      <c r="Q70" s="17" t="s">
        <v>281</v>
      </c>
      <c r="R70" s="29">
        <v>45062</v>
      </c>
      <c r="S70" s="19">
        <v>13539</v>
      </c>
      <c r="T70" s="17" t="s">
        <v>84</v>
      </c>
      <c r="U70" s="29">
        <v>45024</v>
      </c>
      <c r="V70" s="29"/>
      <c r="W70" s="17"/>
      <c r="X70" s="12"/>
      <c r="Y70" s="21"/>
      <c r="Z70" s="21"/>
      <c r="AA70" s="22"/>
      <c r="AB70" s="22"/>
      <c r="AC70" s="29">
        <v>45024</v>
      </c>
      <c r="AD70" s="23">
        <v>1.6999999999999999E-3</v>
      </c>
      <c r="AE70" s="22">
        <v>330.24</v>
      </c>
      <c r="AF70" s="22">
        <v>191866.8</v>
      </c>
      <c r="AG70" s="22"/>
      <c r="AH70" s="22"/>
      <c r="AI70" s="22"/>
      <c r="AJ70" s="12"/>
      <c r="AK70" s="12"/>
      <c r="AL70" s="12"/>
      <c r="AM70" s="12"/>
      <c r="AN70" s="12"/>
      <c r="AO70" s="12"/>
      <c r="AP70" s="24"/>
      <c r="AQ70" s="25"/>
      <c r="AR70" s="24"/>
      <c r="AS70" s="25"/>
      <c r="AT70" s="26"/>
      <c r="AU70" s="26"/>
      <c r="AV70" s="26"/>
      <c r="AW70" s="26"/>
      <c r="AX70" s="26"/>
      <c r="AY70" s="26"/>
      <c r="AZ70" s="26"/>
      <c r="BA70" s="26"/>
      <c r="BB70" s="26"/>
      <c r="BC70" s="26"/>
      <c r="BD70" s="26"/>
      <c r="BE70" s="26"/>
    </row>
    <row r="71" spans="1:57" s="3" customFormat="1" x14ac:dyDescent="0.25">
      <c r="A71" s="12"/>
      <c r="B71" s="12"/>
      <c r="C71" s="12"/>
      <c r="D71" s="12"/>
      <c r="E71" s="11"/>
      <c r="F71" s="100"/>
      <c r="G71" s="12"/>
      <c r="H71" s="12"/>
      <c r="I71" s="12"/>
      <c r="J71" s="12"/>
      <c r="K71" s="14"/>
      <c r="L71" s="31"/>
      <c r="M71" s="16"/>
      <c r="N71" s="16"/>
      <c r="O71" s="12"/>
      <c r="P71" s="12"/>
      <c r="Q71" s="17" t="s">
        <v>280</v>
      </c>
      <c r="R71" s="29">
        <v>45327</v>
      </c>
      <c r="S71" s="19">
        <v>13711</v>
      </c>
      <c r="T71" s="17" t="s">
        <v>277</v>
      </c>
      <c r="U71" s="29">
        <v>45327</v>
      </c>
      <c r="V71" s="29"/>
      <c r="W71" s="17"/>
      <c r="X71" s="12"/>
      <c r="Y71" s="21"/>
      <c r="Z71" s="21"/>
      <c r="AA71" s="22"/>
      <c r="AB71" s="22"/>
      <c r="AC71" s="29"/>
      <c r="AD71" s="23"/>
      <c r="AE71" s="22"/>
      <c r="AF71" s="22">
        <v>191866.8</v>
      </c>
      <c r="AG71" s="22"/>
      <c r="AH71" s="22"/>
      <c r="AI71" s="22"/>
      <c r="AJ71" s="12"/>
      <c r="AK71" s="12"/>
      <c r="AL71" s="12"/>
      <c r="AM71" s="12"/>
      <c r="AN71" s="12"/>
      <c r="AO71" s="12"/>
      <c r="AP71" s="24"/>
      <c r="AQ71" s="25"/>
      <c r="AR71" s="24"/>
      <c r="AS71" s="25"/>
      <c r="AT71" s="26"/>
      <c r="AU71" s="26"/>
      <c r="AV71" s="26"/>
      <c r="AW71" s="26"/>
      <c r="AX71" s="26"/>
      <c r="AY71" s="26"/>
      <c r="AZ71" s="26"/>
      <c r="BA71" s="26"/>
      <c r="BB71" s="26"/>
      <c r="BC71" s="26"/>
      <c r="BD71" s="26"/>
      <c r="BE71" s="26"/>
    </row>
    <row r="72" spans="1:57" s="3" customFormat="1" x14ac:dyDescent="0.25">
      <c r="A72" s="12"/>
      <c r="B72" s="12"/>
      <c r="C72" s="12"/>
      <c r="D72" s="12"/>
      <c r="E72" s="11"/>
      <c r="F72" s="100"/>
      <c r="G72" s="12"/>
      <c r="H72" s="12"/>
      <c r="I72" s="12"/>
      <c r="J72" s="12"/>
      <c r="K72" s="14"/>
      <c r="L72" s="31"/>
      <c r="M72" s="16"/>
      <c r="N72" s="16"/>
      <c r="O72" s="12"/>
      <c r="P72" s="12"/>
      <c r="Q72" s="17" t="s">
        <v>139</v>
      </c>
      <c r="R72" s="29">
        <v>45390</v>
      </c>
      <c r="S72" s="19">
        <v>13760</v>
      </c>
      <c r="T72" s="17" t="s">
        <v>83</v>
      </c>
      <c r="U72" s="29">
        <v>45390</v>
      </c>
      <c r="V72" s="29">
        <v>45389</v>
      </c>
      <c r="W72" s="17"/>
      <c r="X72" s="12"/>
      <c r="Y72" s="21"/>
      <c r="Z72" s="21"/>
      <c r="AA72" s="22"/>
      <c r="AB72" s="22"/>
      <c r="AC72" s="29"/>
      <c r="AD72" s="23"/>
      <c r="AE72" s="22"/>
      <c r="AF72" s="22">
        <v>191866.8</v>
      </c>
      <c r="AG72" s="22"/>
      <c r="AH72" s="22"/>
      <c r="AI72" s="22"/>
      <c r="AJ72" s="12"/>
      <c r="AK72" s="12"/>
      <c r="AL72" s="12"/>
      <c r="AM72" s="12"/>
      <c r="AN72" s="12"/>
      <c r="AO72" s="12"/>
      <c r="AP72" s="24"/>
      <c r="AQ72" s="25"/>
      <c r="AR72" s="24"/>
      <c r="AS72" s="25"/>
      <c r="AT72" s="26"/>
      <c r="AU72" s="26"/>
      <c r="AV72" s="26"/>
      <c r="AW72" s="26"/>
      <c r="AX72" s="26"/>
      <c r="AY72" s="26"/>
      <c r="AZ72" s="26"/>
      <c r="BA72" s="26"/>
      <c r="BB72" s="26"/>
      <c r="BC72" s="26"/>
      <c r="BD72" s="26"/>
      <c r="BE72" s="26"/>
    </row>
    <row r="73" spans="1:57" s="3" customFormat="1" x14ac:dyDescent="0.25">
      <c r="A73" s="12"/>
      <c r="B73" s="12"/>
      <c r="C73" s="12"/>
      <c r="D73" s="12"/>
      <c r="E73" s="11"/>
      <c r="F73" s="100"/>
      <c r="G73" s="12"/>
      <c r="H73" s="12"/>
      <c r="I73" s="12"/>
      <c r="J73" s="12"/>
      <c r="K73" s="14"/>
      <c r="L73" s="31"/>
      <c r="M73" s="16"/>
      <c r="N73" s="16"/>
      <c r="O73" s="12"/>
      <c r="P73" s="12"/>
      <c r="Q73" s="17" t="s">
        <v>217</v>
      </c>
      <c r="R73" s="29">
        <v>45727</v>
      </c>
      <c r="S73" s="19">
        <v>13983</v>
      </c>
      <c r="T73" s="17" t="s">
        <v>83</v>
      </c>
      <c r="U73" s="29">
        <v>45755</v>
      </c>
      <c r="V73" s="29">
        <v>46119</v>
      </c>
      <c r="W73" s="17"/>
      <c r="X73" s="12"/>
      <c r="Y73" s="21"/>
      <c r="Z73" s="21"/>
      <c r="AA73" s="22"/>
      <c r="AB73" s="22"/>
      <c r="AC73" s="29"/>
      <c r="AD73" s="23"/>
      <c r="AE73" s="22"/>
      <c r="AF73" s="22">
        <v>191866.8</v>
      </c>
      <c r="AG73" s="22"/>
      <c r="AH73" s="22"/>
      <c r="AI73" s="22"/>
      <c r="AJ73" s="12"/>
      <c r="AK73" s="12"/>
      <c r="AL73" s="12"/>
      <c r="AM73" s="12"/>
      <c r="AN73" s="12"/>
      <c r="AO73" s="12"/>
      <c r="AP73" s="24"/>
      <c r="AQ73" s="25"/>
      <c r="AR73" s="24"/>
      <c r="AS73" s="25"/>
      <c r="AT73" s="26"/>
      <c r="AU73" s="26"/>
      <c r="AV73" s="26"/>
      <c r="AW73" s="26"/>
      <c r="AX73" s="26"/>
      <c r="AY73" s="26"/>
      <c r="AZ73" s="26"/>
      <c r="BA73" s="26"/>
      <c r="BB73" s="26"/>
      <c r="BC73" s="26"/>
      <c r="BD73" s="26"/>
      <c r="BE73" s="26"/>
    </row>
    <row r="74" spans="1:57" s="3" customFormat="1" x14ac:dyDescent="0.25">
      <c r="A74" s="12"/>
      <c r="B74" s="12"/>
      <c r="C74" s="12"/>
      <c r="D74" s="12"/>
      <c r="E74" s="11"/>
      <c r="F74" s="100"/>
      <c r="G74" s="12"/>
      <c r="H74" s="12"/>
      <c r="I74" s="12"/>
      <c r="J74" s="12"/>
      <c r="K74" s="14"/>
      <c r="L74" s="31"/>
      <c r="M74" s="16"/>
      <c r="N74" s="16"/>
      <c r="O74" s="12"/>
      <c r="P74" s="12"/>
      <c r="Q74" s="17" t="s">
        <v>368</v>
      </c>
      <c r="R74" s="29">
        <v>45803</v>
      </c>
      <c r="S74" s="19">
        <v>14030</v>
      </c>
      <c r="T74" s="17" t="s">
        <v>84</v>
      </c>
      <c r="U74" s="29">
        <v>45755</v>
      </c>
      <c r="V74" s="29"/>
      <c r="W74" s="17"/>
      <c r="X74" s="12"/>
      <c r="Y74" s="21"/>
      <c r="Z74" s="21"/>
      <c r="AA74" s="22"/>
      <c r="AB74" s="22"/>
      <c r="AC74" s="29">
        <v>45755</v>
      </c>
      <c r="AD74" s="23">
        <v>8.5800000000000001E-2</v>
      </c>
      <c r="AE74" s="22">
        <v>17000</v>
      </c>
      <c r="AF74" s="22">
        <v>208340.88</v>
      </c>
      <c r="AG74" s="22"/>
      <c r="AH74" s="22"/>
      <c r="AI74" s="22"/>
      <c r="AJ74" s="12"/>
      <c r="AK74" s="12"/>
      <c r="AL74" s="12"/>
      <c r="AM74" s="12"/>
      <c r="AN74" s="12"/>
      <c r="AO74" s="12"/>
      <c r="AP74" s="24"/>
      <c r="AQ74" s="25"/>
      <c r="AR74" s="24"/>
      <c r="AS74" s="25"/>
      <c r="AT74" s="26"/>
      <c r="AU74" s="26"/>
      <c r="AV74" s="26"/>
      <c r="AW74" s="26"/>
      <c r="AX74" s="26"/>
      <c r="AY74" s="26"/>
      <c r="AZ74" s="26"/>
      <c r="BA74" s="26"/>
      <c r="BB74" s="26"/>
      <c r="BC74" s="26"/>
      <c r="BD74" s="26"/>
      <c r="BE74" s="26"/>
    </row>
    <row r="75" spans="1:57" s="3" customFormat="1" x14ac:dyDescent="0.25">
      <c r="A75" s="11">
        <v>5</v>
      </c>
      <c r="B75" s="12" t="s">
        <v>85</v>
      </c>
      <c r="C75" s="12"/>
      <c r="D75" s="12" t="s">
        <v>87</v>
      </c>
      <c r="E75" s="11" t="s">
        <v>228</v>
      </c>
      <c r="F75" s="100" t="s">
        <v>118</v>
      </c>
      <c r="G75" s="31"/>
      <c r="H75" s="13" t="s">
        <v>85</v>
      </c>
      <c r="I75" s="12" t="s">
        <v>119</v>
      </c>
      <c r="J75" s="38" t="s">
        <v>120</v>
      </c>
      <c r="K75" s="14">
        <v>216590.4</v>
      </c>
      <c r="L75" s="31">
        <v>12357</v>
      </c>
      <c r="M75" s="16">
        <v>42833</v>
      </c>
      <c r="N75" s="16">
        <v>43198</v>
      </c>
      <c r="O75" s="12">
        <v>1500</v>
      </c>
      <c r="P75" s="12" t="s">
        <v>107</v>
      </c>
      <c r="Q75" s="17" t="s">
        <v>89</v>
      </c>
      <c r="R75" s="29">
        <v>43186</v>
      </c>
      <c r="S75" s="19">
        <v>12325</v>
      </c>
      <c r="T75" s="17" t="s">
        <v>83</v>
      </c>
      <c r="U75" s="29">
        <v>43198</v>
      </c>
      <c r="V75" s="29">
        <v>43563</v>
      </c>
      <c r="W75" s="17"/>
      <c r="X75" s="12">
        <v>8</v>
      </c>
      <c r="Y75" s="21"/>
      <c r="Z75" s="21"/>
      <c r="AA75" s="22"/>
      <c r="AB75" s="22"/>
      <c r="AC75" s="17"/>
      <c r="AD75" s="23"/>
      <c r="AE75" s="22"/>
      <c r="AF75" s="22">
        <v>216590.4</v>
      </c>
      <c r="AG75" s="22"/>
      <c r="AH75" s="22"/>
      <c r="AI75" s="22"/>
      <c r="AJ75" s="12"/>
      <c r="AK75" s="12"/>
      <c r="AL75" s="12"/>
      <c r="AM75" s="12"/>
      <c r="AN75" s="12"/>
      <c r="AO75" s="12" t="s">
        <v>98</v>
      </c>
      <c r="AP75" s="24">
        <v>12032</v>
      </c>
      <c r="AQ75" s="25">
        <v>42837</v>
      </c>
      <c r="AR75" s="24">
        <v>12040</v>
      </c>
      <c r="AS75" s="25">
        <v>42852</v>
      </c>
      <c r="AT75" s="26"/>
      <c r="AU75" s="26"/>
      <c r="AV75" s="26"/>
      <c r="AW75" s="26"/>
      <c r="AX75" s="26"/>
      <c r="AY75" s="26"/>
      <c r="AZ75" s="26"/>
      <c r="BA75" s="26"/>
      <c r="BB75" s="26"/>
      <c r="BC75" s="26"/>
      <c r="BD75" s="26"/>
      <c r="BE75" s="26"/>
    </row>
    <row r="76" spans="1:57" s="3" customFormat="1" x14ac:dyDescent="0.25">
      <c r="A76" s="11"/>
      <c r="B76" s="12"/>
      <c r="C76" s="12"/>
      <c r="D76" s="12"/>
      <c r="E76" s="11"/>
      <c r="F76" s="100"/>
      <c r="G76" s="31"/>
      <c r="H76" s="13"/>
      <c r="I76" s="12"/>
      <c r="J76" s="38"/>
      <c r="K76" s="14"/>
      <c r="L76" s="31"/>
      <c r="M76" s="16"/>
      <c r="N76" s="16"/>
      <c r="O76" s="12"/>
      <c r="P76" s="12"/>
      <c r="Q76" s="17" t="s">
        <v>113</v>
      </c>
      <c r="R76" s="29">
        <v>43255</v>
      </c>
      <c r="S76" s="17"/>
      <c r="T76" s="17" t="s">
        <v>215</v>
      </c>
      <c r="U76" s="29">
        <v>43198</v>
      </c>
      <c r="V76" s="17"/>
      <c r="W76" s="17"/>
      <c r="X76" s="12"/>
      <c r="Y76" s="21"/>
      <c r="Z76" s="21"/>
      <c r="AA76" s="22"/>
      <c r="AB76" s="22"/>
      <c r="AC76" s="29">
        <v>43198</v>
      </c>
      <c r="AD76" s="23">
        <v>2.0300000000000001E-3</v>
      </c>
      <c r="AE76" s="22">
        <v>440.4</v>
      </c>
      <c r="AF76" s="22">
        <v>217030.8</v>
      </c>
      <c r="AG76" s="22"/>
      <c r="AH76" s="22"/>
      <c r="AI76" s="22"/>
      <c r="AJ76" s="12"/>
      <c r="AK76" s="12"/>
      <c r="AL76" s="12"/>
      <c r="AM76" s="12"/>
      <c r="AN76" s="12"/>
      <c r="AO76" s="12"/>
      <c r="AP76" s="24"/>
      <c r="AQ76" s="25"/>
      <c r="AR76" s="24"/>
      <c r="AS76" s="25"/>
      <c r="AT76" s="26"/>
      <c r="AU76" s="26"/>
      <c r="AV76" s="26"/>
      <c r="AW76" s="26"/>
      <c r="AX76" s="26"/>
      <c r="AY76" s="26"/>
      <c r="AZ76" s="26"/>
      <c r="BA76" s="26"/>
      <c r="BB76" s="26"/>
      <c r="BC76" s="26"/>
      <c r="BD76" s="26"/>
      <c r="BE76" s="26"/>
    </row>
    <row r="77" spans="1:57" s="3" customFormat="1" x14ac:dyDescent="0.25">
      <c r="A77" s="11"/>
      <c r="B77" s="12"/>
      <c r="C77" s="12"/>
      <c r="D77" s="12"/>
      <c r="E77" s="11"/>
      <c r="F77" s="100"/>
      <c r="G77" s="31"/>
      <c r="H77" s="13"/>
      <c r="I77" s="12"/>
      <c r="J77" s="38"/>
      <c r="K77" s="14"/>
      <c r="L77" s="31"/>
      <c r="M77" s="16"/>
      <c r="N77" s="16"/>
      <c r="O77" s="12"/>
      <c r="P77" s="12"/>
      <c r="Q77" s="17" t="s">
        <v>114</v>
      </c>
      <c r="R77" s="29">
        <v>43563</v>
      </c>
      <c r="S77" s="19">
        <v>12542</v>
      </c>
      <c r="T77" s="17" t="s">
        <v>83</v>
      </c>
      <c r="U77" s="29">
        <v>43564</v>
      </c>
      <c r="V77" s="29">
        <v>43929</v>
      </c>
      <c r="W77" s="17"/>
      <c r="X77" s="12"/>
      <c r="Y77" s="21"/>
      <c r="Z77" s="21"/>
      <c r="AA77" s="22"/>
      <c r="AB77" s="22"/>
      <c r="AC77" s="17"/>
      <c r="AD77" s="23"/>
      <c r="AE77" s="22"/>
      <c r="AF77" s="22">
        <v>217030.8</v>
      </c>
      <c r="AG77" s="22"/>
      <c r="AH77" s="22"/>
      <c r="AI77" s="22"/>
      <c r="AJ77" s="12"/>
      <c r="AK77" s="12"/>
      <c r="AL77" s="12"/>
      <c r="AM77" s="12"/>
      <c r="AN77" s="12"/>
      <c r="AO77" s="12"/>
      <c r="AP77" s="24"/>
      <c r="AQ77" s="25"/>
      <c r="AR77" s="24"/>
      <c r="AS77" s="25"/>
      <c r="AT77" s="26"/>
      <c r="AU77" s="26"/>
      <c r="AV77" s="26"/>
      <c r="AW77" s="26"/>
      <c r="AX77" s="26"/>
      <c r="AY77" s="26"/>
      <c r="AZ77" s="26"/>
      <c r="BA77" s="26"/>
      <c r="BB77" s="26"/>
      <c r="BC77" s="26"/>
      <c r="BD77" s="26"/>
      <c r="BE77" s="26"/>
    </row>
    <row r="78" spans="1:57" s="3" customFormat="1" x14ac:dyDescent="0.25">
      <c r="A78" s="11"/>
      <c r="B78" s="12"/>
      <c r="C78" s="12"/>
      <c r="D78" s="12"/>
      <c r="E78" s="11"/>
      <c r="F78" s="100"/>
      <c r="G78" s="31"/>
      <c r="H78" s="13"/>
      <c r="I78" s="12"/>
      <c r="J78" s="38"/>
      <c r="K78" s="14"/>
      <c r="L78" s="31"/>
      <c r="M78" s="16"/>
      <c r="N78" s="16"/>
      <c r="O78" s="12"/>
      <c r="P78" s="12"/>
      <c r="Q78" s="17" t="s">
        <v>121</v>
      </c>
      <c r="R78" s="29">
        <v>43600</v>
      </c>
      <c r="S78" s="19">
        <v>12561</v>
      </c>
      <c r="T78" s="17" t="s">
        <v>215</v>
      </c>
      <c r="U78" s="29">
        <v>43563</v>
      </c>
      <c r="V78" s="17"/>
      <c r="W78" s="17"/>
      <c r="X78" s="12"/>
      <c r="Y78" s="21"/>
      <c r="Z78" s="21"/>
      <c r="AA78" s="22"/>
      <c r="AB78" s="22"/>
      <c r="AC78" s="29">
        <v>43563</v>
      </c>
      <c r="AD78" s="23">
        <v>8.2780000000000006E-2</v>
      </c>
      <c r="AE78" s="22">
        <v>17967.12</v>
      </c>
      <c r="AF78" s="22">
        <v>234997.92</v>
      </c>
      <c r="AG78" s="22"/>
      <c r="AH78" s="22"/>
      <c r="AI78" s="22"/>
      <c r="AJ78" s="12"/>
      <c r="AK78" s="12"/>
      <c r="AL78" s="12"/>
      <c r="AM78" s="12"/>
      <c r="AN78" s="12"/>
      <c r="AO78" s="12"/>
      <c r="AP78" s="24"/>
      <c r="AQ78" s="25"/>
      <c r="AR78" s="24"/>
      <c r="AS78" s="25"/>
      <c r="AT78" s="26"/>
      <c r="AU78" s="26"/>
      <c r="AV78" s="26"/>
      <c r="AW78" s="26"/>
      <c r="AX78" s="26"/>
      <c r="AY78" s="26"/>
      <c r="AZ78" s="26"/>
      <c r="BA78" s="26"/>
      <c r="BB78" s="26"/>
      <c r="BC78" s="26"/>
      <c r="BD78" s="26"/>
      <c r="BE78" s="26"/>
    </row>
    <row r="79" spans="1:57" s="3" customFormat="1" x14ac:dyDescent="0.25">
      <c r="A79" s="11"/>
      <c r="B79" s="12"/>
      <c r="C79" s="12"/>
      <c r="D79" s="12"/>
      <c r="E79" s="11"/>
      <c r="F79" s="100"/>
      <c r="G79" s="31"/>
      <c r="H79" s="13"/>
      <c r="I79" s="12"/>
      <c r="J79" s="38"/>
      <c r="K79" s="14"/>
      <c r="L79" s="31"/>
      <c r="M79" s="16"/>
      <c r="N79" s="16"/>
      <c r="O79" s="12"/>
      <c r="P79" s="12"/>
      <c r="Q79" s="17" t="s">
        <v>99</v>
      </c>
      <c r="R79" s="29">
        <v>43929</v>
      </c>
      <c r="S79" s="19">
        <v>12792</v>
      </c>
      <c r="T79" s="17" t="s">
        <v>290</v>
      </c>
      <c r="U79" s="29">
        <v>43930</v>
      </c>
      <c r="V79" s="29">
        <v>44294</v>
      </c>
      <c r="W79" s="17"/>
      <c r="X79" s="12"/>
      <c r="Y79" s="21"/>
      <c r="Z79" s="21"/>
      <c r="AA79" s="22"/>
      <c r="AB79" s="22"/>
      <c r="AC79" s="17"/>
      <c r="AD79" s="23">
        <v>6.5720000000000001E-2</v>
      </c>
      <c r="AE79" s="22">
        <v>15444.96</v>
      </c>
      <c r="AF79" s="22">
        <v>250442.88</v>
      </c>
      <c r="AG79" s="22"/>
      <c r="AH79" s="22"/>
      <c r="AI79" s="22"/>
      <c r="AJ79" s="12"/>
      <c r="AK79" s="12"/>
      <c r="AL79" s="12"/>
      <c r="AM79" s="12"/>
      <c r="AN79" s="12"/>
      <c r="AO79" s="12"/>
      <c r="AP79" s="24"/>
      <c r="AQ79" s="25"/>
      <c r="AR79" s="24"/>
      <c r="AS79" s="25"/>
      <c r="AT79" s="26"/>
      <c r="AU79" s="26"/>
      <c r="AV79" s="26"/>
      <c r="AW79" s="26"/>
      <c r="AX79" s="26"/>
      <c r="AY79" s="26"/>
      <c r="AZ79" s="26"/>
      <c r="BA79" s="26"/>
      <c r="BB79" s="26"/>
      <c r="BC79" s="26"/>
      <c r="BD79" s="26"/>
      <c r="BE79" s="26"/>
    </row>
    <row r="80" spans="1:57" s="3" customFormat="1" x14ac:dyDescent="0.25">
      <c r="A80" s="11"/>
      <c r="B80" s="12"/>
      <c r="C80" s="12"/>
      <c r="D80" s="12"/>
      <c r="E80" s="11"/>
      <c r="F80" s="100"/>
      <c r="G80" s="31"/>
      <c r="H80" s="13"/>
      <c r="I80" s="12"/>
      <c r="J80" s="38"/>
      <c r="K80" s="14"/>
      <c r="L80" s="31"/>
      <c r="M80" s="16"/>
      <c r="N80" s="16"/>
      <c r="O80" s="12"/>
      <c r="P80" s="12"/>
      <c r="Q80" s="17" t="s">
        <v>91</v>
      </c>
      <c r="R80" s="29">
        <v>44020</v>
      </c>
      <c r="S80" s="19">
        <v>12853</v>
      </c>
      <c r="T80" s="17" t="s">
        <v>86</v>
      </c>
      <c r="U80" s="29">
        <v>44020</v>
      </c>
      <c r="V80" s="29"/>
      <c r="W80" s="17"/>
      <c r="X80" s="12"/>
      <c r="Y80" s="21"/>
      <c r="Z80" s="21">
        <v>0.25</v>
      </c>
      <c r="AA80" s="22"/>
      <c r="AB80" s="22">
        <v>62610.720000000001</v>
      </c>
      <c r="AC80" s="17"/>
      <c r="AD80" s="23"/>
      <c r="AE80" s="22"/>
      <c r="AF80" s="22">
        <v>187832.16</v>
      </c>
      <c r="AG80" s="22"/>
      <c r="AH80" s="22"/>
      <c r="AI80" s="22"/>
      <c r="AJ80" s="12"/>
      <c r="AK80" s="12"/>
      <c r="AL80" s="12"/>
      <c r="AM80" s="12"/>
      <c r="AN80" s="12"/>
      <c r="AO80" s="12"/>
      <c r="AP80" s="24"/>
      <c r="AQ80" s="25"/>
      <c r="AR80" s="24"/>
      <c r="AS80" s="25"/>
      <c r="AT80" s="26"/>
      <c r="AU80" s="26"/>
      <c r="AV80" s="26"/>
      <c r="AW80" s="26"/>
      <c r="AX80" s="26"/>
      <c r="AY80" s="26"/>
      <c r="AZ80" s="26"/>
      <c r="BA80" s="26"/>
      <c r="BB80" s="26"/>
      <c r="BC80" s="26"/>
      <c r="BD80" s="26"/>
      <c r="BE80" s="26"/>
    </row>
    <row r="81" spans="1:57" s="3" customFormat="1" x14ac:dyDescent="0.25">
      <c r="A81" s="11"/>
      <c r="B81" s="12"/>
      <c r="C81" s="12"/>
      <c r="D81" s="12"/>
      <c r="E81" s="11"/>
      <c r="F81" s="100"/>
      <c r="G81" s="31"/>
      <c r="H81" s="13"/>
      <c r="I81" s="12"/>
      <c r="J81" s="38"/>
      <c r="K81" s="14"/>
      <c r="L81" s="31"/>
      <c r="M81" s="16"/>
      <c r="N81" s="16"/>
      <c r="O81" s="12"/>
      <c r="P81" s="12"/>
      <c r="Q81" s="17" t="s">
        <v>100</v>
      </c>
      <c r="R81" s="29">
        <v>44294</v>
      </c>
      <c r="S81" s="19">
        <v>13029</v>
      </c>
      <c r="T81" s="17" t="s">
        <v>290</v>
      </c>
      <c r="U81" s="29">
        <v>44295</v>
      </c>
      <c r="V81" s="29">
        <v>44659</v>
      </c>
      <c r="W81" s="17"/>
      <c r="X81" s="12"/>
      <c r="Y81" s="21"/>
      <c r="Z81" s="21"/>
      <c r="AA81" s="22"/>
      <c r="AB81" s="22"/>
      <c r="AC81" s="29">
        <v>44295</v>
      </c>
      <c r="AD81" s="23">
        <v>0.31109999999999999</v>
      </c>
      <c r="AE81" s="22">
        <v>58434.48</v>
      </c>
      <c r="AF81" s="22">
        <v>246266.64</v>
      </c>
      <c r="AG81" s="22"/>
      <c r="AH81" s="22"/>
      <c r="AI81" s="22"/>
      <c r="AJ81" s="12"/>
      <c r="AK81" s="12"/>
      <c r="AL81" s="12"/>
      <c r="AM81" s="12"/>
      <c r="AN81" s="12"/>
      <c r="AO81" s="12"/>
      <c r="AP81" s="24"/>
      <c r="AQ81" s="25"/>
      <c r="AR81" s="24"/>
      <c r="AS81" s="25"/>
      <c r="AT81" s="26"/>
      <c r="AU81" s="26"/>
      <c r="AV81" s="26"/>
      <c r="AW81" s="26"/>
      <c r="AX81" s="26"/>
      <c r="AY81" s="26"/>
      <c r="AZ81" s="26"/>
      <c r="BA81" s="26"/>
      <c r="BB81" s="26"/>
      <c r="BC81" s="26"/>
      <c r="BD81" s="26"/>
      <c r="BE81" s="26"/>
    </row>
    <row r="82" spans="1:57" s="3" customFormat="1" x14ac:dyDescent="0.25">
      <c r="A82" s="11"/>
      <c r="B82" s="12"/>
      <c r="C82" s="12"/>
      <c r="D82" s="12"/>
      <c r="E82" s="11"/>
      <c r="F82" s="100"/>
      <c r="G82" s="31"/>
      <c r="H82" s="13"/>
      <c r="I82" s="12"/>
      <c r="J82" s="38"/>
      <c r="K82" s="14"/>
      <c r="L82" s="31"/>
      <c r="M82" s="16"/>
      <c r="N82" s="16"/>
      <c r="O82" s="12"/>
      <c r="P82" s="12"/>
      <c r="Q82" s="17" t="s">
        <v>122</v>
      </c>
      <c r="R82" s="29">
        <v>44340</v>
      </c>
      <c r="S82" s="19">
        <v>13057</v>
      </c>
      <c r="T82" s="17" t="s">
        <v>117</v>
      </c>
      <c r="U82" s="29">
        <v>44295</v>
      </c>
      <c r="V82" s="17"/>
      <c r="W82" s="17"/>
      <c r="X82" s="12"/>
      <c r="Y82" s="21"/>
      <c r="Z82" s="21"/>
      <c r="AA82" s="22"/>
      <c r="AB82" s="22"/>
      <c r="AC82" s="17"/>
      <c r="AD82" s="23"/>
      <c r="AE82" s="22"/>
      <c r="AF82" s="22">
        <v>187832.16</v>
      </c>
      <c r="AG82" s="22"/>
      <c r="AH82" s="22"/>
      <c r="AI82" s="22"/>
      <c r="AJ82" s="12"/>
      <c r="AK82" s="12"/>
      <c r="AL82" s="12"/>
      <c r="AM82" s="12"/>
      <c r="AN82" s="12"/>
      <c r="AO82" s="12"/>
      <c r="AP82" s="24"/>
      <c r="AQ82" s="25"/>
      <c r="AR82" s="24"/>
      <c r="AS82" s="25"/>
      <c r="AT82" s="26"/>
      <c r="AU82" s="26"/>
      <c r="AV82" s="26"/>
      <c r="AW82" s="26"/>
      <c r="AX82" s="26"/>
      <c r="AY82" s="26"/>
      <c r="AZ82" s="26"/>
      <c r="BA82" s="26"/>
      <c r="BB82" s="26"/>
      <c r="BC82" s="26"/>
      <c r="BD82" s="26"/>
      <c r="BE82" s="26"/>
    </row>
    <row r="83" spans="1:57" s="3" customFormat="1" x14ac:dyDescent="0.25">
      <c r="A83" s="11"/>
      <c r="B83" s="12"/>
      <c r="C83" s="12"/>
      <c r="D83" s="12"/>
      <c r="E83" s="11"/>
      <c r="F83" s="100"/>
      <c r="G83" s="31"/>
      <c r="H83" s="13"/>
      <c r="I83" s="12"/>
      <c r="J83" s="38"/>
      <c r="K83" s="14"/>
      <c r="L83" s="31"/>
      <c r="M83" s="16"/>
      <c r="N83" s="16"/>
      <c r="O83" s="12"/>
      <c r="P83" s="12"/>
      <c r="Q83" s="17" t="s">
        <v>137</v>
      </c>
      <c r="R83" s="29">
        <v>44659</v>
      </c>
      <c r="S83" s="19">
        <v>13267</v>
      </c>
      <c r="T83" s="17" t="s">
        <v>83</v>
      </c>
      <c r="U83" s="29">
        <v>44660</v>
      </c>
      <c r="V83" s="29">
        <v>45024</v>
      </c>
      <c r="W83" s="17"/>
      <c r="X83" s="12"/>
      <c r="Y83" s="21"/>
      <c r="Z83" s="21"/>
      <c r="AA83" s="22"/>
      <c r="AB83" s="22"/>
      <c r="AC83" s="29"/>
      <c r="AD83" s="23"/>
      <c r="AE83" s="22"/>
      <c r="AF83" s="22">
        <v>187832.16</v>
      </c>
      <c r="AG83" s="22"/>
      <c r="AH83" s="22"/>
      <c r="AI83" s="22"/>
      <c r="AJ83" s="12"/>
      <c r="AK83" s="12"/>
      <c r="AL83" s="12"/>
      <c r="AM83" s="12"/>
      <c r="AN83" s="12"/>
      <c r="AO83" s="12"/>
      <c r="AP83" s="24"/>
      <c r="AQ83" s="25"/>
      <c r="AR83" s="24"/>
      <c r="AS83" s="25"/>
      <c r="AT83" s="26"/>
      <c r="AU83" s="26"/>
      <c r="AV83" s="26"/>
      <c r="AW83" s="26"/>
      <c r="AX83" s="26"/>
      <c r="AY83" s="26"/>
      <c r="AZ83" s="26"/>
      <c r="BA83" s="26"/>
      <c r="BB83" s="26"/>
      <c r="BC83" s="26"/>
      <c r="BD83" s="26"/>
      <c r="BE83" s="26"/>
    </row>
    <row r="84" spans="1:57" s="3" customFormat="1" x14ac:dyDescent="0.25">
      <c r="A84" s="11"/>
      <c r="B84" s="12"/>
      <c r="C84" s="12"/>
      <c r="D84" s="12"/>
      <c r="E84" s="11"/>
      <c r="F84" s="100"/>
      <c r="G84" s="31"/>
      <c r="H84" s="13"/>
      <c r="I84" s="12"/>
      <c r="J84" s="38"/>
      <c r="K84" s="14"/>
      <c r="L84" s="31"/>
      <c r="M84" s="16"/>
      <c r="N84" s="16"/>
      <c r="O84" s="12"/>
      <c r="P84" s="12"/>
      <c r="Q84" s="17" t="s">
        <v>278</v>
      </c>
      <c r="R84" s="29">
        <v>44625</v>
      </c>
      <c r="S84" s="19">
        <v>13281</v>
      </c>
      <c r="T84" s="17" t="s">
        <v>215</v>
      </c>
      <c r="U84" s="29">
        <v>44660</v>
      </c>
      <c r="V84" s="29"/>
      <c r="W84" s="17"/>
      <c r="X84" s="12"/>
      <c r="Y84" s="21"/>
      <c r="Z84" s="21"/>
      <c r="AA84" s="22"/>
      <c r="AB84" s="22"/>
      <c r="AC84" s="29">
        <v>44660</v>
      </c>
      <c r="AD84" s="23">
        <v>0.14767</v>
      </c>
      <c r="AE84" s="22">
        <v>27738.84</v>
      </c>
      <c r="AF84" s="22">
        <v>215571</v>
      </c>
      <c r="AG84" s="22"/>
      <c r="AH84" s="22"/>
      <c r="AI84" s="22"/>
      <c r="AJ84" s="12"/>
      <c r="AK84" s="12"/>
      <c r="AL84" s="12"/>
      <c r="AM84" s="12"/>
      <c r="AN84" s="12"/>
      <c r="AO84" s="12"/>
      <c r="AP84" s="24"/>
      <c r="AQ84" s="25"/>
      <c r="AR84" s="24"/>
      <c r="AS84" s="25"/>
      <c r="AT84" s="26"/>
      <c r="AU84" s="26"/>
      <c r="AV84" s="26"/>
      <c r="AW84" s="26"/>
      <c r="AX84" s="26"/>
      <c r="AY84" s="26"/>
      <c r="AZ84" s="26"/>
      <c r="BA84" s="26"/>
      <c r="BB84" s="26"/>
      <c r="BC84" s="26"/>
      <c r="BD84" s="26"/>
      <c r="BE84" s="26"/>
    </row>
    <row r="85" spans="1:57" s="3" customFormat="1" x14ac:dyDescent="0.25">
      <c r="A85" s="11"/>
      <c r="B85" s="12"/>
      <c r="C85" s="12"/>
      <c r="D85" s="12"/>
      <c r="E85" s="11"/>
      <c r="F85" s="100"/>
      <c r="G85" s="31"/>
      <c r="H85" s="13"/>
      <c r="I85" s="12"/>
      <c r="J85" s="38"/>
      <c r="K85" s="14"/>
      <c r="L85" s="31"/>
      <c r="M85" s="16"/>
      <c r="N85" s="16"/>
      <c r="O85" s="12"/>
      <c r="P85" s="12"/>
      <c r="Q85" s="17" t="s">
        <v>139</v>
      </c>
      <c r="R85" s="29">
        <v>44987</v>
      </c>
      <c r="S85" s="19">
        <v>13487</v>
      </c>
      <c r="T85" s="17" t="s">
        <v>83</v>
      </c>
      <c r="U85" s="29">
        <v>45025</v>
      </c>
      <c r="V85" s="29">
        <v>45390</v>
      </c>
      <c r="W85" s="17"/>
      <c r="X85" s="12"/>
      <c r="Y85" s="21"/>
      <c r="Z85" s="21"/>
      <c r="AA85" s="22"/>
      <c r="AB85" s="22"/>
      <c r="AC85" s="29"/>
      <c r="AD85" s="23"/>
      <c r="AE85" s="22"/>
      <c r="AF85" s="22">
        <v>215571</v>
      </c>
      <c r="AG85" s="22"/>
      <c r="AH85" s="22"/>
      <c r="AI85" s="22"/>
      <c r="AJ85" s="12"/>
      <c r="AK85" s="12"/>
      <c r="AL85" s="12"/>
      <c r="AM85" s="12"/>
      <c r="AN85" s="12"/>
      <c r="AO85" s="12"/>
      <c r="AP85" s="24"/>
      <c r="AQ85" s="25"/>
      <c r="AR85" s="24"/>
      <c r="AS85" s="25"/>
      <c r="AT85" s="26"/>
      <c r="AU85" s="26"/>
      <c r="AV85" s="26"/>
      <c r="AW85" s="26"/>
      <c r="AX85" s="26"/>
      <c r="AY85" s="26"/>
      <c r="AZ85" s="26"/>
      <c r="BA85" s="26"/>
      <c r="BB85" s="26"/>
      <c r="BC85" s="26"/>
      <c r="BD85" s="26"/>
      <c r="BE85" s="26"/>
    </row>
    <row r="86" spans="1:57" s="3" customFormat="1" x14ac:dyDescent="0.25">
      <c r="A86" s="11"/>
      <c r="B86" s="12"/>
      <c r="C86" s="12"/>
      <c r="D86" s="12"/>
      <c r="E86" s="11"/>
      <c r="F86" s="100"/>
      <c r="G86" s="31"/>
      <c r="H86" s="13"/>
      <c r="I86" s="12"/>
      <c r="J86" s="38"/>
      <c r="K86" s="14"/>
      <c r="L86" s="31"/>
      <c r="M86" s="16"/>
      <c r="N86" s="16"/>
      <c r="O86" s="12"/>
      <c r="P86" s="12"/>
      <c r="Q86" s="17" t="s">
        <v>283</v>
      </c>
      <c r="R86" s="29">
        <v>45057</v>
      </c>
      <c r="S86" s="19">
        <v>13535</v>
      </c>
      <c r="T86" s="17" t="s">
        <v>215</v>
      </c>
      <c r="U86" s="29">
        <v>45025</v>
      </c>
      <c r="V86" s="29"/>
      <c r="W86" s="17"/>
      <c r="X86" s="12"/>
      <c r="Y86" s="21"/>
      <c r="Z86" s="21"/>
      <c r="AA86" s="22"/>
      <c r="AB86" s="22"/>
      <c r="AC86" s="29">
        <v>45025</v>
      </c>
      <c r="AD86" s="23">
        <v>1.72E-3</v>
      </c>
      <c r="AE86" s="22">
        <v>371.76</v>
      </c>
      <c r="AF86" s="22">
        <v>215942.76</v>
      </c>
      <c r="AG86" s="22"/>
      <c r="AH86" s="22"/>
      <c r="AI86" s="22"/>
      <c r="AJ86" s="12"/>
      <c r="AK86" s="12"/>
      <c r="AL86" s="12"/>
      <c r="AM86" s="12"/>
      <c r="AN86" s="12"/>
      <c r="AO86" s="12"/>
      <c r="AP86" s="24"/>
      <c r="AQ86" s="25"/>
      <c r="AR86" s="24"/>
      <c r="AS86" s="25"/>
      <c r="AT86" s="26"/>
      <c r="AU86" s="26"/>
      <c r="AV86" s="26"/>
      <c r="AW86" s="26"/>
      <c r="AX86" s="26"/>
      <c r="AY86" s="26"/>
      <c r="AZ86" s="26"/>
      <c r="BA86" s="26"/>
      <c r="BB86" s="26"/>
      <c r="BC86" s="26"/>
      <c r="BD86" s="26"/>
      <c r="BE86" s="26"/>
    </row>
    <row r="87" spans="1:57" s="3" customFormat="1" x14ac:dyDescent="0.25">
      <c r="A87" s="11"/>
      <c r="B87" s="12"/>
      <c r="C87" s="12"/>
      <c r="D87" s="12"/>
      <c r="E87" s="11"/>
      <c r="F87" s="100"/>
      <c r="G87" s="31"/>
      <c r="H87" s="13"/>
      <c r="I87" s="12"/>
      <c r="J87" s="38"/>
      <c r="K87" s="14"/>
      <c r="L87" s="31"/>
      <c r="M87" s="16"/>
      <c r="N87" s="16"/>
      <c r="O87" s="12"/>
      <c r="P87" s="12"/>
      <c r="Q87" s="17" t="s">
        <v>280</v>
      </c>
      <c r="R87" s="29">
        <v>45330</v>
      </c>
      <c r="S87" s="19">
        <v>13711</v>
      </c>
      <c r="T87" s="17" t="s">
        <v>277</v>
      </c>
      <c r="U87" s="29">
        <v>45330</v>
      </c>
      <c r="V87" s="29"/>
      <c r="W87" s="17"/>
      <c r="X87" s="12"/>
      <c r="Y87" s="21"/>
      <c r="Z87" s="21"/>
      <c r="AA87" s="22"/>
      <c r="AB87" s="22"/>
      <c r="AC87" s="29"/>
      <c r="AD87" s="23"/>
      <c r="AE87" s="22"/>
      <c r="AF87" s="22">
        <v>215942.76</v>
      </c>
      <c r="AG87" s="22"/>
      <c r="AH87" s="22"/>
      <c r="AI87" s="22"/>
      <c r="AJ87" s="12"/>
      <c r="AK87" s="12"/>
      <c r="AL87" s="12"/>
      <c r="AM87" s="12"/>
      <c r="AN87" s="12"/>
      <c r="AO87" s="12"/>
      <c r="AP87" s="24"/>
      <c r="AQ87" s="25"/>
      <c r="AR87" s="24"/>
      <c r="AS87" s="25"/>
      <c r="AT87" s="26"/>
      <c r="AU87" s="26"/>
      <c r="AV87" s="26"/>
      <c r="AW87" s="26"/>
      <c r="AX87" s="26"/>
      <c r="AY87" s="26"/>
      <c r="AZ87" s="26"/>
      <c r="BA87" s="26"/>
      <c r="BB87" s="26"/>
      <c r="BC87" s="26"/>
      <c r="BD87" s="26"/>
      <c r="BE87" s="26"/>
    </row>
    <row r="88" spans="1:57" s="3" customFormat="1" x14ac:dyDescent="0.25">
      <c r="A88" s="11"/>
      <c r="B88" s="12"/>
      <c r="C88" s="12"/>
      <c r="D88" s="12"/>
      <c r="E88" s="11"/>
      <c r="F88" s="100"/>
      <c r="G88" s="31"/>
      <c r="H88" s="13"/>
      <c r="I88" s="12"/>
      <c r="J88" s="38"/>
      <c r="K88" s="14"/>
      <c r="L88" s="31"/>
      <c r="M88" s="16"/>
      <c r="N88" s="16"/>
      <c r="O88" s="12"/>
      <c r="P88" s="12"/>
      <c r="Q88" s="17" t="s">
        <v>284</v>
      </c>
      <c r="R88" s="29">
        <v>45390</v>
      </c>
      <c r="S88" s="19">
        <v>13769</v>
      </c>
      <c r="T88" s="17" t="s">
        <v>83</v>
      </c>
      <c r="U88" s="29">
        <v>45391</v>
      </c>
      <c r="V88" s="29">
        <v>45755</v>
      </c>
      <c r="W88" s="17"/>
      <c r="X88" s="12"/>
      <c r="Y88" s="21"/>
      <c r="Z88" s="21"/>
      <c r="AA88" s="22"/>
      <c r="AB88" s="22"/>
      <c r="AC88" s="29"/>
      <c r="AD88" s="23"/>
      <c r="AE88" s="22"/>
      <c r="AF88" s="22">
        <v>215942.76</v>
      </c>
      <c r="AG88" s="22"/>
      <c r="AH88" s="22"/>
      <c r="AI88" s="22"/>
      <c r="AJ88" s="12"/>
      <c r="AK88" s="12"/>
      <c r="AL88" s="12"/>
      <c r="AM88" s="12"/>
      <c r="AN88" s="12"/>
      <c r="AO88" s="12"/>
      <c r="AP88" s="24"/>
      <c r="AQ88" s="25"/>
      <c r="AR88" s="24"/>
      <c r="AS88" s="25"/>
      <c r="AT88" s="26"/>
      <c r="AU88" s="26"/>
      <c r="AV88" s="26"/>
      <c r="AW88" s="26"/>
      <c r="AX88" s="26"/>
      <c r="AY88" s="26"/>
      <c r="AZ88" s="26"/>
      <c r="BA88" s="26"/>
      <c r="BB88" s="26"/>
      <c r="BC88" s="26"/>
      <c r="BD88" s="26"/>
      <c r="BE88" s="26"/>
    </row>
    <row r="89" spans="1:57" s="3" customFormat="1" x14ac:dyDescent="0.25">
      <c r="A89" s="11"/>
      <c r="B89" s="12"/>
      <c r="C89" s="12"/>
      <c r="D89" s="12"/>
      <c r="E89" s="11"/>
      <c r="F89" s="100"/>
      <c r="G89" s="31"/>
      <c r="H89" s="13"/>
      <c r="I89" s="12"/>
      <c r="J89" s="38"/>
      <c r="K89" s="14"/>
      <c r="L89" s="31"/>
      <c r="M89" s="16"/>
      <c r="N89" s="16"/>
      <c r="O89" s="12"/>
      <c r="P89" s="12"/>
      <c r="Q89" s="17" t="s">
        <v>287</v>
      </c>
      <c r="R89" s="29">
        <v>45727</v>
      </c>
      <c r="S89" s="19">
        <v>13987</v>
      </c>
      <c r="T89" s="17" t="s">
        <v>83</v>
      </c>
      <c r="U89" s="29">
        <v>45756</v>
      </c>
      <c r="V89" s="29">
        <v>46120</v>
      </c>
      <c r="W89" s="17"/>
      <c r="X89" s="12"/>
      <c r="Y89" s="21"/>
      <c r="Z89" s="21"/>
      <c r="AA89" s="22"/>
      <c r="AB89" s="22"/>
      <c r="AC89" s="29"/>
      <c r="AD89" s="23"/>
      <c r="AE89" s="22"/>
      <c r="AF89" s="22">
        <v>215942.76</v>
      </c>
      <c r="AG89" s="22"/>
      <c r="AH89" s="22"/>
      <c r="AI89" s="22"/>
      <c r="AJ89" s="12"/>
      <c r="AK89" s="12"/>
      <c r="AL89" s="12"/>
      <c r="AM89" s="12"/>
      <c r="AN89" s="12"/>
      <c r="AO89" s="12"/>
      <c r="AP89" s="24"/>
      <c r="AQ89" s="25"/>
      <c r="AR89" s="24"/>
      <c r="AS89" s="25"/>
      <c r="AT89" s="26"/>
      <c r="AU89" s="26"/>
      <c r="AV89" s="26"/>
      <c r="AW89" s="26"/>
      <c r="AX89" s="26"/>
      <c r="AY89" s="26"/>
      <c r="AZ89" s="26"/>
      <c r="BA89" s="26"/>
      <c r="BB89" s="26"/>
      <c r="BC89" s="26"/>
      <c r="BD89" s="26"/>
      <c r="BE89" s="26"/>
    </row>
    <row r="90" spans="1:57" s="3" customFormat="1" x14ac:dyDescent="0.25">
      <c r="A90" s="11"/>
      <c r="B90" s="12"/>
      <c r="C90" s="12"/>
      <c r="D90" s="12"/>
      <c r="E90" s="11"/>
      <c r="F90" s="100"/>
      <c r="G90" s="31"/>
      <c r="H90" s="13"/>
      <c r="I90" s="12"/>
      <c r="J90" s="38"/>
      <c r="K90" s="14"/>
      <c r="L90" s="31"/>
      <c r="M90" s="16"/>
      <c r="N90" s="16"/>
      <c r="O90" s="12"/>
      <c r="P90" s="12"/>
      <c r="Q90" s="17" t="s">
        <v>368</v>
      </c>
      <c r="R90" s="29">
        <v>45769</v>
      </c>
      <c r="S90" s="19">
        <v>14012</v>
      </c>
      <c r="T90" s="17" t="s">
        <v>363</v>
      </c>
      <c r="U90" s="29">
        <v>45748</v>
      </c>
      <c r="V90" s="29"/>
      <c r="W90" s="17"/>
      <c r="X90" s="12"/>
      <c r="Y90" s="21"/>
      <c r="Z90" s="21"/>
      <c r="AA90" s="22"/>
      <c r="AB90" s="22"/>
      <c r="AC90" s="29"/>
      <c r="AD90" s="23"/>
      <c r="AE90" s="22"/>
      <c r="AF90" s="22">
        <v>215942.76</v>
      </c>
      <c r="AG90" s="22"/>
      <c r="AH90" s="22"/>
      <c r="AI90" s="22"/>
      <c r="AJ90" s="12"/>
      <c r="AK90" s="12"/>
      <c r="AL90" s="12"/>
      <c r="AM90" s="12"/>
      <c r="AN90" s="12"/>
      <c r="AO90" s="12"/>
      <c r="AP90" s="24"/>
      <c r="AQ90" s="25"/>
      <c r="AR90" s="24"/>
      <c r="AS90" s="25"/>
      <c r="AT90" s="26"/>
      <c r="AU90" s="26"/>
      <c r="AV90" s="26"/>
      <c r="AW90" s="26"/>
      <c r="AX90" s="26"/>
      <c r="AY90" s="26"/>
      <c r="AZ90" s="26"/>
      <c r="BA90" s="26"/>
      <c r="BB90" s="26"/>
      <c r="BC90" s="26"/>
      <c r="BD90" s="26"/>
      <c r="BE90" s="26"/>
    </row>
    <row r="91" spans="1:57" s="3" customFormat="1" x14ac:dyDescent="0.25">
      <c r="A91" s="11"/>
      <c r="B91" s="12"/>
      <c r="C91" s="12"/>
      <c r="D91" s="12"/>
      <c r="E91" s="11"/>
      <c r="F91" s="100"/>
      <c r="G91" s="31"/>
      <c r="H91" s="13"/>
      <c r="I91" s="12"/>
      <c r="J91" s="38"/>
      <c r="K91" s="14"/>
      <c r="L91" s="31"/>
      <c r="M91" s="16"/>
      <c r="N91" s="16"/>
      <c r="O91" s="12"/>
      <c r="P91" s="12"/>
      <c r="Q91" s="17" t="s">
        <v>361</v>
      </c>
      <c r="R91" s="29">
        <v>45814</v>
      </c>
      <c r="S91" s="19">
        <v>14039</v>
      </c>
      <c r="T91" s="17" t="s">
        <v>369</v>
      </c>
      <c r="U91" s="29">
        <v>45748</v>
      </c>
      <c r="V91" s="29"/>
      <c r="W91" s="17"/>
      <c r="X91" s="12"/>
      <c r="Y91" s="21"/>
      <c r="Z91" s="21"/>
      <c r="AA91" s="22"/>
      <c r="AB91" s="22"/>
      <c r="AC91" s="29"/>
      <c r="AD91" s="23"/>
      <c r="AE91" s="22"/>
      <c r="AF91" s="22">
        <v>215942.76</v>
      </c>
      <c r="AG91" s="22"/>
      <c r="AH91" s="22"/>
      <c r="AI91" s="22"/>
      <c r="AJ91" s="12"/>
      <c r="AK91" s="12"/>
      <c r="AL91" s="12"/>
      <c r="AM91" s="12"/>
      <c r="AN91" s="12"/>
      <c r="AO91" s="12"/>
      <c r="AP91" s="24"/>
      <c r="AQ91" s="25"/>
      <c r="AR91" s="24"/>
      <c r="AS91" s="25"/>
      <c r="AT91" s="26"/>
      <c r="AU91" s="26"/>
      <c r="AV91" s="26"/>
      <c r="AW91" s="26"/>
      <c r="AX91" s="26"/>
      <c r="AY91" s="26"/>
      <c r="AZ91" s="26"/>
      <c r="BA91" s="26"/>
      <c r="BB91" s="26"/>
      <c r="BC91" s="26"/>
      <c r="BD91" s="26"/>
      <c r="BE91" s="26"/>
    </row>
    <row r="92" spans="1:57" s="3" customFormat="1" x14ac:dyDescent="0.25">
      <c r="A92" s="11"/>
      <c r="B92" s="12"/>
      <c r="C92" s="12"/>
      <c r="D92" s="12"/>
      <c r="E92" s="11"/>
      <c r="F92" s="100"/>
      <c r="G92" s="31"/>
      <c r="H92" s="13"/>
      <c r="I92" s="12"/>
      <c r="J92" s="38"/>
      <c r="K92" s="14"/>
      <c r="L92" s="31"/>
      <c r="M92" s="16"/>
      <c r="N92" s="16"/>
      <c r="O92" s="12"/>
      <c r="P92" s="12"/>
      <c r="Q92" s="17" t="s">
        <v>368</v>
      </c>
      <c r="R92" s="29">
        <v>45826</v>
      </c>
      <c r="S92" s="19">
        <v>14049</v>
      </c>
      <c r="T92" s="17" t="s">
        <v>215</v>
      </c>
      <c r="U92" s="29">
        <v>45756</v>
      </c>
      <c r="V92" s="29"/>
      <c r="W92" s="17"/>
      <c r="X92" s="12"/>
      <c r="Y92" s="21"/>
      <c r="Z92" s="21"/>
      <c r="AA92" s="22"/>
      <c r="AB92" s="22"/>
      <c r="AC92" s="29"/>
      <c r="AD92" s="23">
        <v>8.5800000000000001E-2</v>
      </c>
      <c r="AE92" s="22">
        <v>18541.32</v>
      </c>
      <c r="AF92" s="22">
        <v>234484.08</v>
      </c>
      <c r="AG92" s="22"/>
      <c r="AH92" s="22"/>
      <c r="AI92" s="22"/>
      <c r="AJ92" s="12"/>
      <c r="AK92" s="12"/>
      <c r="AL92" s="12"/>
      <c r="AM92" s="12"/>
      <c r="AN92" s="12"/>
      <c r="AO92" s="12"/>
      <c r="AP92" s="24"/>
      <c r="AQ92" s="25"/>
      <c r="AR92" s="24"/>
      <c r="AS92" s="25"/>
      <c r="AT92" s="26"/>
      <c r="AU92" s="26"/>
      <c r="AV92" s="26"/>
      <c r="AW92" s="26"/>
      <c r="AX92" s="26"/>
      <c r="AY92" s="26"/>
      <c r="AZ92" s="26"/>
      <c r="BA92" s="26"/>
      <c r="BB92" s="26"/>
      <c r="BC92" s="26"/>
      <c r="BD92" s="26"/>
      <c r="BE92" s="26"/>
    </row>
    <row r="93" spans="1:57" s="3" customFormat="1" x14ac:dyDescent="0.25">
      <c r="A93" s="11">
        <v>6</v>
      </c>
      <c r="B93" s="12" t="s">
        <v>286</v>
      </c>
      <c r="C93" s="12"/>
      <c r="D93" s="12" t="s">
        <v>87</v>
      </c>
      <c r="E93" s="11" t="s">
        <v>228</v>
      </c>
      <c r="F93" s="100" t="s">
        <v>273</v>
      </c>
      <c r="G93" s="31"/>
      <c r="H93" s="13" t="s">
        <v>274</v>
      </c>
      <c r="I93" s="12" t="s">
        <v>275</v>
      </c>
      <c r="J93" s="38" t="s">
        <v>285</v>
      </c>
      <c r="K93" s="14">
        <v>46800</v>
      </c>
      <c r="L93" s="31">
        <v>12411</v>
      </c>
      <c r="M93" s="16">
        <v>43383</v>
      </c>
      <c r="N93" s="16">
        <v>43747</v>
      </c>
      <c r="O93" s="12">
        <v>1500</v>
      </c>
      <c r="P93" s="12" t="s">
        <v>107</v>
      </c>
      <c r="Q93" s="17" t="s">
        <v>89</v>
      </c>
      <c r="R93" s="29">
        <v>43746</v>
      </c>
      <c r="S93" s="19">
        <v>12660</v>
      </c>
      <c r="T93" s="17" t="s">
        <v>83</v>
      </c>
      <c r="U93" s="29">
        <v>43748</v>
      </c>
      <c r="V93" s="29">
        <v>43747</v>
      </c>
      <c r="W93" s="17"/>
      <c r="X93" s="12">
        <v>7</v>
      </c>
      <c r="Y93" s="21"/>
      <c r="Z93" s="21"/>
      <c r="AA93" s="22"/>
      <c r="AB93" s="22"/>
      <c r="AC93" s="29"/>
      <c r="AD93" s="23"/>
      <c r="AE93" s="22"/>
      <c r="AF93" s="22">
        <v>42000</v>
      </c>
      <c r="AG93" s="22"/>
      <c r="AH93" s="22"/>
      <c r="AI93" s="22"/>
      <c r="AJ93" s="12"/>
      <c r="AK93" s="12"/>
      <c r="AL93" s="12"/>
      <c r="AM93" s="12"/>
      <c r="AN93" s="12"/>
      <c r="AO93" s="12" t="s">
        <v>98</v>
      </c>
      <c r="AP93" s="11">
        <v>12415</v>
      </c>
      <c r="AQ93" s="25">
        <v>43375</v>
      </c>
      <c r="AR93" s="11">
        <v>12415</v>
      </c>
      <c r="AS93" s="25">
        <v>43375</v>
      </c>
      <c r="AT93" s="26"/>
      <c r="AU93" s="26"/>
      <c r="AV93" s="26"/>
      <c r="AW93" s="26"/>
      <c r="AX93" s="26"/>
      <c r="AY93" s="26"/>
      <c r="AZ93" s="26"/>
      <c r="BA93" s="26"/>
      <c r="BB93" s="26"/>
      <c r="BC93" s="26"/>
      <c r="BD93" s="26"/>
      <c r="BE93" s="26"/>
    </row>
    <row r="94" spans="1:57" s="3" customFormat="1" x14ac:dyDescent="0.25">
      <c r="A94" s="11"/>
      <c r="B94" s="12"/>
      <c r="C94" s="12"/>
      <c r="D94" s="12"/>
      <c r="E94" s="11"/>
      <c r="F94" s="100"/>
      <c r="G94" s="31"/>
      <c r="H94" s="13"/>
      <c r="I94" s="12"/>
      <c r="J94" s="38"/>
      <c r="K94" s="14"/>
      <c r="L94" s="31"/>
      <c r="M94" s="16"/>
      <c r="N94" s="16"/>
      <c r="O94" s="12"/>
      <c r="P94" s="12"/>
      <c r="Q94" s="17" t="s">
        <v>113</v>
      </c>
      <c r="R94" s="29">
        <v>43774</v>
      </c>
      <c r="S94" s="19">
        <v>12678</v>
      </c>
      <c r="T94" s="17" t="s">
        <v>215</v>
      </c>
      <c r="U94" s="29">
        <v>43774</v>
      </c>
      <c r="V94" s="29"/>
      <c r="W94" s="17"/>
      <c r="X94" s="12"/>
      <c r="Y94" s="21"/>
      <c r="Z94" s="21"/>
      <c r="AA94" s="22"/>
      <c r="AB94" s="22"/>
      <c r="AC94" s="29">
        <v>43774</v>
      </c>
      <c r="AD94" s="23">
        <v>3.3799999999999997E-2</v>
      </c>
      <c r="AE94" s="22">
        <v>1420.33</v>
      </c>
      <c r="AF94" s="22">
        <v>43420.33</v>
      </c>
      <c r="AG94" s="22"/>
      <c r="AH94" s="22"/>
      <c r="AI94" s="22"/>
      <c r="AJ94" s="12"/>
      <c r="AK94" s="12"/>
      <c r="AL94" s="12"/>
      <c r="AM94" s="12"/>
      <c r="AN94" s="12"/>
      <c r="AO94" s="12"/>
      <c r="AP94" s="11"/>
      <c r="AQ94" s="25"/>
      <c r="AR94" s="11"/>
      <c r="AS94" s="25"/>
      <c r="AT94" s="26"/>
      <c r="AU94" s="26"/>
      <c r="AV94" s="26"/>
      <c r="AW94" s="26"/>
      <c r="AX94" s="26"/>
      <c r="AY94" s="26"/>
      <c r="AZ94" s="26"/>
      <c r="BA94" s="26"/>
      <c r="BB94" s="26"/>
      <c r="BC94" s="26"/>
      <c r="BD94" s="26"/>
      <c r="BE94" s="26"/>
    </row>
    <row r="95" spans="1:57" s="3" customFormat="1" x14ac:dyDescent="0.25">
      <c r="A95" s="11"/>
      <c r="B95" s="12"/>
      <c r="C95" s="12"/>
      <c r="D95" s="12"/>
      <c r="E95" s="11"/>
      <c r="F95" s="100"/>
      <c r="G95" s="31"/>
      <c r="H95" s="13"/>
      <c r="I95" s="12"/>
      <c r="J95" s="38"/>
      <c r="K95" s="14"/>
      <c r="L95" s="31"/>
      <c r="M95" s="16"/>
      <c r="N95" s="16"/>
      <c r="O95" s="12"/>
      <c r="P95" s="12"/>
      <c r="Q95" s="17" t="s">
        <v>90</v>
      </c>
      <c r="R95" s="29">
        <v>44113</v>
      </c>
      <c r="S95" s="19">
        <v>12920</v>
      </c>
      <c r="T95" s="17" t="s">
        <v>83</v>
      </c>
      <c r="U95" s="29">
        <v>44114</v>
      </c>
      <c r="V95" s="29">
        <v>44295</v>
      </c>
      <c r="W95" s="17"/>
      <c r="X95" s="12"/>
      <c r="Y95" s="21"/>
      <c r="Z95" s="21"/>
      <c r="AA95" s="22"/>
      <c r="AB95" s="22"/>
      <c r="AC95" s="29"/>
      <c r="AD95" s="23"/>
      <c r="AE95" s="22"/>
      <c r="AF95" s="22">
        <v>21710.16</v>
      </c>
      <c r="AG95" s="22"/>
      <c r="AH95" s="22"/>
      <c r="AI95" s="22"/>
      <c r="AJ95" s="12"/>
      <c r="AK95" s="12"/>
      <c r="AL95" s="12"/>
      <c r="AM95" s="12"/>
      <c r="AN95" s="12"/>
      <c r="AO95" s="12"/>
      <c r="AP95" s="11"/>
      <c r="AQ95" s="25"/>
      <c r="AR95" s="11"/>
      <c r="AS95" s="25"/>
      <c r="AT95" s="26"/>
      <c r="AU95" s="26"/>
      <c r="AV95" s="26"/>
      <c r="AW95" s="26"/>
      <c r="AX95" s="26"/>
      <c r="AY95" s="26"/>
      <c r="AZ95" s="26"/>
      <c r="BA95" s="26"/>
      <c r="BB95" s="26"/>
      <c r="BC95" s="26"/>
      <c r="BD95" s="26"/>
      <c r="BE95" s="26"/>
    </row>
    <row r="96" spans="1:57" s="3" customFormat="1" x14ac:dyDescent="0.25">
      <c r="A96" s="11"/>
      <c r="B96" s="12"/>
      <c r="C96" s="12"/>
      <c r="D96" s="12"/>
      <c r="E96" s="11"/>
      <c r="F96" s="100"/>
      <c r="G96" s="31"/>
      <c r="H96" s="13"/>
      <c r="I96" s="12"/>
      <c r="J96" s="38"/>
      <c r="K96" s="14"/>
      <c r="L96" s="31"/>
      <c r="M96" s="16"/>
      <c r="N96" s="16"/>
      <c r="O96" s="12"/>
      <c r="P96" s="12"/>
      <c r="Q96" s="17" t="s">
        <v>128</v>
      </c>
      <c r="R96" s="29">
        <v>44295</v>
      </c>
      <c r="S96" s="19">
        <v>13029</v>
      </c>
      <c r="T96" s="17" t="s">
        <v>290</v>
      </c>
      <c r="U96" s="29">
        <v>44297</v>
      </c>
      <c r="V96" s="29">
        <v>44661</v>
      </c>
      <c r="W96" s="17"/>
      <c r="X96" s="12"/>
      <c r="Y96" s="21"/>
      <c r="Z96" s="21"/>
      <c r="AA96" s="22"/>
      <c r="AB96" s="22"/>
      <c r="AC96" s="29">
        <v>44297</v>
      </c>
      <c r="AD96" s="23">
        <v>0.16538</v>
      </c>
      <c r="AE96" s="22">
        <v>7181.04</v>
      </c>
      <c r="AF96" s="22">
        <v>50601.36</v>
      </c>
      <c r="AG96" s="22"/>
      <c r="AH96" s="22"/>
      <c r="AI96" s="22"/>
      <c r="AJ96" s="12"/>
      <c r="AK96" s="12"/>
      <c r="AL96" s="12"/>
      <c r="AM96" s="12"/>
      <c r="AN96" s="12"/>
      <c r="AO96" s="12"/>
      <c r="AP96" s="11"/>
      <c r="AQ96" s="25"/>
      <c r="AR96" s="11"/>
      <c r="AS96" s="25"/>
      <c r="AT96" s="26"/>
      <c r="AU96" s="26"/>
      <c r="AV96" s="26"/>
      <c r="AW96" s="26"/>
      <c r="AX96" s="26"/>
      <c r="AY96" s="26"/>
      <c r="AZ96" s="26"/>
      <c r="BA96" s="26"/>
      <c r="BB96" s="26"/>
      <c r="BC96" s="26"/>
      <c r="BD96" s="26"/>
      <c r="BE96" s="26"/>
    </row>
    <row r="97" spans="1:57" s="3" customFormat="1" x14ac:dyDescent="0.25">
      <c r="A97" s="11"/>
      <c r="B97" s="12"/>
      <c r="C97" s="12"/>
      <c r="D97" s="12"/>
      <c r="E97" s="11"/>
      <c r="F97" s="100"/>
      <c r="G97" s="31"/>
      <c r="H97" s="13"/>
      <c r="I97" s="12"/>
      <c r="J97" s="38"/>
      <c r="K97" s="14"/>
      <c r="L97" s="31"/>
      <c r="M97" s="16"/>
      <c r="N97" s="16"/>
      <c r="O97" s="12"/>
      <c r="P97" s="12"/>
      <c r="Q97" s="17" t="s">
        <v>91</v>
      </c>
      <c r="R97" s="29">
        <v>44659</v>
      </c>
      <c r="S97" s="19">
        <v>13271</v>
      </c>
      <c r="T97" s="17" t="s">
        <v>290</v>
      </c>
      <c r="U97" s="29">
        <v>44662</v>
      </c>
      <c r="V97" s="29">
        <v>44844</v>
      </c>
      <c r="W97" s="17"/>
      <c r="X97" s="12"/>
      <c r="Y97" s="21"/>
      <c r="Z97" s="21"/>
      <c r="AA97" s="22"/>
      <c r="AB97" s="22"/>
      <c r="AC97" s="29">
        <v>44662</v>
      </c>
      <c r="AD97" s="23">
        <v>0.128</v>
      </c>
      <c r="AE97" s="22">
        <v>3239.76</v>
      </c>
      <c r="AF97" s="22">
        <v>28540.44</v>
      </c>
      <c r="AG97" s="22"/>
      <c r="AH97" s="22"/>
      <c r="AI97" s="22"/>
      <c r="AJ97" s="12"/>
      <c r="AK97" s="12"/>
      <c r="AL97" s="12"/>
      <c r="AM97" s="12"/>
      <c r="AN97" s="12"/>
      <c r="AO97" s="12"/>
      <c r="AP97" s="11"/>
      <c r="AQ97" s="25"/>
      <c r="AR97" s="11"/>
      <c r="AS97" s="25"/>
      <c r="AT97" s="26"/>
      <c r="AU97" s="26"/>
      <c r="AV97" s="26"/>
      <c r="AW97" s="26"/>
      <c r="AX97" s="26"/>
      <c r="AY97" s="26"/>
      <c r="AZ97" s="26"/>
      <c r="BA97" s="26"/>
      <c r="BB97" s="26"/>
      <c r="BC97" s="26"/>
      <c r="BD97" s="26"/>
      <c r="BE97" s="26"/>
    </row>
    <row r="98" spans="1:57" s="3" customFormat="1" x14ac:dyDescent="0.25">
      <c r="A98" s="11"/>
      <c r="B98" s="12"/>
      <c r="C98" s="12"/>
      <c r="D98" s="12"/>
      <c r="E98" s="11"/>
      <c r="F98" s="100"/>
      <c r="G98" s="31"/>
      <c r="H98" s="13"/>
      <c r="I98" s="12"/>
      <c r="J98" s="38"/>
      <c r="K98" s="14"/>
      <c r="L98" s="31"/>
      <c r="M98" s="16"/>
      <c r="N98" s="16"/>
      <c r="O98" s="12"/>
      <c r="P98" s="12"/>
      <c r="Q98" s="17" t="s">
        <v>135</v>
      </c>
      <c r="R98" s="29">
        <v>44841</v>
      </c>
      <c r="S98" s="19">
        <v>13390</v>
      </c>
      <c r="T98" s="17" t="s">
        <v>83</v>
      </c>
      <c r="U98" s="29">
        <v>44845</v>
      </c>
      <c r="V98" s="29">
        <v>45026</v>
      </c>
      <c r="W98" s="17"/>
      <c r="X98" s="12"/>
      <c r="Y98" s="21"/>
      <c r="Z98" s="21"/>
      <c r="AA98" s="22"/>
      <c r="AB98" s="22"/>
      <c r="AC98" s="29"/>
      <c r="AD98" s="23"/>
      <c r="AE98" s="22"/>
      <c r="AF98" s="22">
        <v>28540.44</v>
      </c>
      <c r="AG98" s="22"/>
      <c r="AH98" s="22"/>
      <c r="AI98" s="22"/>
      <c r="AJ98" s="12"/>
      <c r="AK98" s="12"/>
      <c r="AL98" s="12"/>
      <c r="AM98" s="12"/>
      <c r="AN98" s="12"/>
      <c r="AO98" s="12"/>
      <c r="AP98" s="11"/>
      <c r="AQ98" s="25"/>
      <c r="AR98" s="11"/>
      <c r="AS98" s="25"/>
      <c r="AT98" s="26"/>
      <c r="AU98" s="26"/>
      <c r="AV98" s="26"/>
      <c r="AW98" s="26"/>
      <c r="AX98" s="26"/>
      <c r="AY98" s="26"/>
      <c r="AZ98" s="26"/>
      <c r="BA98" s="26"/>
      <c r="BB98" s="26"/>
      <c r="BC98" s="26"/>
      <c r="BD98" s="26"/>
      <c r="BE98" s="26"/>
    </row>
    <row r="99" spans="1:57" s="3" customFormat="1" x14ac:dyDescent="0.25">
      <c r="A99" s="11"/>
      <c r="B99" s="12"/>
      <c r="C99" s="12"/>
      <c r="D99" s="12"/>
      <c r="E99" s="11"/>
      <c r="F99" s="100"/>
      <c r="G99" s="31"/>
      <c r="H99" s="13"/>
      <c r="I99" s="12"/>
      <c r="J99" s="38"/>
      <c r="K99" s="14"/>
      <c r="L99" s="31"/>
      <c r="M99" s="16"/>
      <c r="N99" s="16"/>
      <c r="O99" s="12"/>
      <c r="P99" s="12"/>
      <c r="Q99" s="17" t="s">
        <v>136</v>
      </c>
      <c r="R99" s="29">
        <v>45012</v>
      </c>
      <c r="S99" s="19">
        <v>13510</v>
      </c>
      <c r="T99" s="17" t="s">
        <v>83</v>
      </c>
      <c r="U99" s="29">
        <v>45027</v>
      </c>
      <c r="V99" s="29">
        <v>45209</v>
      </c>
      <c r="W99" s="17"/>
      <c r="X99" s="12"/>
      <c r="Y99" s="21"/>
      <c r="Z99" s="21"/>
      <c r="AA99" s="22"/>
      <c r="AB99" s="22"/>
      <c r="AC99" s="29"/>
      <c r="AD99" s="23"/>
      <c r="AE99" s="22"/>
      <c r="AF99" s="22">
        <v>28540.44</v>
      </c>
      <c r="AG99" s="22"/>
      <c r="AH99" s="22"/>
      <c r="AI99" s="22"/>
      <c r="AJ99" s="12"/>
      <c r="AK99" s="12"/>
      <c r="AL99" s="12"/>
      <c r="AM99" s="12"/>
      <c r="AN99" s="12"/>
      <c r="AO99" s="12"/>
      <c r="AP99" s="11"/>
      <c r="AQ99" s="25"/>
      <c r="AR99" s="11"/>
      <c r="AS99" s="25"/>
      <c r="AT99" s="26"/>
      <c r="AU99" s="26"/>
      <c r="AV99" s="26"/>
      <c r="AW99" s="26"/>
      <c r="AX99" s="26"/>
      <c r="AY99" s="26"/>
      <c r="AZ99" s="26"/>
      <c r="BA99" s="26"/>
      <c r="BB99" s="26"/>
      <c r="BC99" s="26"/>
      <c r="BD99" s="26"/>
      <c r="BE99" s="26"/>
    </row>
    <row r="100" spans="1:57" s="3" customFormat="1" x14ac:dyDescent="0.25">
      <c r="A100" s="11"/>
      <c r="B100" s="12"/>
      <c r="C100" s="12"/>
      <c r="D100" s="12"/>
      <c r="E100" s="11"/>
      <c r="F100" s="100"/>
      <c r="G100" s="31"/>
      <c r="H100" s="13"/>
      <c r="I100" s="12"/>
      <c r="J100" s="38"/>
      <c r="K100" s="14"/>
      <c r="L100" s="31"/>
      <c r="M100" s="16"/>
      <c r="N100" s="16"/>
      <c r="O100" s="12"/>
      <c r="P100" s="12"/>
      <c r="Q100" s="17" t="s">
        <v>121</v>
      </c>
      <c r="R100" s="29">
        <v>45057</v>
      </c>
      <c r="S100" s="19">
        <v>13535</v>
      </c>
      <c r="T100" s="17" t="s">
        <v>215</v>
      </c>
      <c r="U100" s="29">
        <v>45027</v>
      </c>
      <c r="V100" s="29"/>
      <c r="W100" s="17"/>
      <c r="X100" s="12"/>
      <c r="Y100" s="21"/>
      <c r="Z100" s="21"/>
      <c r="AA100" s="22"/>
      <c r="AB100" s="22"/>
      <c r="AC100" s="29">
        <v>45057</v>
      </c>
      <c r="AD100" s="23">
        <v>1.6999999999999999E-3</v>
      </c>
      <c r="AE100" s="22">
        <v>49.2</v>
      </c>
      <c r="AF100" s="22">
        <v>28589.64</v>
      </c>
      <c r="AG100" s="22"/>
      <c r="AH100" s="22"/>
      <c r="AI100" s="22"/>
      <c r="AJ100" s="12"/>
      <c r="AK100" s="12"/>
      <c r="AL100" s="12"/>
      <c r="AM100" s="12"/>
      <c r="AN100" s="12"/>
      <c r="AO100" s="12"/>
      <c r="AP100" s="11"/>
      <c r="AQ100" s="25"/>
      <c r="AR100" s="11"/>
      <c r="AS100" s="25"/>
      <c r="AT100" s="26"/>
      <c r="AU100" s="26"/>
      <c r="AV100" s="26"/>
      <c r="AW100" s="26"/>
      <c r="AX100" s="26"/>
      <c r="AY100" s="26"/>
      <c r="AZ100" s="26"/>
      <c r="BA100" s="26"/>
      <c r="BB100" s="26"/>
      <c r="BC100" s="26"/>
      <c r="BD100" s="26"/>
      <c r="BE100" s="26"/>
    </row>
    <row r="101" spans="1:57" s="3" customFormat="1" x14ac:dyDescent="0.25">
      <c r="A101" s="11"/>
      <c r="B101" s="12"/>
      <c r="C101" s="12"/>
      <c r="D101" s="12"/>
      <c r="E101" s="11"/>
      <c r="F101" s="100"/>
      <c r="G101" s="31"/>
      <c r="H101" s="13"/>
      <c r="I101" s="12"/>
      <c r="J101" s="38"/>
      <c r="K101" s="14"/>
      <c r="L101" s="31"/>
      <c r="M101" s="16"/>
      <c r="N101" s="16"/>
      <c r="O101" s="12"/>
      <c r="P101" s="12"/>
      <c r="Q101" s="17" t="s">
        <v>137</v>
      </c>
      <c r="R101" s="29">
        <v>45209</v>
      </c>
      <c r="S101" s="19">
        <v>13642</v>
      </c>
      <c r="T101" s="17" t="s">
        <v>83</v>
      </c>
      <c r="U101" s="29">
        <v>45210</v>
      </c>
      <c r="V101" s="29">
        <v>45392</v>
      </c>
      <c r="W101" s="17"/>
      <c r="X101" s="12"/>
      <c r="Y101" s="21"/>
      <c r="Z101" s="21"/>
      <c r="AA101" s="22"/>
      <c r="AB101" s="22"/>
      <c r="AC101" s="29"/>
      <c r="AD101" s="23"/>
      <c r="AE101" s="22"/>
      <c r="AF101" s="22">
        <v>28589.64</v>
      </c>
      <c r="AG101" s="22"/>
      <c r="AH101" s="22"/>
      <c r="AI101" s="22"/>
      <c r="AJ101" s="12"/>
      <c r="AK101" s="12"/>
      <c r="AL101" s="12"/>
      <c r="AM101" s="12"/>
      <c r="AN101" s="12"/>
      <c r="AO101" s="12"/>
      <c r="AP101" s="11"/>
      <c r="AQ101" s="25"/>
      <c r="AR101" s="11"/>
      <c r="AS101" s="25"/>
      <c r="AT101" s="26"/>
      <c r="AU101" s="26"/>
      <c r="AV101" s="26"/>
      <c r="AW101" s="26"/>
      <c r="AX101" s="26"/>
      <c r="AY101" s="26"/>
      <c r="AZ101" s="26"/>
      <c r="BA101" s="26"/>
      <c r="BB101" s="26"/>
      <c r="BC101" s="26"/>
      <c r="BD101" s="26"/>
      <c r="BE101" s="26"/>
    </row>
    <row r="102" spans="1:57" s="3" customFormat="1" x14ac:dyDescent="0.25">
      <c r="A102" s="11"/>
      <c r="B102" s="12"/>
      <c r="C102" s="12"/>
      <c r="D102" s="12"/>
      <c r="E102" s="11"/>
      <c r="F102" s="100"/>
      <c r="G102" s="31"/>
      <c r="H102" s="13"/>
      <c r="I102" s="12"/>
      <c r="J102" s="38"/>
      <c r="K102" s="14"/>
      <c r="L102" s="31"/>
      <c r="M102" s="16"/>
      <c r="N102" s="16"/>
      <c r="O102" s="12"/>
      <c r="P102" s="12"/>
      <c r="Q102" s="17" t="s">
        <v>278</v>
      </c>
      <c r="R102" s="29">
        <v>45330</v>
      </c>
      <c r="S102" s="19">
        <v>13711</v>
      </c>
      <c r="T102" s="17" t="s">
        <v>277</v>
      </c>
      <c r="U102" s="29">
        <v>45330</v>
      </c>
      <c r="V102" s="29"/>
      <c r="W102" s="17"/>
      <c r="X102" s="12"/>
      <c r="Y102" s="21"/>
      <c r="Z102" s="21"/>
      <c r="AA102" s="22"/>
      <c r="AB102" s="22"/>
      <c r="AC102" s="29"/>
      <c r="AD102" s="23"/>
      <c r="AE102" s="22"/>
      <c r="AF102" s="22">
        <v>28589.64</v>
      </c>
      <c r="AG102" s="22"/>
      <c r="AH102" s="22"/>
      <c r="AI102" s="22"/>
      <c r="AJ102" s="12"/>
      <c r="AK102" s="12"/>
      <c r="AL102" s="12"/>
      <c r="AM102" s="12"/>
      <c r="AN102" s="12"/>
      <c r="AO102" s="12"/>
      <c r="AP102" s="11"/>
      <c r="AQ102" s="25"/>
      <c r="AR102" s="11"/>
      <c r="AS102" s="25"/>
      <c r="AT102" s="26"/>
      <c r="AU102" s="26"/>
      <c r="AV102" s="26"/>
      <c r="AW102" s="26"/>
      <c r="AX102" s="26"/>
      <c r="AY102" s="26"/>
      <c r="AZ102" s="26"/>
      <c r="BA102" s="26"/>
      <c r="BB102" s="26"/>
      <c r="BC102" s="26"/>
      <c r="BD102" s="26"/>
      <c r="BE102" s="26"/>
    </row>
    <row r="103" spans="1:57" s="3" customFormat="1" x14ac:dyDescent="0.25">
      <c r="A103" s="11"/>
      <c r="B103" s="12"/>
      <c r="C103" s="12"/>
      <c r="D103" s="12"/>
      <c r="E103" s="11"/>
      <c r="F103" s="100"/>
      <c r="G103" s="31"/>
      <c r="H103" s="13"/>
      <c r="I103" s="12"/>
      <c r="J103" s="38"/>
      <c r="K103" s="14"/>
      <c r="L103" s="31"/>
      <c r="M103" s="16"/>
      <c r="N103" s="16"/>
      <c r="O103" s="12"/>
      <c r="P103" s="12"/>
      <c r="Q103" s="17" t="s">
        <v>139</v>
      </c>
      <c r="R103" s="29">
        <v>45390</v>
      </c>
      <c r="S103" s="19">
        <v>13760</v>
      </c>
      <c r="T103" s="17" t="s">
        <v>83</v>
      </c>
      <c r="U103" s="29">
        <v>45393</v>
      </c>
      <c r="V103" s="29">
        <v>45575</v>
      </c>
      <c r="W103" s="17"/>
      <c r="X103" s="12"/>
      <c r="Y103" s="21"/>
      <c r="Z103" s="21"/>
      <c r="AA103" s="22"/>
      <c r="AB103" s="22"/>
      <c r="AC103" s="29"/>
      <c r="AD103" s="23"/>
      <c r="AE103" s="22"/>
      <c r="AF103" s="22">
        <v>28589.64</v>
      </c>
      <c r="AG103" s="22"/>
      <c r="AH103" s="22"/>
      <c r="AI103" s="22"/>
      <c r="AJ103" s="12"/>
      <c r="AK103" s="12"/>
      <c r="AL103" s="12"/>
      <c r="AM103" s="12"/>
      <c r="AN103" s="12"/>
      <c r="AO103" s="12"/>
      <c r="AP103" s="11"/>
      <c r="AQ103" s="25"/>
      <c r="AR103" s="11"/>
      <c r="AS103" s="25"/>
      <c r="AT103" s="26"/>
      <c r="AU103" s="26"/>
      <c r="AV103" s="26"/>
      <c r="AW103" s="26"/>
      <c r="AX103" s="26"/>
      <c r="AY103" s="26"/>
      <c r="AZ103" s="26"/>
      <c r="BA103" s="26"/>
      <c r="BB103" s="26"/>
      <c r="BC103" s="26"/>
      <c r="BD103" s="26"/>
      <c r="BE103" s="26"/>
    </row>
    <row r="104" spans="1:57" s="3" customFormat="1" x14ac:dyDescent="0.25">
      <c r="A104" s="11"/>
      <c r="B104" s="12"/>
      <c r="C104" s="12"/>
      <c r="D104" s="12"/>
      <c r="E104" s="11"/>
      <c r="F104" s="100"/>
      <c r="G104" s="31"/>
      <c r="H104" s="13"/>
      <c r="I104" s="12"/>
      <c r="J104" s="38"/>
      <c r="K104" s="14"/>
      <c r="L104" s="31"/>
      <c r="M104" s="16"/>
      <c r="N104" s="16"/>
      <c r="O104" s="12"/>
      <c r="P104" s="12"/>
      <c r="Q104" s="17" t="s">
        <v>284</v>
      </c>
      <c r="R104" s="29">
        <v>45573</v>
      </c>
      <c r="S104" s="19">
        <v>13911</v>
      </c>
      <c r="T104" s="17" t="s">
        <v>290</v>
      </c>
      <c r="U104" s="29">
        <v>45576</v>
      </c>
      <c r="V104" s="29">
        <v>45667</v>
      </c>
      <c r="W104" s="17"/>
      <c r="X104" s="12"/>
      <c r="Y104" s="21"/>
      <c r="Z104" s="21"/>
      <c r="AA104" s="22"/>
      <c r="AB104" s="22"/>
      <c r="AC104" s="29">
        <v>45576</v>
      </c>
      <c r="AD104" s="23">
        <v>6.1100000000000002E-2</v>
      </c>
      <c r="AE104" s="22">
        <v>874.62</v>
      </c>
      <c r="AF104" s="22">
        <v>15169.44</v>
      </c>
      <c r="AG104" s="22"/>
      <c r="AH104" s="22"/>
      <c r="AI104" s="22"/>
      <c r="AJ104" s="12"/>
      <c r="AK104" s="12"/>
      <c r="AL104" s="12"/>
      <c r="AM104" s="12"/>
      <c r="AN104" s="12"/>
      <c r="AO104" s="12"/>
      <c r="AP104" s="11"/>
      <c r="AQ104" s="25"/>
      <c r="AR104" s="11"/>
      <c r="AS104" s="25"/>
      <c r="AT104" s="26"/>
      <c r="AU104" s="26"/>
      <c r="AV104" s="26"/>
      <c r="AW104" s="26"/>
      <c r="AX104" s="26"/>
      <c r="AY104" s="26"/>
      <c r="AZ104" s="26"/>
      <c r="BA104" s="26"/>
      <c r="BB104" s="26"/>
      <c r="BC104" s="26"/>
      <c r="BD104" s="26"/>
      <c r="BE104" s="26"/>
    </row>
    <row r="105" spans="1:57" s="3" customFormat="1" x14ac:dyDescent="0.25">
      <c r="A105" s="11"/>
      <c r="B105" s="12"/>
      <c r="C105" s="12"/>
      <c r="D105" s="12"/>
      <c r="E105" s="11"/>
      <c r="F105" s="100"/>
      <c r="G105" s="31"/>
      <c r="H105" s="13"/>
      <c r="I105" s="12"/>
      <c r="J105" s="38"/>
      <c r="K105" s="14"/>
      <c r="L105" s="31"/>
      <c r="M105" s="16"/>
      <c r="N105" s="16"/>
      <c r="O105" s="12"/>
      <c r="P105" s="12"/>
      <c r="Q105" s="17" t="s">
        <v>287</v>
      </c>
      <c r="R105" s="29">
        <v>45666</v>
      </c>
      <c r="S105" s="19">
        <v>13952</v>
      </c>
      <c r="T105" s="17" t="s">
        <v>83</v>
      </c>
      <c r="U105" s="29">
        <v>45667</v>
      </c>
      <c r="V105" s="29">
        <v>45756</v>
      </c>
      <c r="W105" s="17"/>
      <c r="X105" s="12"/>
      <c r="Y105" s="21"/>
      <c r="Z105" s="21"/>
      <c r="AA105" s="22"/>
      <c r="AB105" s="22"/>
      <c r="AC105" s="29"/>
      <c r="AD105" s="23"/>
      <c r="AE105" s="22"/>
      <c r="AF105" s="22">
        <v>15169.44</v>
      </c>
      <c r="AG105" s="22"/>
      <c r="AH105" s="22"/>
      <c r="AI105" s="22"/>
      <c r="AJ105" s="12"/>
      <c r="AK105" s="12"/>
      <c r="AL105" s="12"/>
      <c r="AM105" s="12"/>
      <c r="AN105" s="12"/>
      <c r="AO105" s="12"/>
      <c r="AP105" s="11"/>
      <c r="AQ105" s="25"/>
      <c r="AR105" s="11"/>
      <c r="AS105" s="25"/>
      <c r="AT105" s="26"/>
      <c r="AU105" s="26"/>
      <c r="AV105" s="26"/>
      <c r="AW105" s="26"/>
      <c r="AX105" s="26"/>
      <c r="AY105" s="26"/>
      <c r="AZ105" s="26"/>
      <c r="BA105" s="26"/>
      <c r="BB105" s="26"/>
      <c r="BC105" s="26"/>
      <c r="BD105" s="26"/>
      <c r="BE105" s="26"/>
    </row>
    <row r="106" spans="1:57" s="3" customFormat="1" ht="25.5" x14ac:dyDescent="0.25">
      <c r="A106" s="11"/>
      <c r="B106" s="12"/>
      <c r="C106" s="12"/>
      <c r="D106" s="12"/>
      <c r="E106" s="11"/>
      <c r="F106" s="100"/>
      <c r="G106" s="31"/>
      <c r="H106" s="13"/>
      <c r="I106" s="12"/>
      <c r="J106" s="38"/>
      <c r="K106" s="14"/>
      <c r="L106" s="31"/>
      <c r="M106" s="16"/>
      <c r="N106" s="16"/>
      <c r="O106" s="12"/>
      <c r="P106" s="12"/>
      <c r="Q106" s="17" t="s">
        <v>370</v>
      </c>
      <c r="R106" s="29">
        <v>45734</v>
      </c>
      <c r="S106" s="19">
        <v>13997</v>
      </c>
      <c r="T106" s="17" t="s">
        <v>371</v>
      </c>
      <c r="U106" s="29">
        <v>45757</v>
      </c>
      <c r="V106" s="29">
        <v>46121</v>
      </c>
      <c r="W106" s="17"/>
      <c r="X106" s="12"/>
      <c r="Y106" s="21"/>
      <c r="Z106" s="21"/>
      <c r="AA106" s="22"/>
      <c r="AB106" s="22"/>
      <c r="AC106" s="29"/>
      <c r="AD106" s="23"/>
      <c r="AE106" s="22"/>
      <c r="AF106" s="22">
        <v>60677.760000000002</v>
      </c>
      <c r="AG106" s="22"/>
      <c r="AH106" s="22"/>
      <c r="AI106" s="22"/>
      <c r="AJ106" s="12"/>
      <c r="AK106" s="12"/>
      <c r="AL106" s="12"/>
      <c r="AM106" s="12"/>
      <c r="AN106" s="12"/>
      <c r="AO106" s="12"/>
      <c r="AP106" s="11"/>
      <c r="AQ106" s="25"/>
      <c r="AR106" s="11"/>
      <c r="AS106" s="25"/>
      <c r="AT106" s="26"/>
      <c r="AU106" s="26"/>
      <c r="AV106" s="26"/>
      <c r="AW106" s="26"/>
      <c r="AX106" s="26"/>
      <c r="AY106" s="26"/>
      <c r="AZ106" s="26"/>
      <c r="BA106" s="26"/>
      <c r="BB106" s="26"/>
      <c r="BC106" s="26"/>
      <c r="BD106" s="26"/>
      <c r="BE106" s="26"/>
    </row>
    <row r="107" spans="1:57" s="3" customFormat="1" x14ac:dyDescent="0.25">
      <c r="A107" s="11"/>
      <c r="B107" s="12"/>
      <c r="C107" s="12"/>
      <c r="D107" s="12"/>
      <c r="E107" s="11"/>
      <c r="F107" s="100"/>
      <c r="G107" s="31"/>
      <c r="H107" s="13"/>
      <c r="I107" s="12"/>
      <c r="J107" s="38"/>
      <c r="K107" s="14"/>
      <c r="L107" s="31"/>
      <c r="M107" s="16"/>
      <c r="N107" s="16"/>
      <c r="O107" s="12"/>
      <c r="P107" s="12"/>
      <c r="Q107" s="17" t="s">
        <v>281</v>
      </c>
      <c r="R107" s="29">
        <v>45811</v>
      </c>
      <c r="S107" s="19">
        <v>14063</v>
      </c>
      <c r="T107" s="17" t="s">
        <v>215</v>
      </c>
      <c r="U107" s="29">
        <v>45757</v>
      </c>
      <c r="V107" s="29"/>
      <c r="W107" s="17"/>
      <c r="X107" s="12"/>
      <c r="Y107" s="21"/>
      <c r="Z107" s="21"/>
      <c r="AA107" s="22"/>
      <c r="AB107" s="22"/>
      <c r="AC107" s="29">
        <v>45757</v>
      </c>
      <c r="AD107" s="23">
        <v>4.8300000000000003E-2</v>
      </c>
      <c r="AE107" s="22">
        <v>2932.17</v>
      </c>
      <c r="AF107" s="22">
        <v>63609.93</v>
      </c>
      <c r="AG107" s="22"/>
      <c r="AH107" s="22"/>
      <c r="AI107" s="22"/>
      <c r="AJ107" s="12"/>
      <c r="AK107" s="12"/>
      <c r="AL107" s="12"/>
      <c r="AM107" s="12"/>
      <c r="AN107" s="12"/>
      <c r="AO107" s="12"/>
      <c r="AP107" s="11"/>
      <c r="AQ107" s="25"/>
      <c r="AR107" s="11"/>
      <c r="AS107" s="25"/>
      <c r="AT107" s="26"/>
      <c r="AU107" s="26"/>
      <c r="AV107" s="26"/>
      <c r="AW107" s="26"/>
      <c r="AX107" s="26"/>
      <c r="AY107" s="26"/>
      <c r="AZ107" s="26"/>
      <c r="BA107" s="26"/>
      <c r="BB107" s="26"/>
      <c r="BC107" s="26"/>
      <c r="BD107" s="26"/>
      <c r="BE107" s="26"/>
    </row>
    <row r="108" spans="1:57" s="3" customFormat="1" ht="25.5" x14ac:dyDescent="0.25">
      <c r="A108" s="11"/>
      <c r="B108" s="12"/>
      <c r="C108" s="12"/>
      <c r="D108" s="12"/>
      <c r="E108" s="11"/>
      <c r="F108" s="100"/>
      <c r="G108" s="31"/>
      <c r="H108" s="13"/>
      <c r="I108" s="12"/>
      <c r="J108" s="38"/>
      <c r="K108" s="14"/>
      <c r="L108" s="31"/>
      <c r="M108" s="16"/>
      <c r="N108" s="16"/>
      <c r="O108" s="12"/>
      <c r="P108" s="12"/>
      <c r="Q108" s="17" t="s">
        <v>372</v>
      </c>
      <c r="R108" s="29">
        <v>45811</v>
      </c>
      <c r="S108" s="19">
        <v>14063</v>
      </c>
      <c r="T108" s="17" t="s">
        <v>375</v>
      </c>
      <c r="U108" s="29">
        <v>45757</v>
      </c>
      <c r="V108" s="29"/>
      <c r="W108" s="17"/>
      <c r="X108" s="12"/>
      <c r="Y108" s="21"/>
      <c r="Z108" s="21"/>
      <c r="AA108" s="22"/>
      <c r="AB108" s="22"/>
      <c r="AC108" s="29"/>
      <c r="AD108" s="23"/>
      <c r="AE108" s="22"/>
      <c r="AF108" s="22">
        <v>63609.93</v>
      </c>
      <c r="AG108" s="22"/>
      <c r="AH108" s="22"/>
      <c r="AI108" s="22"/>
      <c r="AJ108" s="12"/>
      <c r="AK108" s="12"/>
      <c r="AL108" s="12"/>
      <c r="AM108" s="12"/>
      <c r="AN108" s="12"/>
      <c r="AO108" s="12"/>
      <c r="AP108" s="11"/>
      <c r="AQ108" s="25"/>
      <c r="AR108" s="11"/>
      <c r="AS108" s="25"/>
      <c r="AT108" s="26"/>
      <c r="AU108" s="26"/>
      <c r="AV108" s="26"/>
      <c r="AW108" s="26"/>
      <c r="AX108" s="26"/>
      <c r="AY108" s="26"/>
      <c r="AZ108" s="26"/>
      <c r="BA108" s="26"/>
      <c r="BB108" s="26"/>
      <c r="BC108" s="26"/>
      <c r="BD108" s="26"/>
      <c r="BE108" s="26"/>
    </row>
    <row r="109" spans="1:57" s="3" customFormat="1" x14ac:dyDescent="0.25">
      <c r="A109" s="12">
        <v>7</v>
      </c>
      <c r="B109" s="12" t="s">
        <v>123</v>
      </c>
      <c r="C109" s="12"/>
      <c r="D109" s="12" t="s">
        <v>87</v>
      </c>
      <c r="E109" s="11" t="s">
        <v>228</v>
      </c>
      <c r="F109" s="100" t="s">
        <v>124</v>
      </c>
      <c r="G109" s="12"/>
      <c r="H109" s="12" t="s">
        <v>125</v>
      </c>
      <c r="I109" s="12" t="s">
        <v>129</v>
      </c>
      <c r="J109" s="12" t="s">
        <v>126</v>
      </c>
      <c r="K109" s="14">
        <v>360000</v>
      </c>
      <c r="L109" s="31">
        <v>12364</v>
      </c>
      <c r="M109" s="16">
        <v>42940</v>
      </c>
      <c r="N109" s="16">
        <v>43305</v>
      </c>
      <c r="O109" s="12">
        <v>1500</v>
      </c>
      <c r="P109" s="12" t="s">
        <v>127</v>
      </c>
      <c r="Q109" s="17" t="s">
        <v>89</v>
      </c>
      <c r="R109" s="29">
        <v>43252</v>
      </c>
      <c r="S109" s="19">
        <v>12364</v>
      </c>
      <c r="T109" s="17" t="s">
        <v>86</v>
      </c>
      <c r="U109" s="29">
        <v>43252</v>
      </c>
      <c r="V109" s="17"/>
      <c r="W109" s="17"/>
      <c r="X109" s="12">
        <v>8</v>
      </c>
      <c r="Y109" s="21"/>
      <c r="Z109" s="21">
        <v>0.66669999999999996</v>
      </c>
      <c r="AA109" s="22"/>
      <c r="AB109" s="22">
        <v>240000</v>
      </c>
      <c r="AC109" s="17"/>
      <c r="AD109" s="23"/>
      <c r="AE109" s="22"/>
      <c r="AF109" s="22">
        <v>120000</v>
      </c>
      <c r="AG109" s="22"/>
      <c r="AH109" s="22"/>
      <c r="AI109" s="22"/>
      <c r="AJ109" s="12"/>
      <c r="AK109" s="12"/>
      <c r="AL109" s="12"/>
      <c r="AM109" s="12"/>
      <c r="AN109" s="12"/>
      <c r="AO109" s="12" t="s">
        <v>98</v>
      </c>
      <c r="AP109" s="24">
        <v>12099</v>
      </c>
      <c r="AQ109" s="25">
        <v>42936</v>
      </c>
      <c r="AR109" s="24">
        <v>12101</v>
      </c>
      <c r="AS109" s="25">
        <v>42940</v>
      </c>
      <c r="AT109" s="26"/>
      <c r="AU109" s="26"/>
      <c r="AV109" s="26"/>
      <c r="AW109" s="26"/>
      <c r="AX109" s="26"/>
      <c r="AY109" s="26"/>
      <c r="AZ109" s="26"/>
      <c r="BA109" s="26"/>
      <c r="BB109" s="26"/>
      <c r="BC109" s="26"/>
      <c r="BD109" s="26"/>
      <c r="BE109" s="26"/>
    </row>
    <row r="110" spans="1:57" s="3" customFormat="1" x14ac:dyDescent="0.25">
      <c r="A110" s="12"/>
      <c r="B110" s="12"/>
      <c r="C110" s="12"/>
      <c r="D110" s="12"/>
      <c r="E110" s="11"/>
      <c r="F110" s="100"/>
      <c r="G110" s="12"/>
      <c r="H110" s="12"/>
      <c r="I110" s="12"/>
      <c r="J110" s="12"/>
      <c r="K110" s="14"/>
      <c r="L110" s="31"/>
      <c r="M110" s="16"/>
      <c r="N110" s="16"/>
      <c r="O110" s="12"/>
      <c r="P110" s="12"/>
      <c r="Q110" s="17" t="s">
        <v>90</v>
      </c>
      <c r="R110" s="29">
        <v>43305</v>
      </c>
      <c r="S110" s="19">
        <v>12364</v>
      </c>
      <c r="T110" s="17" t="s">
        <v>83</v>
      </c>
      <c r="U110" s="29">
        <v>43305</v>
      </c>
      <c r="V110" s="29">
        <v>43670</v>
      </c>
      <c r="W110" s="17"/>
      <c r="X110" s="12"/>
      <c r="Y110" s="21"/>
      <c r="Z110" s="21"/>
      <c r="AA110" s="22"/>
      <c r="AB110" s="22"/>
      <c r="AC110" s="17"/>
      <c r="AD110" s="23"/>
      <c r="AE110" s="22"/>
      <c r="AF110" s="22">
        <v>120000</v>
      </c>
      <c r="AG110" s="22"/>
      <c r="AH110" s="22"/>
      <c r="AI110" s="22"/>
      <c r="AJ110" s="12"/>
      <c r="AK110" s="12"/>
      <c r="AL110" s="12"/>
      <c r="AM110" s="12"/>
      <c r="AN110" s="12"/>
      <c r="AO110" s="12"/>
      <c r="AP110" s="24"/>
      <c r="AQ110" s="25"/>
      <c r="AR110" s="24"/>
      <c r="AS110" s="25"/>
      <c r="AT110" s="26"/>
      <c r="AU110" s="26"/>
      <c r="AV110" s="26"/>
      <c r="AW110" s="26"/>
      <c r="AX110" s="26"/>
      <c r="AY110" s="26"/>
      <c r="AZ110" s="26"/>
      <c r="BA110" s="26"/>
      <c r="BB110" s="26"/>
      <c r="BC110" s="26"/>
      <c r="BD110" s="26"/>
      <c r="BE110" s="26"/>
    </row>
    <row r="111" spans="1:57" s="3" customFormat="1" x14ac:dyDescent="0.25">
      <c r="A111" s="12"/>
      <c r="B111" s="12"/>
      <c r="C111" s="12"/>
      <c r="D111" s="12"/>
      <c r="E111" s="11"/>
      <c r="F111" s="100"/>
      <c r="G111" s="12"/>
      <c r="H111" s="12"/>
      <c r="I111" s="12"/>
      <c r="J111" s="12"/>
      <c r="K111" s="14"/>
      <c r="L111" s="31"/>
      <c r="M111" s="16"/>
      <c r="N111" s="16"/>
      <c r="O111" s="12"/>
      <c r="P111" s="12"/>
      <c r="Q111" s="17" t="s">
        <v>113</v>
      </c>
      <c r="R111" s="29">
        <v>43311</v>
      </c>
      <c r="S111" s="19"/>
      <c r="T111" s="17" t="s">
        <v>215</v>
      </c>
      <c r="U111" s="29">
        <v>43311</v>
      </c>
      <c r="V111" s="29"/>
      <c r="W111" s="17"/>
      <c r="X111" s="12"/>
      <c r="Y111" s="21"/>
      <c r="Z111" s="21"/>
      <c r="AA111" s="22"/>
      <c r="AB111" s="22"/>
      <c r="AC111" s="29">
        <v>43306</v>
      </c>
      <c r="AD111" s="23">
        <v>6.93E-2</v>
      </c>
      <c r="AE111" s="22">
        <v>8325.1200000000008</v>
      </c>
      <c r="AF111" s="22">
        <v>128325.12</v>
      </c>
      <c r="AG111" s="22"/>
      <c r="AH111" s="22"/>
      <c r="AI111" s="22"/>
      <c r="AJ111" s="12"/>
      <c r="AK111" s="12"/>
      <c r="AL111" s="12"/>
      <c r="AM111" s="12"/>
      <c r="AN111" s="12"/>
      <c r="AO111" s="12"/>
      <c r="AP111" s="24"/>
      <c r="AQ111" s="25"/>
      <c r="AR111" s="24"/>
      <c r="AS111" s="25"/>
      <c r="AT111" s="26"/>
      <c r="AU111" s="26"/>
      <c r="AV111" s="26"/>
      <c r="AW111" s="26"/>
      <c r="AX111" s="26"/>
      <c r="AY111" s="26"/>
      <c r="AZ111" s="26"/>
      <c r="BA111" s="26"/>
      <c r="BB111" s="26"/>
      <c r="BC111" s="26"/>
      <c r="BD111" s="26"/>
      <c r="BE111" s="26"/>
    </row>
    <row r="112" spans="1:57" s="3" customFormat="1" x14ac:dyDescent="0.25">
      <c r="A112" s="12"/>
      <c r="B112" s="12"/>
      <c r="C112" s="12"/>
      <c r="D112" s="12"/>
      <c r="E112" s="11"/>
      <c r="F112" s="100"/>
      <c r="G112" s="12"/>
      <c r="H112" s="12"/>
      <c r="I112" s="12"/>
      <c r="J112" s="12"/>
      <c r="K112" s="14"/>
      <c r="L112" s="31"/>
      <c r="M112" s="16"/>
      <c r="N112" s="16"/>
      <c r="O112" s="12"/>
      <c r="P112" s="12"/>
      <c r="Q112" s="17" t="s">
        <v>99</v>
      </c>
      <c r="R112" s="29">
        <v>43669</v>
      </c>
      <c r="S112" s="19">
        <v>12610</v>
      </c>
      <c r="T112" s="17" t="s">
        <v>290</v>
      </c>
      <c r="U112" s="29">
        <v>43670</v>
      </c>
      <c r="V112" s="29">
        <v>44036</v>
      </c>
      <c r="W112" s="17"/>
      <c r="X112" s="12"/>
      <c r="Y112" s="21"/>
      <c r="Z112" s="21"/>
      <c r="AA112" s="22"/>
      <c r="AB112" s="22"/>
      <c r="AC112" s="29">
        <v>43670</v>
      </c>
      <c r="AD112" s="23">
        <v>6.5299999999999997E-2</v>
      </c>
      <c r="AE112" s="22">
        <v>8376.9599999999991</v>
      </c>
      <c r="AF112" s="22">
        <v>136702.07999999999</v>
      </c>
      <c r="AG112" s="22"/>
      <c r="AH112" s="22"/>
      <c r="AI112" s="22"/>
      <c r="AJ112" s="12"/>
      <c r="AK112" s="12"/>
      <c r="AL112" s="12"/>
      <c r="AM112" s="12"/>
      <c r="AN112" s="12"/>
      <c r="AO112" s="12"/>
      <c r="AP112" s="24"/>
      <c r="AQ112" s="25"/>
      <c r="AR112" s="24"/>
      <c r="AS112" s="25"/>
      <c r="AT112" s="26"/>
      <c r="AU112" s="26"/>
      <c r="AV112" s="26"/>
      <c r="AW112" s="26"/>
      <c r="AX112" s="26"/>
      <c r="AY112" s="26"/>
      <c r="AZ112" s="26"/>
      <c r="BA112" s="26"/>
      <c r="BB112" s="26"/>
      <c r="BC112" s="26"/>
      <c r="BD112" s="26"/>
      <c r="BE112" s="26"/>
    </row>
    <row r="113" spans="1:57" s="3" customFormat="1" x14ac:dyDescent="0.25">
      <c r="A113" s="12"/>
      <c r="B113" s="12"/>
      <c r="C113" s="12"/>
      <c r="D113" s="12"/>
      <c r="E113" s="11"/>
      <c r="F113" s="100"/>
      <c r="G113" s="12"/>
      <c r="H113" s="12"/>
      <c r="I113" s="12"/>
      <c r="J113" s="12"/>
      <c r="K113" s="14"/>
      <c r="L113" s="31"/>
      <c r="M113" s="16"/>
      <c r="N113" s="16"/>
      <c r="O113" s="12"/>
      <c r="P113" s="12"/>
      <c r="Q113" s="17" t="s">
        <v>91</v>
      </c>
      <c r="R113" s="29">
        <v>44028</v>
      </c>
      <c r="S113" s="19">
        <v>12854</v>
      </c>
      <c r="T113" s="17" t="s">
        <v>86</v>
      </c>
      <c r="U113" s="29">
        <v>44028</v>
      </c>
      <c r="V113" s="17"/>
      <c r="W113" s="17"/>
      <c r="X113" s="12"/>
      <c r="Y113" s="21"/>
      <c r="Z113" s="21">
        <v>0.15</v>
      </c>
      <c r="AA113" s="22"/>
      <c r="AB113" s="22">
        <v>20505.36</v>
      </c>
      <c r="AC113" s="17"/>
      <c r="AD113" s="23"/>
      <c r="AE113" s="22"/>
      <c r="AF113" s="22">
        <v>116196.72</v>
      </c>
      <c r="AG113" s="22"/>
      <c r="AH113" s="22"/>
      <c r="AI113" s="22"/>
      <c r="AJ113" s="12"/>
      <c r="AK113" s="12"/>
      <c r="AL113" s="12"/>
      <c r="AM113" s="12"/>
      <c r="AN113" s="12"/>
      <c r="AO113" s="12"/>
      <c r="AP113" s="24"/>
      <c r="AQ113" s="25"/>
      <c r="AR113" s="24"/>
      <c r="AS113" s="25"/>
      <c r="AT113" s="26"/>
      <c r="AU113" s="26"/>
      <c r="AV113" s="26"/>
      <c r="AW113" s="26"/>
      <c r="AX113" s="26"/>
      <c r="AY113" s="26"/>
      <c r="AZ113" s="26"/>
      <c r="BA113" s="26"/>
      <c r="BB113" s="26"/>
      <c r="BC113" s="26"/>
      <c r="BD113" s="26"/>
      <c r="BE113" s="26"/>
    </row>
    <row r="114" spans="1:57" s="3" customFormat="1" x14ac:dyDescent="0.25">
      <c r="A114" s="12"/>
      <c r="B114" s="12"/>
      <c r="C114" s="12"/>
      <c r="D114" s="12"/>
      <c r="E114" s="11"/>
      <c r="F114" s="100"/>
      <c r="G114" s="12"/>
      <c r="H114" s="12"/>
      <c r="I114" s="12"/>
      <c r="J114" s="12"/>
      <c r="K114" s="14"/>
      <c r="L114" s="31"/>
      <c r="M114" s="16"/>
      <c r="N114" s="16"/>
      <c r="O114" s="12"/>
      <c r="P114" s="12"/>
      <c r="Q114" s="17" t="s">
        <v>100</v>
      </c>
      <c r="R114" s="29">
        <v>44036</v>
      </c>
      <c r="S114" s="19">
        <v>12869</v>
      </c>
      <c r="T114" s="17" t="s">
        <v>83</v>
      </c>
      <c r="U114" s="29">
        <v>44036</v>
      </c>
      <c r="V114" s="29">
        <v>44401</v>
      </c>
      <c r="W114" s="17"/>
      <c r="X114" s="12"/>
      <c r="Y114" s="21"/>
      <c r="Z114" s="21"/>
      <c r="AA114" s="22"/>
      <c r="AB114" s="22"/>
      <c r="AC114" s="17"/>
      <c r="AD114" s="23"/>
      <c r="AE114" s="22"/>
      <c r="AF114" s="22">
        <v>116196.72</v>
      </c>
      <c r="AG114" s="22"/>
      <c r="AH114" s="22"/>
      <c r="AI114" s="22"/>
      <c r="AJ114" s="12"/>
      <c r="AK114" s="12"/>
      <c r="AL114" s="12"/>
      <c r="AM114" s="12"/>
      <c r="AN114" s="12"/>
      <c r="AO114" s="12"/>
      <c r="AP114" s="24"/>
      <c r="AQ114" s="25"/>
      <c r="AR114" s="24"/>
      <c r="AS114" s="25"/>
      <c r="AT114" s="26"/>
      <c r="AU114" s="26"/>
      <c r="AV114" s="26"/>
      <c r="AW114" s="26"/>
      <c r="AX114" s="26"/>
      <c r="AY114" s="26"/>
      <c r="AZ114" s="26"/>
      <c r="BA114" s="26"/>
      <c r="BB114" s="26"/>
      <c r="BC114" s="26"/>
      <c r="BD114" s="26"/>
      <c r="BE114" s="26"/>
    </row>
    <row r="115" spans="1:57" s="3" customFormat="1" x14ac:dyDescent="0.25">
      <c r="A115" s="12"/>
      <c r="B115" s="12"/>
      <c r="C115" s="12"/>
      <c r="D115" s="12"/>
      <c r="E115" s="11"/>
      <c r="F115" s="100"/>
      <c r="G115" s="12"/>
      <c r="H115" s="12"/>
      <c r="I115" s="12"/>
      <c r="J115" s="12"/>
      <c r="K115" s="14"/>
      <c r="L115" s="31"/>
      <c r="M115" s="16"/>
      <c r="N115" s="16"/>
      <c r="O115" s="12"/>
      <c r="P115" s="12"/>
      <c r="Q115" s="17" t="s">
        <v>122</v>
      </c>
      <c r="R115" s="29">
        <v>44400</v>
      </c>
      <c r="S115" s="19">
        <v>13105</v>
      </c>
      <c r="T115" s="17" t="s">
        <v>83</v>
      </c>
      <c r="U115" s="29">
        <v>44402</v>
      </c>
      <c r="V115" s="29">
        <v>44766</v>
      </c>
      <c r="W115" s="17"/>
      <c r="X115" s="12"/>
      <c r="Y115" s="21"/>
      <c r="Z115" s="21"/>
      <c r="AA115" s="22"/>
      <c r="AB115" s="22"/>
      <c r="AC115" s="17"/>
      <c r="AD115" s="23"/>
      <c r="AE115" s="22"/>
      <c r="AF115" s="22">
        <v>116196.72</v>
      </c>
      <c r="AG115" s="22"/>
      <c r="AH115" s="22"/>
      <c r="AI115" s="22"/>
      <c r="AJ115" s="12"/>
      <c r="AK115" s="12"/>
      <c r="AL115" s="12"/>
      <c r="AM115" s="12"/>
      <c r="AN115" s="12"/>
      <c r="AO115" s="12"/>
      <c r="AP115" s="24"/>
      <c r="AQ115" s="25"/>
      <c r="AR115" s="24"/>
      <c r="AS115" s="25"/>
      <c r="AT115" s="26"/>
      <c r="AU115" s="26"/>
      <c r="AV115" s="26"/>
      <c r="AW115" s="26"/>
      <c r="AX115" s="26"/>
      <c r="AY115" s="26"/>
      <c r="AZ115" s="26"/>
      <c r="BA115" s="26"/>
      <c r="BB115" s="26"/>
      <c r="BC115" s="26"/>
      <c r="BD115" s="26"/>
      <c r="BE115" s="26"/>
    </row>
    <row r="116" spans="1:57" s="3" customFormat="1" x14ac:dyDescent="0.25">
      <c r="A116" s="12"/>
      <c r="B116" s="12"/>
      <c r="C116" s="12"/>
      <c r="D116" s="12"/>
      <c r="E116" s="11"/>
      <c r="F116" s="100"/>
      <c r="G116" s="12"/>
      <c r="H116" s="12"/>
      <c r="I116" s="12"/>
      <c r="J116" s="12"/>
      <c r="K116" s="14"/>
      <c r="L116" s="31"/>
      <c r="M116" s="16"/>
      <c r="N116" s="16"/>
      <c r="O116" s="12"/>
      <c r="P116" s="12"/>
      <c r="Q116" s="17" t="s">
        <v>152</v>
      </c>
      <c r="R116" s="29">
        <v>44763</v>
      </c>
      <c r="S116" s="19">
        <v>13341</v>
      </c>
      <c r="T116" s="17" t="s">
        <v>83</v>
      </c>
      <c r="U116" s="29">
        <v>44767</v>
      </c>
      <c r="V116" s="29">
        <v>44950</v>
      </c>
      <c r="W116" s="17"/>
      <c r="X116" s="12"/>
      <c r="Y116" s="21"/>
      <c r="Z116" s="21"/>
      <c r="AA116" s="22"/>
      <c r="AB116" s="22"/>
      <c r="AC116" s="29"/>
      <c r="AD116" s="23"/>
      <c r="AE116" s="22"/>
      <c r="AF116" s="22">
        <v>58098.36</v>
      </c>
      <c r="AG116" s="22"/>
      <c r="AH116" s="22"/>
      <c r="AI116" s="22"/>
      <c r="AJ116" s="12"/>
      <c r="AK116" s="12"/>
      <c r="AL116" s="12"/>
      <c r="AM116" s="12"/>
      <c r="AN116" s="12"/>
      <c r="AO116" s="12"/>
      <c r="AP116" s="24"/>
      <c r="AQ116" s="25"/>
      <c r="AR116" s="24"/>
      <c r="AS116" s="25"/>
      <c r="AT116" s="26"/>
      <c r="AU116" s="26"/>
      <c r="AV116" s="26"/>
      <c r="AW116" s="26"/>
      <c r="AX116" s="26"/>
      <c r="AY116" s="26"/>
      <c r="AZ116" s="26"/>
      <c r="BA116" s="26"/>
      <c r="BB116" s="26"/>
      <c r="BC116" s="26"/>
      <c r="BD116" s="26"/>
      <c r="BE116" s="26"/>
    </row>
    <row r="117" spans="1:57" s="3" customFormat="1" x14ac:dyDescent="0.25">
      <c r="A117" s="12"/>
      <c r="B117" s="12"/>
      <c r="C117" s="12"/>
      <c r="D117" s="12"/>
      <c r="E117" s="11"/>
      <c r="F117" s="100"/>
      <c r="G117" s="12"/>
      <c r="H117" s="12"/>
      <c r="I117" s="12"/>
      <c r="J117" s="12"/>
      <c r="K117" s="14"/>
      <c r="L117" s="31"/>
      <c r="M117" s="16"/>
      <c r="N117" s="16"/>
      <c r="O117" s="12"/>
      <c r="P117" s="12"/>
      <c r="Q117" s="17" t="s">
        <v>121</v>
      </c>
      <c r="R117" s="29">
        <v>44797</v>
      </c>
      <c r="S117" s="19">
        <v>13359</v>
      </c>
      <c r="T117" s="17" t="s">
        <v>215</v>
      </c>
      <c r="U117" s="29">
        <v>44767</v>
      </c>
      <c r="V117" s="29"/>
      <c r="W117" s="17"/>
      <c r="X117" s="12"/>
      <c r="Y117" s="21"/>
      <c r="Z117" s="21"/>
      <c r="AA117" s="22"/>
      <c r="AB117" s="22"/>
      <c r="AC117" s="29">
        <v>44767</v>
      </c>
      <c r="AD117" s="23">
        <v>0.21401000000000001</v>
      </c>
      <c r="AE117" s="22">
        <v>12434.04</v>
      </c>
      <c r="AF117" s="22">
        <v>64315.38</v>
      </c>
      <c r="AG117" s="22"/>
      <c r="AH117" s="22"/>
      <c r="AI117" s="22"/>
      <c r="AJ117" s="12"/>
      <c r="AK117" s="12"/>
      <c r="AL117" s="12"/>
      <c r="AM117" s="12"/>
      <c r="AN117" s="12"/>
      <c r="AO117" s="12"/>
      <c r="AP117" s="24"/>
      <c r="AQ117" s="25"/>
      <c r="AR117" s="24"/>
      <c r="AS117" s="25"/>
      <c r="AT117" s="26"/>
      <c r="AU117" s="26"/>
      <c r="AV117" s="26"/>
      <c r="AW117" s="26"/>
      <c r="AX117" s="26"/>
      <c r="AY117" s="26"/>
      <c r="AZ117" s="26"/>
      <c r="BA117" s="26"/>
      <c r="BB117" s="26"/>
      <c r="BC117" s="26"/>
      <c r="BD117" s="26"/>
      <c r="BE117" s="26"/>
    </row>
    <row r="118" spans="1:57" s="3" customFormat="1" x14ac:dyDescent="0.25">
      <c r="A118" s="12"/>
      <c r="B118" s="12"/>
      <c r="C118" s="12"/>
      <c r="D118" s="12"/>
      <c r="E118" s="11"/>
      <c r="F118" s="100"/>
      <c r="G118" s="12"/>
      <c r="H118" s="12"/>
      <c r="I118" s="12"/>
      <c r="J118" s="12"/>
      <c r="K118" s="14"/>
      <c r="L118" s="31"/>
      <c r="M118" s="16"/>
      <c r="N118" s="16"/>
      <c r="O118" s="12"/>
      <c r="P118" s="12"/>
      <c r="Q118" s="17" t="s">
        <v>216</v>
      </c>
      <c r="R118" s="29">
        <v>44936</v>
      </c>
      <c r="S118" s="19">
        <v>13459</v>
      </c>
      <c r="T118" s="17" t="s">
        <v>101</v>
      </c>
      <c r="U118" s="29">
        <v>44951</v>
      </c>
      <c r="V118" s="29">
        <v>45131</v>
      </c>
      <c r="W118" s="17"/>
      <c r="X118" s="12"/>
      <c r="Y118" s="21"/>
      <c r="Z118" s="21"/>
      <c r="AA118" s="22"/>
      <c r="AB118" s="22"/>
      <c r="AC118" s="29"/>
      <c r="AD118" s="23"/>
      <c r="AE118" s="22"/>
      <c r="AF118" s="22">
        <v>64315.38</v>
      </c>
      <c r="AG118" s="22"/>
      <c r="AH118" s="22"/>
      <c r="AI118" s="22"/>
      <c r="AJ118" s="12"/>
      <c r="AK118" s="12"/>
      <c r="AL118" s="12"/>
      <c r="AM118" s="12"/>
      <c r="AN118" s="12"/>
      <c r="AO118" s="12"/>
      <c r="AP118" s="24"/>
      <c r="AQ118" s="25"/>
      <c r="AR118" s="24"/>
      <c r="AS118" s="25"/>
      <c r="AT118" s="26"/>
      <c r="AU118" s="26"/>
      <c r="AV118" s="26"/>
      <c r="AW118" s="26"/>
      <c r="AX118" s="26"/>
      <c r="AY118" s="26"/>
      <c r="AZ118" s="26"/>
      <c r="BA118" s="26"/>
      <c r="BB118" s="26"/>
      <c r="BC118" s="26"/>
      <c r="BD118" s="26"/>
      <c r="BE118" s="26"/>
    </row>
    <row r="119" spans="1:57" s="3" customFormat="1" x14ac:dyDescent="0.25">
      <c r="A119" s="12"/>
      <c r="B119" s="12"/>
      <c r="C119" s="12"/>
      <c r="D119" s="12"/>
      <c r="E119" s="11"/>
      <c r="F119" s="100"/>
      <c r="G119" s="12"/>
      <c r="H119" s="12"/>
      <c r="I119" s="12"/>
      <c r="J119" s="12"/>
      <c r="K119" s="14"/>
      <c r="L119" s="31"/>
      <c r="M119" s="16"/>
      <c r="N119" s="16"/>
      <c r="O119" s="12"/>
      <c r="P119" s="12"/>
      <c r="Q119" s="17" t="s">
        <v>217</v>
      </c>
      <c r="R119" s="29">
        <v>45127</v>
      </c>
      <c r="S119" s="19">
        <v>13590</v>
      </c>
      <c r="T119" s="17" t="s">
        <v>83</v>
      </c>
      <c r="U119" s="29">
        <v>45132</v>
      </c>
      <c r="V119" s="29">
        <v>45497</v>
      </c>
      <c r="W119" s="17"/>
      <c r="X119" s="12"/>
      <c r="Y119" s="21"/>
      <c r="Z119" s="21"/>
      <c r="AA119" s="22"/>
      <c r="AB119" s="22"/>
      <c r="AC119" s="29"/>
      <c r="AD119" s="23"/>
      <c r="AE119" s="22"/>
      <c r="AF119" s="22">
        <v>128630.76</v>
      </c>
      <c r="AG119" s="22"/>
      <c r="AH119" s="22"/>
      <c r="AI119" s="22"/>
      <c r="AJ119" s="12"/>
      <c r="AK119" s="12"/>
      <c r="AL119" s="12"/>
      <c r="AM119" s="12"/>
      <c r="AN119" s="12"/>
      <c r="AO119" s="12"/>
      <c r="AP119" s="24"/>
      <c r="AQ119" s="25"/>
      <c r="AR119" s="24"/>
      <c r="AS119" s="25"/>
      <c r="AT119" s="26"/>
      <c r="AU119" s="26"/>
      <c r="AV119" s="26"/>
      <c r="AW119" s="26"/>
      <c r="AX119" s="26"/>
      <c r="AY119" s="26"/>
      <c r="AZ119" s="26"/>
      <c r="BA119" s="26"/>
      <c r="BB119" s="26"/>
      <c r="BC119" s="26"/>
      <c r="BD119" s="26"/>
      <c r="BE119" s="26"/>
    </row>
    <row r="120" spans="1:57" s="3" customFormat="1" x14ac:dyDescent="0.25">
      <c r="A120" s="12"/>
      <c r="B120" s="12"/>
      <c r="C120" s="12"/>
      <c r="D120" s="12"/>
      <c r="E120" s="11"/>
      <c r="F120" s="100"/>
      <c r="G120" s="12"/>
      <c r="H120" s="12"/>
      <c r="I120" s="12"/>
      <c r="J120" s="12"/>
      <c r="K120" s="14"/>
      <c r="L120" s="31"/>
      <c r="M120" s="16"/>
      <c r="N120" s="16"/>
      <c r="O120" s="12"/>
      <c r="P120" s="12"/>
      <c r="Q120" s="17" t="s">
        <v>278</v>
      </c>
      <c r="R120" s="29">
        <v>45330</v>
      </c>
      <c r="S120" s="19">
        <v>13711</v>
      </c>
      <c r="T120" s="17" t="s">
        <v>277</v>
      </c>
      <c r="U120" s="29">
        <v>45330</v>
      </c>
      <c r="V120" s="29"/>
      <c r="W120" s="17"/>
      <c r="X120" s="12"/>
      <c r="Y120" s="21"/>
      <c r="Z120" s="21"/>
      <c r="AA120" s="22"/>
      <c r="AB120" s="22"/>
      <c r="AC120" s="29"/>
      <c r="AD120" s="23"/>
      <c r="AE120" s="22"/>
      <c r="AF120" s="22">
        <v>128630.76</v>
      </c>
      <c r="AG120" s="22"/>
      <c r="AH120" s="22"/>
      <c r="AI120" s="22"/>
      <c r="AJ120" s="12"/>
      <c r="AK120" s="12"/>
      <c r="AL120" s="12"/>
      <c r="AM120" s="12"/>
      <c r="AN120" s="12"/>
      <c r="AO120" s="12"/>
      <c r="AP120" s="24"/>
      <c r="AQ120" s="25"/>
      <c r="AR120" s="24"/>
      <c r="AS120" s="25"/>
      <c r="AT120" s="26"/>
      <c r="AU120" s="26"/>
      <c r="AV120" s="26"/>
      <c r="AW120" s="26"/>
      <c r="AX120" s="26"/>
      <c r="AY120" s="26"/>
      <c r="AZ120" s="26"/>
      <c r="BA120" s="26"/>
      <c r="BB120" s="26"/>
      <c r="BC120" s="26"/>
      <c r="BD120" s="26"/>
      <c r="BE120" s="26"/>
    </row>
    <row r="121" spans="1:57" s="3" customFormat="1" x14ac:dyDescent="0.25">
      <c r="A121" s="12"/>
      <c r="B121" s="12"/>
      <c r="C121" s="12"/>
      <c r="D121" s="12"/>
      <c r="E121" s="11"/>
      <c r="F121" s="100"/>
      <c r="G121" s="12"/>
      <c r="H121" s="12"/>
      <c r="I121" s="12"/>
      <c r="J121" s="12"/>
      <c r="K121" s="14"/>
      <c r="L121" s="31"/>
      <c r="M121" s="16"/>
      <c r="N121" s="16"/>
      <c r="O121" s="12"/>
      <c r="P121" s="12"/>
      <c r="Q121" s="17" t="s">
        <v>287</v>
      </c>
      <c r="R121" s="29">
        <v>45489</v>
      </c>
      <c r="S121" s="19">
        <v>13830</v>
      </c>
      <c r="T121" s="17" t="s">
        <v>290</v>
      </c>
      <c r="U121" s="29">
        <v>45496</v>
      </c>
      <c r="V121" s="29">
        <v>45860</v>
      </c>
      <c r="W121" s="17"/>
      <c r="X121" s="12"/>
      <c r="Y121" s="21"/>
      <c r="Z121" s="21"/>
      <c r="AA121" s="22"/>
      <c r="AB121" s="22"/>
      <c r="AC121" s="29">
        <v>45496</v>
      </c>
      <c r="AD121" s="23">
        <v>2.4299999999999999E-2</v>
      </c>
      <c r="AE121" s="22">
        <v>3128.6</v>
      </c>
      <c r="AF121" s="22">
        <v>131759.35999999999</v>
      </c>
      <c r="AG121" s="22"/>
      <c r="AH121" s="22"/>
      <c r="AI121" s="22"/>
      <c r="AJ121" s="12"/>
      <c r="AK121" s="12"/>
      <c r="AL121" s="12"/>
      <c r="AM121" s="12"/>
      <c r="AN121" s="12"/>
      <c r="AO121" s="12"/>
      <c r="AP121" s="24"/>
      <c r="AQ121" s="25"/>
      <c r="AR121" s="24"/>
      <c r="AS121" s="25"/>
      <c r="AT121" s="26"/>
      <c r="AU121" s="26"/>
      <c r="AV121" s="26"/>
      <c r="AW121" s="26"/>
      <c r="AX121" s="26"/>
      <c r="AY121" s="26"/>
      <c r="AZ121" s="26"/>
      <c r="BA121" s="26"/>
      <c r="BB121" s="26"/>
      <c r="BC121" s="26"/>
      <c r="BD121" s="26"/>
      <c r="BE121" s="26"/>
    </row>
    <row r="122" spans="1:57" s="3" customFormat="1" x14ac:dyDescent="0.25">
      <c r="A122" s="12"/>
      <c r="B122" s="12"/>
      <c r="C122" s="12"/>
      <c r="D122" s="12"/>
      <c r="E122" s="11"/>
      <c r="F122" s="100"/>
      <c r="G122" s="12"/>
      <c r="H122" s="12"/>
      <c r="I122" s="12"/>
      <c r="J122" s="12"/>
      <c r="K122" s="14"/>
      <c r="L122" s="31"/>
      <c r="M122" s="16"/>
      <c r="N122" s="16"/>
      <c r="O122" s="12"/>
      <c r="P122" s="12"/>
      <c r="Q122" s="17" t="s">
        <v>281</v>
      </c>
      <c r="R122" s="29">
        <v>45748</v>
      </c>
      <c r="S122" s="19">
        <v>14012</v>
      </c>
      <c r="T122" s="17" t="s">
        <v>363</v>
      </c>
      <c r="U122" s="29">
        <v>45748</v>
      </c>
      <c r="V122" s="29"/>
      <c r="W122" s="17"/>
      <c r="X122" s="12"/>
      <c r="Y122" s="21"/>
      <c r="Z122" s="21"/>
      <c r="AA122" s="22"/>
      <c r="AB122" s="22"/>
      <c r="AC122" s="29"/>
      <c r="AD122" s="23"/>
      <c r="AE122" s="22"/>
      <c r="AF122" s="22">
        <v>131759.35999999999</v>
      </c>
      <c r="AG122" s="22"/>
      <c r="AH122" s="22"/>
      <c r="AI122" s="22"/>
      <c r="AJ122" s="12"/>
      <c r="AK122" s="12"/>
      <c r="AL122" s="12"/>
      <c r="AM122" s="12"/>
      <c r="AN122" s="12"/>
      <c r="AO122" s="12"/>
      <c r="AP122" s="24"/>
      <c r="AQ122" s="25"/>
      <c r="AR122" s="24"/>
      <c r="AS122" s="25"/>
      <c r="AT122" s="26"/>
      <c r="AU122" s="26"/>
      <c r="AV122" s="26"/>
      <c r="AW122" s="26"/>
      <c r="AX122" s="26"/>
      <c r="AY122" s="26"/>
      <c r="AZ122" s="26"/>
      <c r="BA122" s="26"/>
      <c r="BB122" s="26"/>
      <c r="BC122" s="26"/>
      <c r="BD122" s="26"/>
      <c r="BE122" s="26"/>
    </row>
    <row r="123" spans="1:57" s="3" customFormat="1" x14ac:dyDescent="0.25">
      <c r="A123" s="12"/>
      <c r="B123" s="12"/>
      <c r="C123" s="12"/>
      <c r="D123" s="12"/>
      <c r="E123" s="11"/>
      <c r="F123" s="100"/>
      <c r="G123" s="12"/>
      <c r="H123" s="12"/>
      <c r="I123" s="12"/>
      <c r="J123" s="12"/>
      <c r="K123" s="14"/>
      <c r="L123" s="31"/>
      <c r="M123" s="16"/>
      <c r="N123" s="16"/>
      <c r="O123" s="12"/>
      <c r="P123" s="12"/>
      <c r="Q123" s="17" t="s">
        <v>361</v>
      </c>
      <c r="R123" s="29">
        <v>45807</v>
      </c>
      <c r="S123" s="19">
        <v>14035</v>
      </c>
      <c r="T123" s="17" t="s">
        <v>366</v>
      </c>
      <c r="U123" s="29">
        <v>45748</v>
      </c>
      <c r="V123" s="29"/>
      <c r="W123" s="17"/>
      <c r="X123" s="12"/>
      <c r="Y123" s="21"/>
      <c r="Z123" s="21"/>
      <c r="AA123" s="22"/>
      <c r="AB123" s="22"/>
      <c r="AC123" s="29"/>
      <c r="AD123" s="23"/>
      <c r="AE123" s="22"/>
      <c r="AF123" s="22">
        <v>131759.35999999999</v>
      </c>
      <c r="AG123" s="22"/>
      <c r="AH123" s="22"/>
      <c r="AI123" s="22"/>
      <c r="AJ123" s="12"/>
      <c r="AK123" s="12"/>
      <c r="AL123" s="12"/>
      <c r="AM123" s="12"/>
      <c r="AN123" s="12"/>
      <c r="AO123" s="12"/>
      <c r="AP123" s="24"/>
      <c r="AQ123" s="25"/>
      <c r="AR123" s="24"/>
      <c r="AS123" s="25"/>
      <c r="AT123" s="26"/>
      <c r="AU123" s="26"/>
      <c r="AV123" s="26"/>
      <c r="AW123" s="26"/>
      <c r="AX123" s="26"/>
      <c r="AY123" s="26"/>
      <c r="AZ123" s="26"/>
      <c r="BA123" s="26"/>
      <c r="BB123" s="26"/>
      <c r="BC123" s="26"/>
      <c r="BD123" s="26"/>
      <c r="BE123" s="26"/>
    </row>
    <row r="124" spans="1:57" s="3" customFormat="1" x14ac:dyDescent="0.25">
      <c r="A124" s="12"/>
      <c r="B124" s="12"/>
      <c r="C124" s="12"/>
      <c r="D124" s="12"/>
      <c r="E124" s="11"/>
      <c r="F124" s="100"/>
      <c r="G124" s="12"/>
      <c r="H124" s="12"/>
      <c r="I124" s="12"/>
      <c r="J124" s="12"/>
      <c r="K124" s="14"/>
      <c r="L124" s="31"/>
      <c r="M124" s="16"/>
      <c r="N124" s="16"/>
      <c r="O124" s="12"/>
      <c r="P124" s="12"/>
      <c r="Q124" s="17" t="s">
        <v>370</v>
      </c>
      <c r="R124" s="29">
        <v>45848</v>
      </c>
      <c r="S124" s="19">
        <v>14062</v>
      </c>
      <c r="T124" s="17" t="s">
        <v>83</v>
      </c>
      <c r="U124" s="29">
        <v>45863</v>
      </c>
      <c r="V124" s="29">
        <v>46227</v>
      </c>
      <c r="W124" s="17"/>
      <c r="X124" s="12"/>
      <c r="Y124" s="21"/>
      <c r="Z124" s="21"/>
      <c r="AA124" s="22"/>
      <c r="AB124" s="22"/>
      <c r="AC124" s="29"/>
      <c r="AD124" s="23"/>
      <c r="AE124" s="22"/>
      <c r="AF124" s="22">
        <v>131759.35999999999</v>
      </c>
      <c r="AG124" s="22"/>
      <c r="AH124" s="22"/>
      <c r="AI124" s="22"/>
      <c r="AJ124" s="12"/>
      <c r="AK124" s="12"/>
      <c r="AL124" s="12"/>
      <c r="AM124" s="12"/>
      <c r="AN124" s="12"/>
      <c r="AO124" s="12"/>
      <c r="AP124" s="24"/>
      <c r="AQ124" s="25"/>
      <c r="AR124" s="24"/>
      <c r="AS124" s="25"/>
      <c r="AT124" s="26"/>
      <c r="AU124" s="26"/>
      <c r="AV124" s="26"/>
      <c r="AW124" s="26"/>
      <c r="AX124" s="26"/>
      <c r="AY124" s="26"/>
      <c r="AZ124" s="26"/>
      <c r="BA124" s="26"/>
      <c r="BB124" s="26"/>
      <c r="BC124" s="26"/>
      <c r="BD124" s="26"/>
      <c r="BE124" s="26"/>
    </row>
    <row r="125" spans="1:57" s="3" customFormat="1" x14ac:dyDescent="0.25">
      <c r="A125" s="12"/>
      <c r="B125" s="12"/>
      <c r="C125" s="12"/>
      <c r="D125" s="12"/>
      <c r="E125" s="11"/>
      <c r="F125" s="100"/>
      <c r="G125" s="12"/>
      <c r="H125" s="12"/>
      <c r="I125" s="12"/>
      <c r="J125" s="12"/>
      <c r="K125" s="14"/>
      <c r="L125" s="31"/>
      <c r="M125" s="16"/>
      <c r="N125" s="16"/>
      <c r="O125" s="12"/>
      <c r="P125" s="12"/>
      <c r="Q125" s="17" t="s">
        <v>281</v>
      </c>
      <c r="R125" s="29">
        <v>45882</v>
      </c>
      <c r="S125" s="19">
        <v>14086</v>
      </c>
      <c r="T125" s="17" t="s">
        <v>215</v>
      </c>
      <c r="U125" s="29">
        <v>45863</v>
      </c>
      <c r="V125" s="29"/>
      <c r="W125" s="17"/>
      <c r="X125" s="12"/>
      <c r="Y125" s="21"/>
      <c r="Z125" s="21"/>
      <c r="AA125" s="22"/>
      <c r="AB125" s="22"/>
      <c r="AC125" s="29">
        <v>45882</v>
      </c>
      <c r="AD125" s="23">
        <v>4.3900000000000002E-2</v>
      </c>
      <c r="AE125" s="22">
        <v>5798.89</v>
      </c>
      <c r="AF125" s="22">
        <v>137558.28</v>
      </c>
      <c r="AG125" s="22"/>
      <c r="AH125" s="22"/>
      <c r="AI125" s="22"/>
      <c r="AJ125" s="12"/>
      <c r="AK125" s="12"/>
      <c r="AL125" s="12"/>
      <c r="AM125" s="12"/>
      <c r="AN125" s="12"/>
      <c r="AO125" s="12"/>
      <c r="AP125" s="24"/>
      <c r="AQ125" s="25"/>
      <c r="AR125" s="24"/>
      <c r="AS125" s="25"/>
      <c r="AT125" s="26"/>
      <c r="AU125" s="26"/>
      <c r="AV125" s="26"/>
      <c r="AW125" s="26"/>
      <c r="AX125" s="26"/>
      <c r="AY125" s="26"/>
      <c r="AZ125" s="26"/>
      <c r="BA125" s="26"/>
      <c r="BB125" s="26"/>
      <c r="BC125" s="26"/>
      <c r="BD125" s="26"/>
      <c r="BE125" s="26"/>
    </row>
    <row r="126" spans="1:57" s="3" customFormat="1" x14ac:dyDescent="0.25">
      <c r="A126" s="11">
        <v>8</v>
      </c>
      <c r="B126" s="12" t="s">
        <v>142</v>
      </c>
      <c r="C126" s="40" t="s">
        <v>143</v>
      </c>
      <c r="D126" s="12" t="s">
        <v>144</v>
      </c>
      <c r="E126" s="11" t="s">
        <v>228</v>
      </c>
      <c r="F126" s="100" t="s">
        <v>145</v>
      </c>
      <c r="G126" s="31">
        <v>12626</v>
      </c>
      <c r="H126" s="13" t="s">
        <v>146</v>
      </c>
      <c r="I126" s="12" t="s">
        <v>289</v>
      </c>
      <c r="J126" s="38" t="s">
        <v>147</v>
      </c>
      <c r="K126" s="14">
        <v>240000</v>
      </c>
      <c r="L126" s="31">
        <v>12797</v>
      </c>
      <c r="M126" s="16">
        <v>43955</v>
      </c>
      <c r="N126" s="16">
        <v>44320</v>
      </c>
      <c r="O126" s="12">
        <v>1500</v>
      </c>
      <c r="P126" s="12" t="s">
        <v>81</v>
      </c>
      <c r="Q126" s="17" t="s">
        <v>89</v>
      </c>
      <c r="R126" s="29">
        <v>44320</v>
      </c>
      <c r="S126" s="19">
        <v>13044</v>
      </c>
      <c r="T126" s="17" t="s">
        <v>83</v>
      </c>
      <c r="U126" s="29">
        <v>44321</v>
      </c>
      <c r="V126" s="29">
        <v>44685</v>
      </c>
      <c r="W126" s="17"/>
      <c r="X126" s="12">
        <v>5</v>
      </c>
      <c r="Y126" s="21"/>
      <c r="Z126" s="21"/>
      <c r="AA126" s="22"/>
      <c r="AB126" s="22"/>
      <c r="AC126" s="17"/>
      <c r="AD126" s="23"/>
      <c r="AE126" s="22"/>
      <c r="AF126" s="22">
        <v>240000</v>
      </c>
      <c r="AG126" s="22"/>
      <c r="AH126" s="22"/>
      <c r="AI126" s="22"/>
      <c r="AJ126" s="12" t="s">
        <v>148</v>
      </c>
      <c r="AK126" s="31">
        <v>12653</v>
      </c>
      <c r="AL126" s="12" t="s">
        <v>141</v>
      </c>
      <c r="AM126" s="31">
        <v>12797</v>
      </c>
      <c r="AN126" s="12"/>
      <c r="AO126" s="12"/>
      <c r="AP126" s="12"/>
      <c r="AQ126" s="12"/>
      <c r="AR126" s="12"/>
      <c r="AS126" s="12"/>
      <c r="AT126" s="26"/>
      <c r="AU126" s="26"/>
      <c r="AV126" s="26"/>
      <c r="AW126" s="26"/>
      <c r="AX126" s="26"/>
      <c r="AY126" s="26"/>
      <c r="AZ126" s="26"/>
      <c r="BA126" s="26"/>
      <c r="BB126" s="26"/>
      <c r="BC126" s="26"/>
      <c r="BD126" s="26"/>
      <c r="BE126" s="26"/>
    </row>
    <row r="127" spans="1:57" s="3" customFormat="1" x14ac:dyDescent="0.25">
      <c r="A127" s="11"/>
      <c r="B127" s="12"/>
      <c r="C127" s="40"/>
      <c r="D127" s="12"/>
      <c r="E127" s="11"/>
      <c r="F127" s="100"/>
      <c r="G127" s="31"/>
      <c r="H127" s="13"/>
      <c r="I127" s="12"/>
      <c r="J127" s="38"/>
      <c r="K127" s="14"/>
      <c r="L127" s="31"/>
      <c r="M127" s="16"/>
      <c r="N127" s="16"/>
      <c r="O127" s="12"/>
      <c r="P127" s="12"/>
      <c r="Q127" s="17" t="s">
        <v>90</v>
      </c>
      <c r="R127" s="29">
        <v>44677</v>
      </c>
      <c r="S127" s="19">
        <v>13044</v>
      </c>
      <c r="T127" s="17" t="s">
        <v>83</v>
      </c>
      <c r="U127" s="29">
        <v>44321</v>
      </c>
      <c r="V127" s="29">
        <v>45050</v>
      </c>
      <c r="W127" s="17"/>
      <c r="X127" s="12"/>
      <c r="Y127" s="21"/>
      <c r="Z127" s="21"/>
      <c r="AA127" s="22"/>
      <c r="AB127" s="22"/>
      <c r="AC127" s="17"/>
      <c r="AD127" s="23"/>
      <c r="AE127" s="22"/>
      <c r="AF127" s="22">
        <v>240000</v>
      </c>
      <c r="AG127" s="22"/>
      <c r="AH127" s="22"/>
      <c r="AI127" s="22"/>
      <c r="AJ127" s="12"/>
      <c r="AK127" s="31"/>
      <c r="AL127" s="12"/>
      <c r="AM127" s="31"/>
      <c r="AN127" s="12"/>
      <c r="AO127" s="12"/>
      <c r="AP127" s="12"/>
      <c r="AQ127" s="12"/>
      <c r="AR127" s="12"/>
      <c r="AS127" s="12"/>
      <c r="AT127" s="26"/>
      <c r="AU127" s="26"/>
      <c r="AV127" s="26"/>
      <c r="AW127" s="26"/>
      <c r="AX127" s="26"/>
      <c r="AY127" s="26"/>
      <c r="AZ127" s="26"/>
      <c r="BA127" s="26"/>
      <c r="BB127" s="26"/>
      <c r="BC127" s="26"/>
      <c r="BD127" s="26"/>
      <c r="BE127" s="26"/>
    </row>
    <row r="128" spans="1:57" s="3" customFormat="1" x14ac:dyDescent="0.25">
      <c r="A128" s="11"/>
      <c r="B128" s="12"/>
      <c r="C128" s="40"/>
      <c r="D128" s="12"/>
      <c r="E128" s="11"/>
      <c r="F128" s="100"/>
      <c r="G128" s="31"/>
      <c r="H128" s="13"/>
      <c r="I128" s="12"/>
      <c r="J128" s="38"/>
      <c r="K128" s="14"/>
      <c r="L128" s="31"/>
      <c r="M128" s="16"/>
      <c r="N128" s="16"/>
      <c r="O128" s="12"/>
      <c r="P128" s="12"/>
      <c r="Q128" s="17" t="s">
        <v>99</v>
      </c>
      <c r="R128" s="29">
        <v>45020</v>
      </c>
      <c r="S128" s="19">
        <v>13534</v>
      </c>
      <c r="T128" s="17" t="s">
        <v>83</v>
      </c>
      <c r="U128" s="29">
        <v>45051</v>
      </c>
      <c r="V128" s="29">
        <v>45416</v>
      </c>
      <c r="W128" s="17"/>
      <c r="X128" s="12"/>
      <c r="Y128" s="21"/>
      <c r="Z128" s="21"/>
      <c r="AA128" s="22"/>
      <c r="AB128" s="22"/>
      <c r="AC128" s="17"/>
      <c r="AD128" s="23"/>
      <c r="AE128" s="22"/>
      <c r="AF128" s="22">
        <v>240000</v>
      </c>
      <c r="AG128" s="22"/>
      <c r="AH128" s="22"/>
      <c r="AI128" s="22"/>
      <c r="AJ128" s="12"/>
      <c r="AK128" s="31"/>
      <c r="AL128" s="12"/>
      <c r="AM128" s="31"/>
      <c r="AN128" s="12"/>
      <c r="AO128" s="12"/>
      <c r="AP128" s="12"/>
      <c r="AQ128" s="12"/>
      <c r="AR128" s="12"/>
      <c r="AS128" s="12"/>
      <c r="AT128" s="26"/>
      <c r="AU128" s="26"/>
      <c r="AV128" s="26"/>
      <c r="AW128" s="26"/>
      <c r="AX128" s="26"/>
      <c r="AY128" s="26"/>
      <c r="AZ128" s="26"/>
      <c r="BA128" s="26"/>
      <c r="BB128" s="26"/>
      <c r="BC128" s="26"/>
      <c r="BD128" s="26"/>
      <c r="BE128" s="26"/>
    </row>
    <row r="129" spans="1:57" s="3" customFormat="1" x14ac:dyDescent="0.25">
      <c r="A129" s="11"/>
      <c r="B129" s="12"/>
      <c r="C129" s="40"/>
      <c r="D129" s="12"/>
      <c r="E129" s="11"/>
      <c r="F129" s="100"/>
      <c r="G129" s="31"/>
      <c r="H129" s="13"/>
      <c r="I129" s="12"/>
      <c r="J129" s="38"/>
      <c r="K129" s="14"/>
      <c r="L129" s="31"/>
      <c r="M129" s="16"/>
      <c r="N129" s="16"/>
      <c r="O129" s="12"/>
      <c r="P129" s="12"/>
      <c r="Q129" s="17" t="s">
        <v>91</v>
      </c>
      <c r="R129" s="29">
        <v>45209</v>
      </c>
      <c r="S129" s="19">
        <v>13639</v>
      </c>
      <c r="T129" s="17" t="s">
        <v>291</v>
      </c>
      <c r="U129" s="29">
        <v>44621</v>
      </c>
      <c r="V129" s="29"/>
      <c r="W129" s="17"/>
      <c r="X129" s="12"/>
      <c r="Y129" s="21"/>
      <c r="Z129" s="21"/>
      <c r="AA129" s="22">
        <v>58811.08</v>
      </c>
      <c r="AB129" s="22"/>
      <c r="AC129" s="29">
        <v>45209</v>
      </c>
      <c r="AD129" s="23"/>
      <c r="AE129" s="22">
        <v>58811.08</v>
      </c>
      <c r="AF129" s="22">
        <v>277143.24</v>
      </c>
      <c r="AG129" s="22"/>
      <c r="AH129" s="22"/>
      <c r="AI129" s="22"/>
      <c r="AJ129" s="12"/>
      <c r="AK129" s="31"/>
      <c r="AL129" s="12"/>
      <c r="AM129" s="31"/>
      <c r="AN129" s="12"/>
      <c r="AO129" s="12"/>
      <c r="AP129" s="12"/>
      <c r="AQ129" s="12"/>
      <c r="AR129" s="12"/>
      <c r="AS129" s="12"/>
      <c r="AT129" s="26"/>
      <c r="AU129" s="26"/>
      <c r="AV129" s="26"/>
      <c r="AW129" s="26"/>
      <c r="AX129" s="26"/>
      <c r="AY129" s="26"/>
      <c r="AZ129" s="26"/>
      <c r="BA129" s="26"/>
      <c r="BB129" s="26"/>
      <c r="BC129" s="26"/>
      <c r="BD129" s="26"/>
      <c r="BE129" s="26"/>
    </row>
    <row r="130" spans="1:57" s="3" customFormat="1" x14ac:dyDescent="0.25">
      <c r="A130" s="11"/>
      <c r="B130" s="12"/>
      <c r="C130" s="40"/>
      <c r="D130" s="12"/>
      <c r="E130" s="11"/>
      <c r="F130" s="100"/>
      <c r="G130" s="31"/>
      <c r="H130" s="13"/>
      <c r="I130" s="12"/>
      <c r="J130" s="38"/>
      <c r="K130" s="14"/>
      <c r="L130" s="31"/>
      <c r="M130" s="16"/>
      <c r="N130" s="16"/>
      <c r="O130" s="12"/>
      <c r="P130" s="12"/>
      <c r="Q130" s="17" t="s">
        <v>113</v>
      </c>
      <c r="R130" s="29">
        <v>45322</v>
      </c>
      <c r="S130" s="19">
        <v>13707</v>
      </c>
      <c r="T130" s="17" t="s">
        <v>277</v>
      </c>
      <c r="U130" s="29">
        <v>45322</v>
      </c>
      <c r="V130" s="29"/>
      <c r="W130" s="17"/>
      <c r="X130" s="12"/>
      <c r="Y130" s="21"/>
      <c r="Z130" s="21"/>
      <c r="AA130" s="22"/>
      <c r="AB130" s="22"/>
      <c r="AC130" s="29"/>
      <c r="AD130" s="23"/>
      <c r="AE130" s="22"/>
      <c r="AF130" s="22">
        <v>277143.24</v>
      </c>
      <c r="AG130" s="22"/>
      <c r="AH130" s="22"/>
      <c r="AI130" s="22"/>
      <c r="AJ130" s="12"/>
      <c r="AK130" s="31"/>
      <c r="AL130" s="12"/>
      <c r="AM130" s="31"/>
      <c r="AN130" s="12"/>
      <c r="AO130" s="12"/>
      <c r="AP130" s="12"/>
      <c r="AQ130" s="12"/>
      <c r="AR130" s="12"/>
      <c r="AS130" s="12"/>
      <c r="AT130" s="26"/>
      <c r="AU130" s="26"/>
      <c r="AV130" s="26"/>
      <c r="AW130" s="26"/>
      <c r="AX130" s="26"/>
      <c r="AY130" s="26"/>
      <c r="AZ130" s="26"/>
      <c r="BA130" s="26"/>
      <c r="BB130" s="26"/>
      <c r="BC130" s="26"/>
      <c r="BD130" s="26"/>
      <c r="BE130" s="26"/>
    </row>
    <row r="131" spans="1:57" s="3" customFormat="1" x14ac:dyDescent="0.25">
      <c r="A131" s="11"/>
      <c r="B131" s="12"/>
      <c r="C131" s="40"/>
      <c r="D131" s="12"/>
      <c r="E131" s="11"/>
      <c r="F131" s="100"/>
      <c r="G131" s="31"/>
      <c r="H131" s="13"/>
      <c r="I131" s="12"/>
      <c r="J131" s="38"/>
      <c r="K131" s="14"/>
      <c r="L131" s="31"/>
      <c r="M131" s="16"/>
      <c r="N131" s="16"/>
      <c r="O131" s="12"/>
      <c r="P131" s="12"/>
      <c r="Q131" s="17" t="s">
        <v>135</v>
      </c>
      <c r="R131" s="29">
        <v>45415</v>
      </c>
      <c r="S131" s="19">
        <v>13782</v>
      </c>
      <c r="T131" s="17" t="s">
        <v>83</v>
      </c>
      <c r="U131" s="29">
        <v>45417</v>
      </c>
      <c r="V131" s="29">
        <v>45781</v>
      </c>
      <c r="W131" s="17"/>
      <c r="X131" s="12"/>
      <c r="Y131" s="21"/>
      <c r="Z131" s="21"/>
      <c r="AA131" s="22"/>
      <c r="AB131" s="22"/>
      <c r="AC131" s="29"/>
      <c r="AD131" s="23"/>
      <c r="AE131" s="22"/>
      <c r="AF131" s="22">
        <v>277143.24</v>
      </c>
      <c r="AG131" s="22"/>
      <c r="AH131" s="22"/>
      <c r="AI131" s="22"/>
      <c r="AJ131" s="12"/>
      <c r="AK131" s="31"/>
      <c r="AL131" s="12"/>
      <c r="AM131" s="31"/>
      <c r="AN131" s="12"/>
      <c r="AO131" s="12"/>
      <c r="AP131" s="12"/>
      <c r="AQ131" s="12"/>
      <c r="AR131" s="12"/>
      <c r="AS131" s="12"/>
      <c r="AT131" s="26"/>
      <c r="AU131" s="26"/>
      <c r="AV131" s="26"/>
      <c r="AW131" s="26"/>
      <c r="AX131" s="26"/>
      <c r="AY131" s="26"/>
      <c r="AZ131" s="26"/>
      <c r="BA131" s="26"/>
      <c r="BB131" s="26"/>
      <c r="BC131" s="26"/>
      <c r="BD131" s="26"/>
      <c r="BE131" s="26"/>
    </row>
    <row r="132" spans="1:57" s="3" customFormat="1" x14ac:dyDescent="0.25">
      <c r="A132" s="11"/>
      <c r="B132" s="12"/>
      <c r="C132" s="40"/>
      <c r="D132" s="12"/>
      <c r="E132" s="11"/>
      <c r="F132" s="100"/>
      <c r="G132" s="31"/>
      <c r="H132" s="13"/>
      <c r="I132" s="12"/>
      <c r="J132" s="38"/>
      <c r="K132" s="14"/>
      <c r="L132" s="31"/>
      <c r="M132" s="16"/>
      <c r="N132" s="16"/>
      <c r="O132" s="12"/>
      <c r="P132" s="12"/>
      <c r="Q132" s="17" t="s">
        <v>136</v>
      </c>
      <c r="R132" s="29">
        <v>45761</v>
      </c>
      <c r="S132" s="19">
        <v>14011</v>
      </c>
      <c r="T132" s="17" t="s">
        <v>373</v>
      </c>
      <c r="U132" s="29">
        <v>45782</v>
      </c>
      <c r="V132" s="29">
        <v>45965</v>
      </c>
      <c r="W132" s="17"/>
      <c r="X132" s="12"/>
      <c r="Y132" s="21"/>
      <c r="Z132" s="21"/>
      <c r="AA132" s="22"/>
      <c r="AB132" s="22"/>
      <c r="AC132" s="29"/>
      <c r="AD132" s="23"/>
      <c r="AE132" s="22"/>
      <c r="AF132" s="22">
        <v>138571.92000000001</v>
      </c>
      <c r="AG132" s="22"/>
      <c r="AH132" s="22"/>
      <c r="AI132" s="22"/>
      <c r="AJ132" s="12"/>
      <c r="AK132" s="31"/>
      <c r="AL132" s="12"/>
      <c r="AM132" s="31"/>
      <c r="AN132" s="12"/>
      <c r="AO132" s="12"/>
      <c r="AP132" s="12"/>
      <c r="AQ132" s="12"/>
      <c r="AR132" s="12"/>
      <c r="AS132" s="12"/>
      <c r="AT132" s="26"/>
      <c r="AU132" s="26"/>
      <c r="AV132" s="26"/>
      <c r="AW132" s="26"/>
      <c r="AX132" s="26"/>
      <c r="AY132" s="26"/>
      <c r="AZ132" s="26"/>
      <c r="BA132" s="26"/>
      <c r="BB132" s="26"/>
      <c r="BC132" s="26"/>
      <c r="BD132" s="26"/>
      <c r="BE132" s="26"/>
    </row>
    <row r="133" spans="1:57" s="3" customFormat="1" x14ac:dyDescent="0.25">
      <c r="A133" s="11">
        <v>9</v>
      </c>
      <c r="B133" s="12" t="s">
        <v>110</v>
      </c>
      <c r="C133" s="12" t="s">
        <v>131</v>
      </c>
      <c r="D133" s="12" t="s">
        <v>130</v>
      </c>
      <c r="E133" s="11" t="s">
        <v>228</v>
      </c>
      <c r="F133" s="100" t="s">
        <v>132</v>
      </c>
      <c r="G133" s="31">
        <v>12993</v>
      </c>
      <c r="H133" s="13" t="s">
        <v>153</v>
      </c>
      <c r="I133" s="12" t="s">
        <v>133</v>
      </c>
      <c r="J133" s="12" t="s">
        <v>134</v>
      </c>
      <c r="K133" s="14">
        <v>1423674.24</v>
      </c>
      <c r="L133" s="15">
        <v>13322</v>
      </c>
      <c r="M133" s="16">
        <v>44747</v>
      </c>
      <c r="N133" s="16">
        <v>45111</v>
      </c>
      <c r="O133" s="12">
        <v>1500</v>
      </c>
      <c r="P133" s="12" t="s">
        <v>374</v>
      </c>
      <c r="Q133" s="17" t="s">
        <v>89</v>
      </c>
      <c r="R133" s="18">
        <v>45090</v>
      </c>
      <c r="S133" s="19">
        <v>13556</v>
      </c>
      <c r="T133" s="17" t="s">
        <v>83</v>
      </c>
      <c r="U133" s="18">
        <v>45112</v>
      </c>
      <c r="V133" s="18">
        <v>45477</v>
      </c>
      <c r="W133" s="17"/>
      <c r="X133" s="12">
        <v>3</v>
      </c>
      <c r="Y133" s="21"/>
      <c r="Z133" s="21"/>
      <c r="AA133" s="22"/>
      <c r="AB133" s="22"/>
      <c r="AC133" s="17"/>
      <c r="AD133" s="23"/>
      <c r="AE133" s="22"/>
      <c r="AF133" s="22">
        <v>1423674.24</v>
      </c>
      <c r="AG133" s="22">
        <v>0</v>
      </c>
      <c r="AH133" s="22">
        <v>0</v>
      </c>
      <c r="AI133" s="22">
        <f>AG133+AH133</f>
        <v>0</v>
      </c>
      <c r="AJ133" s="12" t="s">
        <v>154</v>
      </c>
      <c r="AK133" s="31">
        <v>13171</v>
      </c>
      <c r="AL133" s="11" t="s">
        <v>155</v>
      </c>
      <c r="AM133" s="31">
        <v>13322</v>
      </c>
      <c r="AN133" s="11"/>
      <c r="AO133" s="11"/>
      <c r="AP133" s="11"/>
      <c r="AQ133" s="11"/>
      <c r="AR133" s="11"/>
      <c r="AS133" s="11"/>
      <c r="AT133" s="26"/>
      <c r="AU133" s="26"/>
      <c r="AV133" s="26"/>
      <c r="AW133" s="26"/>
      <c r="AX133" s="26"/>
      <c r="AY133" s="26"/>
      <c r="AZ133" s="26"/>
      <c r="BA133" s="26"/>
      <c r="BB133" s="26"/>
      <c r="BC133" s="26"/>
      <c r="BD133" s="26"/>
      <c r="BE133" s="26"/>
    </row>
    <row r="134" spans="1:57" s="3" customFormat="1" ht="25.5" x14ac:dyDescent="0.25">
      <c r="A134" s="11"/>
      <c r="B134" s="12"/>
      <c r="C134" s="12"/>
      <c r="D134" s="12"/>
      <c r="E134" s="11"/>
      <c r="F134" s="100"/>
      <c r="G134" s="31"/>
      <c r="H134" s="13"/>
      <c r="I134" s="12"/>
      <c r="J134" s="12"/>
      <c r="K134" s="14"/>
      <c r="L134" s="15"/>
      <c r="M134" s="16"/>
      <c r="N134" s="16"/>
      <c r="O134" s="12"/>
      <c r="P134" s="12"/>
      <c r="Q134" s="17" t="s">
        <v>90</v>
      </c>
      <c r="R134" s="34">
        <v>45205</v>
      </c>
      <c r="S134" s="19">
        <v>13639</v>
      </c>
      <c r="T134" s="41" t="s">
        <v>219</v>
      </c>
      <c r="U134" s="18">
        <v>45205</v>
      </c>
      <c r="V134" s="18"/>
      <c r="W134" s="17"/>
      <c r="X134" s="12"/>
      <c r="Y134" s="21">
        <v>0.25</v>
      </c>
      <c r="Z134" s="21"/>
      <c r="AA134" s="22">
        <v>317120.40000000002</v>
      </c>
      <c r="AB134" s="22"/>
      <c r="AC134" s="29"/>
      <c r="AD134" s="23"/>
      <c r="AE134" s="22"/>
      <c r="AF134" s="22">
        <v>1740794.64</v>
      </c>
      <c r="AG134" s="22">
        <v>0</v>
      </c>
      <c r="AH134" s="22">
        <v>1450100.94</v>
      </c>
      <c r="AI134" s="22"/>
      <c r="AJ134" s="12"/>
      <c r="AK134" s="31"/>
      <c r="AL134" s="11"/>
      <c r="AM134" s="31"/>
      <c r="AN134" s="11"/>
      <c r="AO134" s="11"/>
      <c r="AP134" s="11"/>
      <c r="AQ134" s="11"/>
      <c r="AR134" s="11"/>
      <c r="AS134" s="11"/>
      <c r="AT134" s="26"/>
      <c r="AU134" s="26"/>
      <c r="AV134" s="26"/>
      <c r="AW134" s="26"/>
      <c r="AX134" s="26"/>
      <c r="AY134" s="26"/>
      <c r="AZ134" s="26"/>
      <c r="BA134" s="26"/>
      <c r="BB134" s="26"/>
      <c r="BC134" s="26"/>
      <c r="BD134" s="26"/>
      <c r="BE134" s="26"/>
    </row>
    <row r="135" spans="1:57" s="3" customFormat="1" x14ac:dyDescent="0.25">
      <c r="A135" s="11"/>
      <c r="B135" s="12"/>
      <c r="C135" s="12"/>
      <c r="D135" s="12"/>
      <c r="E135" s="11"/>
      <c r="F135" s="100"/>
      <c r="G135" s="31"/>
      <c r="H135" s="13"/>
      <c r="I135" s="12"/>
      <c r="J135" s="12"/>
      <c r="K135" s="14"/>
      <c r="L135" s="15"/>
      <c r="M135" s="16"/>
      <c r="N135" s="16"/>
      <c r="O135" s="12"/>
      <c r="P135" s="12"/>
      <c r="Q135" s="17" t="s">
        <v>113</v>
      </c>
      <c r="R135" s="34">
        <v>45321</v>
      </c>
      <c r="S135" s="19">
        <v>13706</v>
      </c>
      <c r="T135" s="41" t="s">
        <v>277</v>
      </c>
      <c r="U135" s="34">
        <v>45321</v>
      </c>
      <c r="V135" s="18"/>
      <c r="W135" s="17"/>
      <c r="X135" s="12"/>
      <c r="Y135" s="21"/>
      <c r="Z135" s="21"/>
      <c r="AA135" s="22"/>
      <c r="AB135" s="22"/>
      <c r="AC135" s="29"/>
      <c r="AD135" s="23"/>
      <c r="AE135" s="22"/>
      <c r="AF135" s="22">
        <v>1740794.64</v>
      </c>
      <c r="AG135" s="22"/>
      <c r="AH135" s="22"/>
      <c r="AI135" s="22"/>
      <c r="AJ135" s="12"/>
      <c r="AK135" s="31"/>
      <c r="AL135" s="11"/>
      <c r="AM135" s="31"/>
      <c r="AN135" s="11"/>
      <c r="AO135" s="11"/>
      <c r="AP135" s="11"/>
      <c r="AQ135" s="11"/>
      <c r="AR135" s="11"/>
      <c r="AS135" s="11"/>
      <c r="AT135" s="26"/>
      <c r="AU135" s="26"/>
      <c r="AV135" s="26"/>
      <c r="AW135" s="26"/>
      <c r="AX135" s="26"/>
      <c r="AY135" s="26"/>
      <c r="AZ135" s="26"/>
      <c r="BA135" s="26"/>
      <c r="BB135" s="26"/>
      <c r="BC135" s="26"/>
      <c r="BD135" s="26"/>
      <c r="BE135" s="26"/>
    </row>
    <row r="136" spans="1:57" s="3" customFormat="1" x14ac:dyDescent="0.25">
      <c r="A136" s="11"/>
      <c r="B136" s="12"/>
      <c r="C136" s="12"/>
      <c r="D136" s="12"/>
      <c r="E136" s="11"/>
      <c r="F136" s="100"/>
      <c r="G136" s="31"/>
      <c r="H136" s="13"/>
      <c r="I136" s="12"/>
      <c r="J136" s="12"/>
      <c r="K136" s="14"/>
      <c r="L136" s="15"/>
      <c r="M136" s="16"/>
      <c r="N136" s="16"/>
      <c r="O136" s="12"/>
      <c r="P136" s="12"/>
      <c r="Q136" s="17" t="s">
        <v>128</v>
      </c>
      <c r="R136" s="34">
        <v>45475</v>
      </c>
      <c r="S136" s="19">
        <v>13819</v>
      </c>
      <c r="T136" s="41" t="s">
        <v>83</v>
      </c>
      <c r="U136" s="18">
        <v>45478</v>
      </c>
      <c r="V136" s="18">
        <v>45842</v>
      </c>
      <c r="W136" s="17"/>
      <c r="X136" s="12"/>
      <c r="Y136" s="21"/>
      <c r="Z136" s="21"/>
      <c r="AA136" s="22"/>
      <c r="AB136" s="22"/>
      <c r="AC136" s="29"/>
      <c r="AD136" s="23"/>
      <c r="AE136" s="22"/>
      <c r="AF136" s="22">
        <v>1740794.64</v>
      </c>
      <c r="AG136" s="22"/>
      <c r="AH136" s="22"/>
      <c r="AI136" s="22"/>
      <c r="AJ136" s="12"/>
      <c r="AK136" s="31"/>
      <c r="AL136" s="11"/>
      <c r="AM136" s="31"/>
      <c r="AN136" s="11"/>
      <c r="AO136" s="11"/>
      <c r="AP136" s="11"/>
      <c r="AQ136" s="11"/>
      <c r="AR136" s="11"/>
      <c r="AS136" s="11"/>
      <c r="AT136" s="26"/>
      <c r="AU136" s="26"/>
      <c r="AV136" s="26"/>
      <c r="AW136" s="26"/>
      <c r="AX136" s="26"/>
      <c r="AY136" s="26"/>
      <c r="AZ136" s="26"/>
      <c r="BA136" s="26"/>
      <c r="BB136" s="26"/>
      <c r="BC136" s="26"/>
      <c r="BD136" s="26"/>
      <c r="BE136" s="26"/>
    </row>
    <row r="137" spans="1:57" s="3" customFormat="1" x14ac:dyDescent="0.25">
      <c r="A137" s="11"/>
      <c r="B137" s="12"/>
      <c r="C137" s="12"/>
      <c r="D137" s="12"/>
      <c r="E137" s="11"/>
      <c r="F137" s="100"/>
      <c r="G137" s="31"/>
      <c r="H137" s="13"/>
      <c r="I137" s="12"/>
      <c r="J137" s="12"/>
      <c r="K137" s="14"/>
      <c r="L137" s="15"/>
      <c r="M137" s="16"/>
      <c r="N137" s="16"/>
      <c r="O137" s="12"/>
      <c r="P137" s="12"/>
      <c r="Q137" s="17" t="s">
        <v>91</v>
      </c>
      <c r="R137" s="34">
        <v>45835</v>
      </c>
      <c r="S137" s="19">
        <v>14054</v>
      </c>
      <c r="T137" s="41" t="s">
        <v>83</v>
      </c>
      <c r="U137" s="18">
        <v>45843</v>
      </c>
      <c r="V137" s="18">
        <v>46177</v>
      </c>
      <c r="W137" s="17"/>
      <c r="X137" s="12"/>
      <c r="Y137" s="21"/>
      <c r="Z137" s="21"/>
      <c r="AA137" s="22"/>
      <c r="AB137" s="22"/>
      <c r="AC137" s="29"/>
      <c r="AD137" s="23"/>
      <c r="AE137" s="22"/>
      <c r="AF137" s="22">
        <v>1740794.64</v>
      </c>
      <c r="AG137" s="22"/>
      <c r="AH137" s="22"/>
      <c r="AI137" s="22"/>
      <c r="AJ137" s="12"/>
      <c r="AK137" s="31"/>
      <c r="AL137" s="11"/>
      <c r="AM137" s="31"/>
      <c r="AN137" s="11"/>
      <c r="AO137" s="11"/>
      <c r="AP137" s="11"/>
      <c r="AQ137" s="11"/>
      <c r="AR137" s="11"/>
      <c r="AS137" s="11"/>
      <c r="AT137" s="26"/>
      <c r="AU137" s="26"/>
      <c r="AV137" s="26"/>
      <c r="AW137" s="26"/>
      <c r="AX137" s="26"/>
      <c r="AY137" s="26"/>
      <c r="AZ137" s="26"/>
      <c r="BA137" s="26"/>
      <c r="BB137" s="26"/>
      <c r="BC137" s="26"/>
      <c r="BD137" s="26"/>
      <c r="BE137" s="26"/>
    </row>
    <row r="138" spans="1:57" s="3" customFormat="1" x14ac:dyDescent="0.25">
      <c r="A138" s="11">
        <v>10</v>
      </c>
      <c r="B138" s="11" t="s">
        <v>157</v>
      </c>
      <c r="C138" s="11" t="s">
        <v>288</v>
      </c>
      <c r="D138" s="12" t="s">
        <v>130</v>
      </c>
      <c r="E138" s="11" t="s">
        <v>228</v>
      </c>
      <c r="F138" s="100" t="s">
        <v>578</v>
      </c>
      <c r="G138" s="24">
        <v>13410</v>
      </c>
      <c r="H138" s="11" t="s">
        <v>156</v>
      </c>
      <c r="I138" s="12" t="s">
        <v>289</v>
      </c>
      <c r="J138" s="11" t="s">
        <v>147</v>
      </c>
      <c r="K138" s="42">
        <v>520754.4</v>
      </c>
      <c r="L138" s="24">
        <v>13410</v>
      </c>
      <c r="M138" s="25">
        <v>44872</v>
      </c>
      <c r="N138" s="16">
        <v>45236</v>
      </c>
      <c r="O138" s="11">
        <v>1500</v>
      </c>
      <c r="P138" s="12" t="s">
        <v>81</v>
      </c>
      <c r="Q138" s="26" t="s">
        <v>89</v>
      </c>
      <c r="R138" s="43">
        <v>45236</v>
      </c>
      <c r="S138" s="35">
        <v>13668</v>
      </c>
      <c r="T138" s="17" t="s">
        <v>83</v>
      </c>
      <c r="U138" s="43">
        <v>45237</v>
      </c>
      <c r="V138" s="43">
        <v>45602</v>
      </c>
      <c r="W138" s="17"/>
      <c r="X138" s="11">
        <v>3</v>
      </c>
      <c r="Y138" s="44"/>
      <c r="Z138" s="44"/>
      <c r="AA138" s="30"/>
      <c r="AB138" s="30"/>
      <c r="AC138" s="26"/>
      <c r="AD138" s="45"/>
      <c r="AE138" s="30"/>
      <c r="AF138" s="30">
        <v>520754.4</v>
      </c>
      <c r="AG138" s="30"/>
      <c r="AH138" s="30">
        <v>520754.4</v>
      </c>
      <c r="AI138" s="30"/>
      <c r="AJ138" s="11" t="s">
        <v>158</v>
      </c>
      <c r="AK138" s="24">
        <v>13410</v>
      </c>
      <c r="AL138" s="12" t="s">
        <v>159</v>
      </c>
      <c r="AM138" s="24">
        <v>13120</v>
      </c>
      <c r="AN138" s="11"/>
      <c r="AO138" s="11"/>
      <c r="AP138" s="11"/>
      <c r="AQ138" s="11"/>
      <c r="AR138" s="11"/>
      <c r="AS138" s="11"/>
      <c r="AT138" s="26"/>
      <c r="AU138" s="26"/>
      <c r="AV138" s="26"/>
      <c r="AW138" s="26"/>
      <c r="AX138" s="26"/>
      <c r="AY138" s="26"/>
      <c r="AZ138" s="26"/>
      <c r="BA138" s="26"/>
      <c r="BB138" s="26"/>
      <c r="BC138" s="26"/>
      <c r="BD138" s="26"/>
      <c r="BE138" s="26"/>
    </row>
    <row r="139" spans="1:57" s="3" customFormat="1" x14ac:dyDescent="0.25">
      <c r="A139" s="11"/>
      <c r="B139" s="11"/>
      <c r="C139" s="11"/>
      <c r="D139" s="12"/>
      <c r="E139" s="11"/>
      <c r="F139" s="100"/>
      <c r="G139" s="24"/>
      <c r="H139" s="11"/>
      <c r="I139" s="12"/>
      <c r="J139" s="11"/>
      <c r="K139" s="42"/>
      <c r="L139" s="24"/>
      <c r="M139" s="25"/>
      <c r="N139" s="16"/>
      <c r="O139" s="11"/>
      <c r="P139" s="12"/>
      <c r="Q139" s="26" t="s">
        <v>113</v>
      </c>
      <c r="R139" s="43">
        <v>45322</v>
      </c>
      <c r="S139" s="35">
        <v>13706</v>
      </c>
      <c r="T139" s="17" t="s">
        <v>277</v>
      </c>
      <c r="U139" s="43">
        <v>45322</v>
      </c>
      <c r="V139" s="43"/>
      <c r="W139" s="17"/>
      <c r="X139" s="11"/>
      <c r="Y139" s="44"/>
      <c r="Z139" s="44"/>
      <c r="AA139" s="30"/>
      <c r="AB139" s="30"/>
      <c r="AC139" s="26"/>
      <c r="AD139" s="45"/>
      <c r="AE139" s="30"/>
      <c r="AF139" s="30">
        <v>520754.4</v>
      </c>
      <c r="AG139" s="30"/>
      <c r="AH139" s="30"/>
      <c r="AI139" s="30"/>
      <c r="AJ139" s="11"/>
      <c r="AK139" s="24"/>
      <c r="AL139" s="12"/>
      <c r="AM139" s="24"/>
      <c r="AN139" s="11"/>
      <c r="AO139" s="11"/>
      <c r="AP139" s="11"/>
      <c r="AQ139" s="11"/>
      <c r="AR139" s="11"/>
      <c r="AS139" s="11"/>
      <c r="AT139" s="26"/>
      <c r="AU139" s="26"/>
      <c r="AV139" s="26"/>
      <c r="AW139" s="26"/>
      <c r="AX139" s="26"/>
      <c r="AY139" s="26"/>
      <c r="AZ139" s="26"/>
      <c r="BA139" s="26"/>
      <c r="BB139" s="26"/>
      <c r="BC139" s="26"/>
      <c r="BD139" s="26"/>
      <c r="BE139" s="26"/>
    </row>
    <row r="140" spans="1:57" s="3" customFormat="1" x14ac:dyDescent="0.25">
      <c r="A140" s="11"/>
      <c r="B140" s="11"/>
      <c r="C140" s="11"/>
      <c r="D140" s="12"/>
      <c r="E140" s="11"/>
      <c r="F140" s="100"/>
      <c r="G140" s="24"/>
      <c r="H140" s="11"/>
      <c r="I140" s="12"/>
      <c r="J140" s="11"/>
      <c r="K140" s="42"/>
      <c r="L140" s="24"/>
      <c r="M140" s="25"/>
      <c r="N140" s="16"/>
      <c r="O140" s="11"/>
      <c r="P140" s="12"/>
      <c r="Q140" s="26" t="s">
        <v>90</v>
      </c>
      <c r="R140" s="43">
        <v>45602</v>
      </c>
      <c r="S140" s="35">
        <v>13913</v>
      </c>
      <c r="T140" s="17" t="s">
        <v>83</v>
      </c>
      <c r="U140" s="43">
        <v>45603</v>
      </c>
      <c r="V140" s="43">
        <v>45967</v>
      </c>
      <c r="W140" s="17"/>
      <c r="X140" s="11"/>
      <c r="Y140" s="44"/>
      <c r="Z140" s="44"/>
      <c r="AA140" s="30"/>
      <c r="AB140" s="30"/>
      <c r="AC140" s="26"/>
      <c r="AD140" s="45"/>
      <c r="AE140" s="30"/>
      <c r="AF140" s="30">
        <v>520754.4</v>
      </c>
      <c r="AG140" s="30"/>
      <c r="AH140" s="30"/>
      <c r="AI140" s="30"/>
      <c r="AJ140" s="11"/>
      <c r="AK140" s="24"/>
      <c r="AL140" s="12"/>
      <c r="AM140" s="24"/>
      <c r="AN140" s="11"/>
      <c r="AO140" s="11"/>
      <c r="AP140" s="11"/>
      <c r="AQ140" s="11"/>
      <c r="AR140" s="11"/>
      <c r="AS140" s="11"/>
      <c r="AT140" s="26"/>
      <c r="AU140" s="26"/>
      <c r="AV140" s="26"/>
      <c r="AW140" s="26"/>
      <c r="AX140" s="26"/>
      <c r="AY140" s="26"/>
      <c r="AZ140" s="26"/>
      <c r="BA140" s="26"/>
      <c r="BB140" s="26"/>
      <c r="BC140" s="26"/>
      <c r="BD140" s="26"/>
      <c r="BE140" s="26"/>
    </row>
    <row r="141" spans="1:57" s="3" customFormat="1" x14ac:dyDescent="0.25">
      <c r="A141" s="11"/>
      <c r="B141" s="11"/>
      <c r="C141" s="11"/>
      <c r="D141" s="12"/>
      <c r="E141" s="11"/>
      <c r="F141" s="100"/>
      <c r="G141" s="24"/>
      <c r="H141" s="11"/>
      <c r="I141" s="12"/>
      <c r="J141" s="11"/>
      <c r="K141" s="42"/>
      <c r="L141" s="24"/>
      <c r="M141" s="25"/>
      <c r="N141" s="16"/>
      <c r="O141" s="11"/>
      <c r="P141" s="12"/>
      <c r="Q141" s="26" t="s">
        <v>128</v>
      </c>
      <c r="R141" s="43">
        <v>45925</v>
      </c>
      <c r="S141" s="35">
        <v>14117</v>
      </c>
      <c r="T141" s="17" t="s">
        <v>83</v>
      </c>
      <c r="U141" s="43">
        <v>45968</v>
      </c>
      <c r="V141" s="43">
        <v>46332</v>
      </c>
      <c r="W141" s="17"/>
      <c r="X141" s="11"/>
      <c r="Y141" s="44"/>
      <c r="Z141" s="44"/>
      <c r="AA141" s="30"/>
      <c r="AB141" s="30"/>
      <c r="AC141" s="26"/>
      <c r="AD141" s="45"/>
      <c r="AE141" s="30"/>
      <c r="AF141" s="30">
        <v>520754.4</v>
      </c>
      <c r="AG141" s="30"/>
      <c r="AH141" s="30"/>
      <c r="AI141" s="30"/>
      <c r="AJ141" s="11"/>
      <c r="AK141" s="24"/>
      <c r="AL141" s="12"/>
      <c r="AM141" s="24"/>
      <c r="AN141" s="11"/>
      <c r="AO141" s="11"/>
      <c r="AP141" s="11"/>
      <c r="AQ141" s="11"/>
      <c r="AR141" s="11"/>
      <c r="AS141" s="11"/>
      <c r="AT141" s="26"/>
      <c r="AU141" s="26"/>
      <c r="AV141" s="26"/>
      <c r="AW141" s="26"/>
      <c r="AX141" s="26"/>
      <c r="AY141" s="26"/>
      <c r="AZ141" s="26"/>
      <c r="BA141" s="26"/>
      <c r="BB141" s="26"/>
      <c r="BC141" s="26"/>
      <c r="BD141" s="26"/>
      <c r="BE141" s="26"/>
    </row>
    <row r="142" spans="1:57" s="3" customFormat="1" x14ac:dyDescent="0.25">
      <c r="A142" s="12">
        <v>11</v>
      </c>
      <c r="B142" s="12" t="s">
        <v>160</v>
      </c>
      <c r="C142" s="12"/>
      <c r="D142" s="12" t="s">
        <v>87</v>
      </c>
      <c r="E142" s="11" t="s">
        <v>228</v>
      </c>
      <c r="F142" s="100" t="s">
        <v>161</v>
      </c>
      <c r="G142" s="12"/>
      <c r="H142" s="11" t="s">
        <v>162</v>
      </c>
      <c r="I142" s="12" t="s">
        <v>163</v>
      </c>
      <c r="J142" s="11" t="s">
        <v>164</v>
      </c>
      <c r="K142" s="42">
        <v>600000</v>
      </c>
      <c r="L142" s="24">
        <v>13360</v>
      </c>
      <c r="M142" s="25">
        <v>44799</v>
      </c>
      <c r="N142" s="25">
        <v>45163</v>
      </c>
      <c r="O142" s="11">
        <v>1500</v>
      </c>
      <c r="P142" s="11" t="s">
        <v>127</v>
      </c>
      <c r="Q142" s="26" t="s">
        <v>89</v>
      </c>
      <c r="R142" s="43">
        <v>45153</v>
      </c>
      <c r="S142" s="35">
        <v>13598</v>
      </c>
      <c r="T142" s="17" t="s">
        <v>83</v>
      </c>
      <c r="U142" s="43">
        <v>45164</v>
      </c>
      <c r="V142" s="43">
        <v>45509</v>
      </c>
      <c r="W142" s="26"/>
      <c r="X142" s="11">
        <v>3</v>
      </c>
      <c r="Y142" s="44"/>
      <c r="Z142" s="44"/>
      <c r="AA142" s="30"/>
      <c r="AB142" s="30"/>
      <c r="AC142" s="26"/>
      <c r="AD142" s="45"/>
      <c r="AE142" s="30"/>
      <c r="AF142" s="30">
        <v>600000</v>
      </c>
      <c r="AG142" s="30"/>
      <c r="AH142" s="30">
        <v>600000</v>
      </c>
      <c r="AI142" s="30"/>
      <c r="AJ142" s="11"/>
      <c r="AK142" s="11"/>
      <c r="AL142" s="11"/>
      <c r="AM142" s="11"/>
      <c r="AN142" s="11"/>
      <c r="AO142" s="12" t="s">
        <v>98</v>
      </c>
      <c r="AP142" s="24">
        <v>13360</v>
      </c>
      <c r="AQ142" s="25">
        <v>44803</v>
      </c>
      <c r="AR142" s="24">
        <v>13360</v>
      </c>
      <c r="AS142" s="25">
        <v>44803</v>
      </c>
      <c r="AT142" s="26"/>
      <c r="AU142" s="26"/>
      <c r="AV142" s="26"/>
      <c r="AW142" s="26"/>
      <c r="AX142" s="26"/>
      <c r="AY142" s="26"/>
      <c r="AZ142" s="26"/>
      <c r="BA142" s="26"/>
      <c r="BB142" s="26"/>
      <c r="BC142" s="26"/>
      <c r="BD142" s="26"/>
      <c r="BE142" s="26"/>
    </row>
    <row r="143" spans="1:57" s="3" customFormat="1" x14ac:dyDescent="0.25">
      <c r="A143" s="12"/>
      <c r="B143" s="12"/>
      <c r="C143" s="12"/>
      <c r="D143" s="12"/>
      <c r="E143" s="11"/>
      <c r="F143" s="100"/>
      <c r="G143" s="12"/>
      <c r="H143" s="11"/>
      <c r="I143" s="12"/>
      <c r="J143" s="11"/>
      <c r="K143" s="42"/>
      <c r="L143" s="24"/>
      <c r="M143" s="25"/>
      <c r="N143" s="25"/>
      <c r="O143" s="11"/>
      <c r="P143" s="11"/>
      <c r="Q143" s="26" t="s">
        <v>113</v>
      </c>
      <c r="R143" s="43">
        <v>45330</v>
      </c>
      <c r="S143" s="35">
        <v>13711</v>
      </c>
      <c r="T143" s="17" t="s">
        <v>277</v>
      </c>
      <c r="U143" s="43">
        <v>45330</v>
      </c>
      <c r="V143" s="43"/>
      <c r="W143" s="26"/>
      <c r="X143" s="11"/>
      <c r="Y143" s="44"/>
      <c r="Z143" s="44"/>
      <c r="AA143" s="30"/>
      <c r="AB143" s="30"/>
      <c r="AC143" s="26"/>
      <c r="AD143" s="45"/>
      <c r="AE143" s="30"/>
      <c r="AF143" s="30">
        <v>600000</v>
      </c>
      <c r="AG143" s="30"/>
      <c r="AH143" s="30"/>
      <c r="AI143" s="30"/>
      <c r="AJ143" s="11"/>
      <c r="AK143" s="11"/>
      <c r="AL143" s="11"/>
      <c r="AM143" s="11"/>
      <c r="AN143" s="11"/>
      <c r="AO143" s="12"/>
      <c r="AP143" s="24"/>
      <c r="AQ143" s="25"/>
      <c r="AR143" s="24"/>
      <c r="AS143" s="25"/>
      <c r="AT143" s="26"/>
      <c r="AU143" s="26"/>
      <c r="AV143" s="26"/>
      <c r="AW143" s="26"/>
      <c r="AX143" s="26"/>
      <c r="AY143" s="26"/>
      <c r="AZ143" s="26"/>
      <c r="BA143" s="26"/>
      <c r="BB143" s="26"/>
      <c r="BC143" s="26"/>
      <c r="BD143" s="26"/>
      <c r="BE143" s="26"/>
    </row>
    <row r="144" spans="1:57" s="3" customFormat="1" x14ac:dyDescent="0.25">
      <c r="A144" s="12"/>
      <c r="B144" s="12"/>
      <c r="C144" s="12"/>
      <c r="D144" s="12"/>
      <c r="E144" s="11"/>
      <c r="F144" s="100"/>
      <c r="G144" s="12"/>
      <c r="H144" s="11"/>
      <c r="I144" s="12"/>
      <c r="J144" s="11"/>
      <c r="K144" s="42"/>
      <c r="L144" s="24"/>
      <c r="M144" s="25"/>
      <c r="N144" s="25"/>
      <c r="O144" s="11"/>
      <c r="P144" s="11"/>
      <c r="Q144" s="26" t="s">
        <v>90</v>
      </c>
      <c r="R144" s="43">
        <v>45488</v>
      </c>
      <c r="S144" s="35">
        <v>13830</v>
      </c>
      <c r="T144" s="17" t="s">
        <v>83</v>
      </c>
      <c r="U144" s="43">
        <v>45530</v>
      </c>
      <c r="V144" s="43">
        <v>45894</v>
      </c>
      <c r="W144" s="26"/>
      <c r="X144" s="11"/>
      <c r="Y144" s="44"/>
      <c r="Z144" s="44"/>
      <c r="AA144" s="30"/>
      <c r="AB144" s="30"/>
      <c r="AC144" s="26"/>
      <c r="AD144" s="45"/>
      <c r="AE144" s="30"/>
      <c r="AF144" s="30">
        <v>600000</v>
      </c>
      <c r="AG144" s="30"/>
      <c r="AH144" s="30"/>
      <c r="AI144" s="30"/>
      <c r="AJ144" s="11"/>
      <c r="AK144" s="11"/>
      <c r="AL144" s="11"/>
      <c r="AM144" s="11"/>
      <c r="AN144" s="11"/>
      <c r="AO144" s="12"/>
      <c r="AP144" s="24"/>
      <c r="AQ144" s="25"/>
      <c r="AR144" s="24"/>
      <c r="AS144" s="25"/>
      <c r="AT144" s="26"/>
      <c r="AU144" s="26"/>
      <c r="AV144" s="26"/>
      <c r="AW144" s="26"/>
      <c r="AX144" s="26"/>
      <c r="AY144" s="26"/>
      <c r="AZ144" s="26"/>
      <c r="BA144" s="26"/>
      <c r="BB144" s="26"/>
      <c r="BC144" s="26"/>
      <c r="BD144" s="26"/>
      <c r="BE144" s="26"/>
    </row>
    <row r="145" spans="1:57" s="3" customFormat="1" x14ac:dyDescent="0.25">
      <c r="A145" s="12"/>
      <c r="B145" s="12"/>
      <c r="C145" s="12"/>
      <c r="D145" s="12"/>
      <c r="E145" s="11"/>
      <c r="F145" s="100"/>
      <c r="G145" s="12"/>
      <c r="H145" s="11"/>
      <c r="I145" s="12"/>
      <c r="J145" s="11"/>
      <c r="K145" s="42"/>
      <c r="L145" s="24"/>
      <c r="M145" s="25"/>
      <c r="N145" s="25"/>
      <c r="O145" s="11"/>
      <c r="P145" s="11"/>
      <c r="Q145" s="26" t="s">
        <v>128</v>
      </c>
      <c r="R145" s="43">
        <v>45852</v>
      </c>
      <c r="S145" s="35">
        <v>14065</v>
      </c>
      <c r="T145" s="17" t="s">
        <v>83</v>
      </c>
      <c r="U145" s="43">
        <v>45895</v>
      </c>
      <c r="V145" s="43">
        <v>46259</v>
      </c>
      <c r="W145" s="26"/>
      <c r="X145" s="11"/>
      <c r="Y145" s="44"/>
      <c r="Z145" s="44"/>
      <c r="AA145" s="30"/>
      <c r="AB145" s="30"/>
      <c r="AC145" s="26"/>
      <c r="AD145" s="45"/>
      <c r="AE145" s="30"/>
      <c r="AF145" s="30">
        <v>600000</v>
      </c>
      <c r="AG145" s="30"/>
      <c r="AH145" s="30"/>
      <c r="AI145" s="30"/>
      <c r="AJ145" s="11"/>
      <c r="AK145" s="11"/>
      <c r="AL145" s="11"/>
      <c r="AM145" s="11"/>
      <c r="AN145" s="11"/>
      <c r="AO145" s="12"/>
      <c r="AP145" s="24"/>
      <c r="AQ145" s="25"/>
      <c r="AR145" s="24"/>
      <c r="AS145" s="25"/>
      <c r="AT145" s="26"/>
      <c r="AU145" s="26"/>
      <c r="AV145" s="26"/>
      <c r="AW145" s="26"/>
      <c r="AX145" s="26"/>
      <c r="AY145" s="26"/>
      <c r="AZ145" s="26"/>
      <c r="BA145" s="26"/>
      <c r="BB145" s="26"/>
      <c r="BC145" s="26"/>
      <c r="BD145" s="26"/>
      <c r="BE145" s="26"/>
    </row>
    <row r="146" spans="1:57" s="3" customFormat="1" x14ac:dyDescent="0.25">
      <c r="A146" s="12"/>
      <c r="B146" s="12"/>
      <c r="C146" s="12"/>
      <c r="D146" s="12"/>
      <c r="E146" s="11"/>
      <c r="F146" s="100"/>
      <c r="G146" s="12"/>
      <c r="H146" s="11"/>
      <c r="I146" s="12"/>
      <c r="J146" s="11"/>
      <c r="K146" s="42"/>
      <c r="L146" s="24"/>
      <c r="M146" s="25"/>
      <c r="N146" s="25"/>
      <c r="O146" s="11"/>
      <c r="P146" s="11"/>
      <c r="Q146" s="26" t="s">
        <v>121</v>
      </c>
      <c r="R146" s="43">
        <v>45888</v>
      </c>
      <c r="S146" s="35">
        <v>14089</v>
      </c>
      <c r="T146" s="17" t="s">
        <v>215</v>
      </c>
      <c r="U146" s="43">
        <v>45895</v>
      </c>
      <c r="V146" s="43"/>
      <c r="W146" s="26"/>
      <c r="X146" s="11"/>
      <c r="Y146" s="44"/>
      <c r="Z146" s="44"/>
      <c r="AA146" s="30"/>
      <c r="AB146" s="30"/>
      <c r="AC146" s="26"/>
      <c r="AD146" s="45">
        <v>2.9600000000000001E-2</v>
      </c>
      <c r="AE146" s="30">
        <v>17768.16</v>
      </c>
      <c r="AF146" s="30">
        <v>617768.16</v>
      </c>
      <c r="AG146" s="30"/>
      <c r="AH146" s="30"/>
      <c r="AI146" s="30"/>
      <c r="AJ146" s="11"/>
      <c r="AK146" s="11"/>
      <c r="AL146" s="11"/>
      <c r="AM146" s="11"/>
      <c r="AN146" s="11"/>
      <c r="AO146" s="12"/>
      <c r="AP146" s="24"/>
      <c r="AQ146" s="25"/>
      <c r="AR146" s="24"/>
      <c r="AS146" s="25"/>
      <c r="AT146" s="26"/>
      <c r="AU146" s="26"/>
      <c r="AV146" s="26"/>
      <c r="AW146" s="26"/>
      <c r="AX146" s="26"/>
      <c r="AY146" s="26"/>
      <c r="AZ146" s="26"/>
      <c r="BA146" s="26"/>
      <c r="BB146" s="26"/>
      <c r="BC146" s="26"/>
      <c r="BD146" s="26"/>
      <c r="BE146" s="26"/>
    </row>
    <row r="147" spans="1:57" s="3" customFormat="1" x14ac:dyDescent="0.25">
      <c r="A147" s="12">
        <v>12</v>
      </c>
      <c r="B147" s="12" t="s">
        <v>169</v>
      </c>
      <c r="C147" s="12"/>
      <c r="D147" s="12" t="s">
        <v>87</v>
      </c>
      <c r="E147" s="11" t="s">
        <v>228</v>
      </c>
      <c r="F147" s="100" t="s">
        <v>170</v>
      </c>
      <c r="G147" s="31"/>
      <c r="H147" s="11" t="s">
        <v>171</v>
      </c>
      <c r="I147" s="12" t="s">
        <v>172</v>
      </c>
      <c r="J147" s="11" t="s">
        <v>292</v>
      </c>
      <c r="K147" s="42">
        <v>840000</v>
      </c>
      <c r="L147" s="24">
        <v>13277</v>
      </c>
      <c r="M147" s="25">
        <v>44679</v>
      </c>
      <c r="N147" s="25">
        <v>45043</v>
      </c>
      <c r="O147" s="11">
        <v>1500</v>
      </c>
      <c r="P147" s="11" t="s">
        <v>81</v>
      </c>
      <c r="Q147" s="26" t="s">
        <v>89</v>
      </c>
      <c r="R147" s="43">
        <v>45043</v>
      </c>
      <c r="S147" s="35">
        <v>13530</v>
      </c>
      <c r="T147" s="17" t="s">
        <v>83</v>
      </c>
      <c r="U147" s="43">
        <v>45044</v>
      </c>
      <c r="V147" s="43">
        <v>45410</v>
      </c>
      <c r="W147" s="26"/>
      <c r="X147" s="11">
        <v>3</v>
      </c>
      <c r="Y147" s="44"/>
      <c r="Z147" s="44"/>
      <c r="AA147" s="30"/>
      <c r="AB147" s="30"/>
      <c r="AC147" s="43"/>
      <c r="AD147" s="45"/>
      <c r="AE147" s="30"/>
      <c r="AF147" s="30">
        <v>840000</v>
      </c>
      <c r="AG147" s="30"/>
      <c r="AH147" s="30"/>
      <c r="AI147" s="30"/>
      <c r="AJ147" s="11"/>
      <c r="AK147" s="11"/>
      <c r="AL147" s="11"/>
      <c r="AM147" s="11"/>
      <c r="AN147" s="11"/>
      <c r="AO147" s="12" t="s">
        <v>98</v>
      </c>
      <c r="AP147" s="24">
        <v>13275</v>
      </c>
      <c r="AQ147" s="25">
        <v>44683</v>
      </c>
      <c r="AR147" s="24">
        <v>13275</v>
      </c>
      <c r="AS147" s="25">
        <v>44683</v>
      </c>
      <c r="AT147" s="26"/>
      <c r="AU147" s="26"/>
      <c r="AV147" s="26"/>
      <c r="AW147" s="26"/>
      <c r="AX147" s="26"/>
      <c r="AY147" s="26"/>
      <c r="AZ147" s="26"/>
      <c r="BA147" s="26"/>
      <c r="BB147" s="26"/>
      <c r="BC147" s="26"/>
      <c r="BD147" s="26"/>
      <c r="BE147" s="26"/>
    </row>
    <row r="148" spans="1:57" s="3" customFormat="1" x14ac:dyDescent="0.25">
      <c r="A148" s="12"/>
      <c r="B148" s="12"/>
      <c r="C148" s="12"/>
      <c r="D148" s="12"/>
      <c r="E148" s="11"/>
      <c r="F148" s="100"/>
      <c r="G148" s="31"/>
      <c r="H148" s="11"/>
      <c r="I148" s="12"/>
      <c r="J148" s="11"/>
      <c r="K148" s="42"/>
      <c r="L148" s="24"/>
      <c r="M148" s="25"/>
      <c r="N148" s="25"/>
      <c r="O148" s="11"/>
      <c r="P148" s="11"/>
      <c r="Q148" s="26" t="s">
        <v>113</v>
      </c>
      <c r="R148" s="43">
        <v>45075</v>
      </c>
      <c r="S148" s="35">
        <v>13547</v>
      </c>
      <c r="T148" s="17" t="s">
        <v>215</v>
      </c>
      <c r="U148" s="43">
        <v>45073</v>
      </c>
      <c r="V148" s="43"/>
      <c r="W148" s="26"/>
      <c r="X148" s="11"/>
      <c r="Y148" s="44"/>
      <c r="Z148" s="44"/>
      <c r="AA148" s="30"/>
      <c r="AB148" s="30"/>
      <c r="AC148" s="43">
        <v>45073</v>
      </c>
      <c r="AD148" s="45">
        <v>1.6999999999999999E-3</v>
      </c>
      <c r="AE148" s="30">
        <v>1448.4</v>
      </c>
      <c r="AF148" s="30">
        <v>841448.4</v>
      </c>
      <c r="AG148" s="30"/>
      <c r="AH148" s="30"/>
      <c r="AI148" s="30"/>
      <c r="AJ148" s="11"/>
      <c r="AK148" s="11"/>
      <c r="AL148" s="11"/>
      <c r="AM148" s="11"/>
      <c r="AN148" s="11"/>
      <c r="AO148" s="12"/>
      <c r="AP148" s="24"/>
      <c r="AQ148" s="25"/>
      <c r="AR148" s="24"/>
      <c r="AS148" s="25"/>
      <c r="AT148" s="26"/>
      <c r="AU148" s="26"/>
      <c r="AV148" s="26"/>
      <c r="AW148" s="26"/>
      <c r="AX148" s="26"/>
      <c r="AY148" s="26"/>
      <c r="AZ148" s="26"/>
      <c r="BA148" s="26"/>
      <c r="BB148" s="26"/>
      <c r="BC148" s="26"/>
      <c r="BD148" s="26"/>
      <c r="BE148" s="26"/>
    </row>
    <row r="149" spans="1:57" s="3" customFormat="1" x14ac:dyDescent="0.25">
      <c r="A149" s="12"/>
      <c r="B149" s="12"/>
      <c r="C149" s="12"/>
      <c r="D149" s="12"/>
      <c r="E149" s="11"/>
      <c r="F149" s="100"/>
      <c r="G149" s="31"/>
      <c r="H149" s="11"/>
      <c r="I149" s="12"/>
      <c r="J149" s="11"/>
      <c r="K149" s="42"/>
      <c r="L149" s="24"/>
      <c r="M149" s="25"/>
      <c r="N149" s="25"/>
      <c r="O149" s="11"/>
      <c r="P149" s="11"/>
      <c r="Q149" s="26" t="s">
        <v>90</v>
      </c>
      <c r="R149" s="43">
        <v>45120</v>
      </c>
      <c r="S149" s="35">
        <v>13615</v>
      </c>
      <c r="T149" s="17" t="s">
        <v>220</v>
      </c>
      <c r="U149" s="43">
        <v>45120</v>
      </c>
      <c r="V149" s="26"/>
      <c r="W149" s="26"/>
      <c r="X149" s="11"/>
      <c r="Y149" s="44"/>
      <c r="Z149" s="44"/>
      <c r="AA149" s="30"/>
      <c r="AB149" s="30"/>
      <c r="AC149" s="26"/>
      <c r="AD149" s="45"/>
      <c r="AE149" s="30"/>
      <c r="AF149" s="30">
        <v>841448.4</v>
      </c>
      <c r="AG149" s="30"/>
      <c r="AH149" s="30"/>
      <c r="AI149" s="30"/>
      <c r="AJ149" s="11"/>
      <c r="AK149" s="11"/>
      <c r="AL149" s="11"/>
      <c r="AM149" s="11"/>
      <c r="AN149" s="11"/>
      <c r="AO149" s="12"/>
      <c r="AP149" s="24"/>
      <c r="AQ149" s="25"/>
      <c r="AR149" s="24"/>
      <c r="AS149" s="25"/>
      <c r="AT149" s="26"/>
      <c r="AU149" s="26"/>
      <c r="AV149" s="26"/>
      <c r="AW149" s="26"/>
      <c r="AX149" s="26"/>
      <c r="AY149" s="26"/>
      <c r="AZ149" s="26"/>
      <c r="BA149" s="26"/>
      <c r="BB149" s="26"/>
      <c r="BC149" s="26"/>
      <c r="BD149" s="26"/>
      <c r="BE149" s="26"/>
    </row>
    <row r="150" spans="1:57" s="3" customFormat="1" x14ac:dyDescent="0.25">
      <c r="A150" s="12"/>
      <c r="B150" s="12"/>
      <c r="C150" s="12"/>
      <c r="D150" s="12"/>
      <c r="E150" s="11"/>
      <c r="F150" s="100"/>
      <c r="G150" s="31"/>
      <c r="H150" s="11"/>
      <c r="I150" s="12"/>
      <c r="J150" s="11"/>
      <c r="K150" s="42"/>
      <c r="L150" s="24"/>
      <c r="M150" s="25"/>
      <c r="N150" s="25"/>
      <c r="O150" s="11"/>
      <c r="P150" s="11"/>
      <c r="Q150" s="26" t="s">
        <v>128</v>
      </c>
      <c r="R150" s="43">
        <v>45331</v>
      </c>
      <c r="S150" s="35">
        <v>13715</v>
      </c>
      <c r="T150" s="17" t="s">
        <v>301</v>
      </c>
      <c r="U150" s="43">
        <v>45074</v>
      </c>
      <c r="V150" s="26"/>
      <c r="W150" s="26"/>
      <c r="X150" s="11"/>
      <c r="Y150" s="44"/>
      <c r="Z150" s="44"/>
      <c r="AA150" s="30">
        <v>334551.59999999998</v>
      </c>
      <c r="AB150" s="30"/>
      <c r="AC150" s="26"/>
      <c r="AD150" s="45"/>
      <c r="AE150" s="30"/>
      <c r="AF150" s="30">
        <v>1176000</v>
      </c>
      <c r="AG150" s="30"/>
      <c r="AH150" s="30"/>
      <c r="AI150" s="30"/>
      <c r="AJ150" s="11"/>
      <c r="AK150" s="11"/>
      <c r="AL150" s="11"/>
      <c r="AM150" s="11"/>
      <c r="AN150" s="11"/>
      <c r="AO150" s="12"/>
      <c r="AP150" s="24"/>
      <c r="AQ150" s="25"/>
      <c r="AR150" s="24"/>
      <c r="AS150" s="25"/>
      <c r="AT150" s="26"/>
      <c r="AU150" s="26"/>
      <c r="AV150" s="26"/>
      <c r="AW150" s="26"/>
      <c r="AX150" s="26"/>
      <c r="AY150" s="26"/>
      <c r="AZ150" s="26"/>
      <c r="BA150" s="26"/>
      <c r="BB150" s="26"/>
      <c r="BC150" s="26"/>
      <c r="BD150" s="26"/>
      <c r="BE150" s="26"/>
    </row>
    <row r="151" spans="1:57" s="3" customFormat="1" x14ac:dyDescent="0.25">
      <c r="A151" s="12"/>
      <c r="B151" s="12"/>
      <c r="C151" s="12"/>
      <c r="D151" s="12"/>
      <c r="E151" s="11"/>
      <c r="F151" s="100"/>
      <c r="G151" s="31"/>
      <c r="H151" s="11"/>
      <c r="I151" s="12"/>
      <c r="J151" s="11"/>
      <c r="K151" s="42"/>
      <c r="L151" s="24"/>
      <c r="M151" s="25"/>
      <c r="N151" s="25"/>
      <c r="O151" s="11"/>
      <c r="P151" s="11"/>
      <c r="Q151" s="26" t="s">
        <v>91</v>
      </c>
      <c r="R151" s="43">
        <v>45408</v>
      </c>
      <c r="S151" s="35">
        <v>13781</v>
      </c>
      <c r="T151" s="17" t="s">
        <v>83</v>
      </c>
      <c r="U151" s="43">
        <v>45775</v>
      </c>
      <c r="V151" s="43">
        <v>45774</v>
      </c>
      <c r="W151" s="26"/>
      <c r="X151" s="11"/>
      <c r="Y151" s="44"/>
      <c r="Z151" s="44"/>
      <c r="AA151" s="30"/>
      <c r="AB151" s="30"/>
      <c r="AC151" s="26"/>
      <c r="AD151" s="45"/>
      <c r="AE151" s="30"/>
      <c r="AF151" s="30">
        <v>1176000</v>
      </c>
      <c r="AG151" s="30"/>
      <c r="AH151" s="30"/>
      <c r="AI151" s="30"/>
      <c r="AJ151" s="11"/>
      <c r="AK151" s="11"/>
      <c r="AL151" s="11"/>
      <c r="AM151" s="11"/>
      <c r="AN151" s="11"/>
      <c r="AO151" s="12"/>
      <c r="AP151" s="24"/>
      <c r="AQ151" s="25"/>
      <c r="AR151" s="24"/>
      <c r="AS151" s="25"/>
      <c r="AT151" s="26"/>
      <c r="AU151" s="26"/>
      <c r="AV151" s="26"/>
      <c r="AW151" s="26"/>
      <c r="AX151" s="26"/>
      <c r="AY151" s="26"/>
      <c r="AZ151" s="26"/>
      <c r="BA151" s="26"/>
      <c r="BB151" s="26"/>
      <c r="BC151" s="26"/>
      <c r="BD151" s="26"/>
      <c r="BE151" s="26"/>
    </row>
    <row r="152" spans="1:57" s="3" customFormat="1" x14ac:dyDescent="0.25">
      <c r="A152" s="12"/>
      <c r="B152" s="12"/>
      <c r="C152" s="12"/>
      <c r="D152" s="12"/>
      <c r="E152" s="11"/>
      <c r="F152" s="100"/>
      <c r="G152" s="31"/>
      <c r="H152" s="11"/>
      <c r="I152" s="12"/>
      <c r="J152" s="11"/>
      <c r="K152" s="42"/>
      <c r="L152" s="24"/>
      <c r="M152" s="25"/>
      <c r="N152" s="25"/>
      <c r="O152" s="11"/>
      <c r="P152" s="11"/>
      <c r="Q152" s="26" t="s">
        <v>121</v>
      </c>
      <c r="R152" s="43">
        <v>45610</v>
      </c>
      <c r="S152" s="35">
        <v>13910</v>
      </c>
      <c r="T152" s="17" t="s">
        <v>293</v>
      </c>
      <c r="U152" s="43"/>
      <c r="V152" s="26"/>
      <c r="W152" s="26"/>
      <c r="X152" s="11"/>
      <c r="Y152" s="44"/>
      <c r="Z152" s="44"/>
      <c r="AA152" s="30"/>
      <c r="AB152" s="30"/>
      <c r="AC152" s="26"/>
      <c r="AD152" s="45"/>
      <c r="AE152" s="30"/>
      <c r="AF152" s="30">
        <v>1176000</v>
      </c>
      <c r="AG152" s="30"/>
      <c r="AH152" s="30"/>
      <c r="AI152" s="30"/>
      <c r="AJ152" s="11"/>
      <c r="AK152" s="11"/>
      <c r="AL152" s="11"/>
      <c r="AM152" s="11"/>
      <c r="AN152" s="11"/>
      <c r="AO152" s="12"/>
      <c r="AP152" s="24"/>
      <c r="AQ152" s="25"/>
      <c r="AR152" s="24"/>
      <c r="AS152" s="25"/>
      <c r="AT152" s="26"/>
      <c r="AU152" s="26"/>
      <c r="AV152" s="26"/>
      <c r="AW152" s="26"/>
      <c r="AX152" s="26"/>
      <c r="AY152" s="26"/>
      <c r="AZ152" s="26"/>
      <c r="BA152" s="26"/>
      <c r="BB152" s="26"/>
      <c r="BC152" s="26"/>
      <c r="BD152" s="26"/>
      <c r="BE152" s="26"/>
    </row>
    <row r="153" spans="1:57" s="3" customFormat="1" x14ac:dyDescent="0.25">
      <c r="A153" s="12"/>
      <c r="B153" s="12"/>
      <c r="C153" s="12"/>
      <c r="D153" s="12"/>
      <c r="E153" s="11"/>
      <c r="F153" s="100"/>
      <c r="G153" s="31"/>
      <c r="H153" s="11"/>
      <c r="I153" s="12"/>
      <c r="J153" s="11"/>
      <c r="K153" s="42"/>
      <c r="L153" s="24"/>
      <c r="M153" s="25"/>
      <c r="N153" s="25"/>
      <c r="O153" s="11"/>
      <c r="P153" s="11"/>
      <c r="Q153" s="26" t="s">
        <v>278</v>
      </c>
      <c r="R153" s="43">
        <v>45769</v>
      </c>
      <c r="S153" s="35">
        <v>14012</v>
      </c>
      <c r="T153" s="17" t="s">
        <v>363</v>
      </c>
      <c r="U153" s="43">
        <v>45748</v>
      </c>
      <c r="V153" s="26"/>
      <c r="W153" s="26"/>
      <c r="X153" s="11"/>
      <c r="Y153" s="44"/>
      <c r="Z153" s="44"/>
      <c r="AA153" s="30"/>
      <c r="AB153" s="30"/>
      <c r="AC153" s="26"/>
      <c r="AD153" s="45"/>
      <c r="AE153" s="30"/>
      <c r="AF153" s="30">
        <v>1176000</v>
      </c>
      <c r="AG153" s="30"/>
      <c r="AH153" s="30"/>
      <c r="AI153" s="30"/>
      <c r="AJ153" s="11"/>
      <c r="AK153" s="11"/>
      <c r="AL153" s="11"/>
      <c r="AM153" s="11"/>
      <c r="AN153" s="11"/>
      <c r="AO153" s="12"/>
      <c r="AP153" s="24"/>
      <c r="AQ153" s="25"/>
      <c r="AR153" s="24"/>
      <c r="AS153" s="25"/>
      <c r="AT153" s="26"/>
      <c r="AU153" s="26"/>
      <c r="AV153" s="26"/>
      <c r="AW153" s="26"/>
      <c r="AX153" s="26"/>
      <c r="AY153" s="26"/>
      <c r="AZ153" s="26"/>
      <c r="BA153" s="26"/>
      <c r="BB153" s="26"/>
      <c r="BC153" s="26"/>
      <c r="BD153" s="26"/>
      <c r="BE153" s="26"/>
    </row>
    <row r="154" spans="1:57" s="3" customFormat="1" x14ac:dyDescent="0.25">
      <c r="A154" s="12"/>
      <c r="B154" s="12"/>
      <c r="C154" s="12"/>
      <c r="D154" s="12"/>
      <c r="E154" s="11"/>
      <c r="F154" s="100"/>
      <c r="G154" s="31"/>
      <c r="H154" s="11"/>
      <c r="I154" s="12"/>
      <c r="J154" s="11"/>
      <c r="K154" s="42"/>
      <c r="L154" s="24"/>
      <c r="M154" s="25"/>
      <c r="N154" s="25"/>
      <c r="O154" s="11"/>
      <c r="P154" s="11"/>
      <c r="Q154" s="26" t="s">
        <v>135</v>
      </c>
      <c r="R154" s="43">
        <v>45729</v>
      </c>
      <c r="S154" s="35">
        <v>14012</v>
      </c>
      <c r="T154" s="17" t="s">
        <v>83</v>
      </c>
      <c r="U154" s="43">
        <v>45775</v>
      </c>
      <c r="V154" s="43">
        <v>46139</v>
      </c>
      <c r="W154" s="26"/>
      <c r="X154" s="11"/>
      <c r="Y154" s="44"/>
      <c r="Z154" s="44"/>
      <c r="AA154" s="30"/>
      <c r="AB154" s="30"/>
      <c r="AC154" s="26"/>
      <c r="AD154" s="45"/>
      <c r="AE154" s="30"/>
      <c r="AF154" s="30">
        <v>1176000</v>
      </c>
      <c r="AG154" s="30"/>
      <c r="AH154" s="30"/>
      <c r="AI154" s="30"/>
      <c r="AJ154" s="11"/>
      <c r="AK154" s="11"/>
      <c r="AL154" s="11"/>
      <c r="AM154" s="11"/>
      <c r="AN154" s="11"/>
      <c r="AO154" s="12"/>
      <c r="AP154" s="24"/>
      <c r="AQ154" s="25"/>
      <c r="AR154" s="24"/>
      <c r="AS154" s="25"/>
      <c r="AT154" s="26"/>
      <c r="AU154" s="26"/>
      <c r="AV154" s="26"/>
      <c r="AW154" s="26"/>
      <c r="AX154" s="26"/>
      <c r="AY154" s="26"/>
      <c r="AZ154" s="26"/>
      <c r="BA154" s="26"/>
      <c r="BB154" s="26"/>
      <c r="BC154" s="26"/>
      <c r="BD154" s="26"/>
      <c r="BE154" s="26"/>
    </row>
    <row r="155" spans="1:57" s="3" customFormat="1" x14ac:dyDescent="0.25">
      <c r="A155" s="12"/>
      <c r="B155" s="12"/>
      <c r="C155" s="12"/>
      <c r="D155" s="12"/>
      <c r="E155" s="11"/>
      <c r="F155" s="100"/>
      <c r="G155" s="31"/>
      <c r="H155" s="11"/>
      <c r="I155" s="12"/>
      <c r="J155" s="11"/>
      <c r="K155" s="42"/>
      <c r="L155" s="24"/>
      <c r="M155" s="25"/>
      <c r="N155" s="25"/>
      <c r="O155" s="11"/>
      <c r="P155" s="11"/>
      <c r="Q155" s="26" t="s">
        <v>361</v>
      </c>
      <c r="R155" s="43">
        <v>45807</v>
      </c>
      <c r="S155" s="35">
        <v>14035</v>
      </c>
      <c r="T155" s="17" t="s">
        <v>362</v>
      </c>
      <c r="U155" s="43">
        <v>45748</v>
      </c>
      <c r="V155" s="26"/>
      <c r="W155" s="26"/>
      <c r="X155" s="11"/>
      <c r="Y155" s="44"/>
      <c r="Z155" s="44"/>
      <c r="AA155" s="30"/>
      <c r="AB155" s="30"/>
      <c r="AC155" s="26"/>
      <c r="AD155" s="45"/>
      <c r="AE155" s="30"/>
      <c r="AF155" s="30">
        <v>1176000</v>
      </c>
      <c r="AG155" s="30"/>
      <c r="AH155" s="30"/>
      <c r="AI155" s="30"/>
      <c r="AJ155" s="11"/>
      <c r="AK155" s="11"/>
      <c r="AL155" s="11"/>
      <c r="AM155" s="11"/>
      <c r="AN155" s="11"/>
      <c r="AO155" s="12"/>
      <c r="AP155" s="24"/>
      <c r="AQ155" s="25"/>
      <c r="AR155" s="24"/>
      <c r="AS155" s="25"/>
      <c r="AT155" s="26"/>
      <c r="AU155" s="26"/>
      <c r="AV155" s="26"/>
      <c r="AW155" s="26"/>
      <c r="AX155" s="26"/>
      <c r="AY155" s="26"/>
      <c r="AZ155" s="26"/>
      <c r="BA155" s="26"/>
      <c r="BB155" s="26"/>
      <c r="BC155" s="26"/>
      <c r="BD155" s="26"/>
      <c r="BE155" s="26"/>
    </row>
    <row r="156" spans="1:57" s="3" customFormat="1" x14ac:dyDescent="0.25">
      <c r="A156" s="12"/>
      <c r="B156" s="12"/>
      <c r="C156" s="12"/>
      <c r="D156" s="12"/>
      <c r="E156" s="11"/>
      <c r="F156" s="100"/>
      <c r="G156" s="31"/>
      <c r="H156" s="11"/>
      <c r="I156" s="12"/>
      <c r="J156" s="11"/>
      <c r="K156" s="42"/>
      <c r="L156" s="24"/>
      <c r="M156" s="25"/>
      <c r="N156" s="25"/>
      <c r="O156" s="11"/>
      <c r="P156" s="11"/>
      <c r="Q156" s="26" t="s">
        <v>278</v>
      </c>
      <c r="R156" s="43">
        <v>45818</v>
      </c>
      <c r="S156" s="35">
        <v>14042</v>
      </c>
      <c r="T156" s="17" t="s">
        <v>215</v>
      </c>
      <c r="U156" s="43">
        <v>45775</v>
      </c>
      <c r="V156" s="26"/>
      <c r="W156" s="26"/>
      <c r="X156" s="11"/>
      <c r="Y156" s="44"/>
      <c r="Z156" s="44"/>
      <c r="AA156" s="30"/>
      <c r="AB156" s="30"/>
      <c r="AC156" s="43">
        <v>45775</v>
      </c>
      <c r="AD156" s="45">
        <v>8.5800000000000001E-2</v>
      </c>
      <c r="AE156" s="30">
        <f>AF156-AF155</f>
        <v>100968.84000000008</v>
      </c>
      <c r="AF156" s="30">
        <v>1276968.8400000001</v>
      </c>
      <c r="AG156" s="30"/>
      <c r="AH156" s="30"/>
      <c r="AI156" s="30"/>
      <c r="AJ156" s="11"/>
      <c r="AK156" s="11"/>
      <c r="AL156" s="11"/>
      <c r="AM156" s="11"/>
      <c r="AN156" s="11"/>
      <c r="AO156" s="12"/>
      <c r="AP156" s="24"/>
      <c r="AQ156" s="25"/>
      <c r="AR156" s="24"/>
      <c r="AS156" s="25"/>
      <c r="AT156" s="26"/>
      <c r="AU156" s="26"/>
      <c r="AV156" s="26"/>
      <c r="AW156" s="26"/>
      <c r="AX156" s="26"/>
      <c r="AY156" s="26"/>
      <c r="AZ156" s="26"/>
      <c r="BA156" s="26"/>
      <c r="BB156" s="26"/>
      <c r="BC156" s="26"/>
      <c r="BD156" s="26"/>
      <c r="BE156" s="26"/>
    </row>
    <row r="157" spans="1:57" s="3" customFormat="1" x14ac:dyDescent="0.25">
      <c r="A157" s="12">
        <v>13</v>
      </c>
      <c r="B157" s="12" t="s">
        <v>173</v>
      </c>
      <c r="C157" s="12" t="s">
        <v>295</v>
      </c>
      <c r="D157" s="12" t="s">
        <v>294</v>
      </c>
      <c r="E157" s="11" t="s">
        <v>228</v>
      </c>
      <c r="F157" s="100" t="s">
        <v>174</v>
      </c>
      <c r="G157" s="31">
        <v>13191</v>
      </c>
      <c r="H157" s="11" t="s">
        <v>175</v>
      </c>
      <c r="I157" s="12" t="s">
        <v>176</v>
      </c>
      <c r="J157" s="11" t="s">
        <v>177</v>
      </c>
      <c r="K157" s="42">
        <v>691000</v>
      </c>
      <c r="L157" s="24">
        <v>13288</v>
      </c>
      <c r="M157" s="25">
        <v>44686</v>
      </c>
      <c r="N157" s="25">
        <v>45051</v>
      </c>
      <c r="O157" s="11">
        <v>1500</v>
      </c>
      <c r="P157" s="11" t="s">
        <v>81</v>
      </c>
      <c r="Q157" s="26" t="s">
        <v>89</v>
      </c>
      <c r="R157" s="43">
        <v>45050</v>
      </c>
      <c r="S157" s="35">
        <v>13534</v>
      </c>
      <c r="T157" s="17" t="s">
        <v>83</v>
      </c>
      <c r="U157" s="43">
        <v>45051</v>
      </c>
      <c r="V157" s="43">
        <v>45234</v>
      </c>
      <c r="W157" s="26"/>
      <c r="X157" s="11">
        <v>3</v>
      </c>
      <c r="Y157" s="44"/>
      <c r="Z157" s="44"/>
      <c r="AA157" s="30"/>
      <c r="AB157" s="30"/>
      <c r="AC157" s="26"/>
      <c r="AD157" s="45"/>
      <c r="AE157" s="30"/>
      <c r="AF157" s="30">
        <v>345500</v>
      </c>
      <c r="AG157" s="30"/>
      <c r="AH157" s="30"/>
      <c r="AI157" s="30"/>
      <c r="AJ157" s="11" t="s">
        <v>168</v>
      </c>
      <c r="AK157" s="24">
        <v>13134</v>
      </c>
      <c r="AL157" s="12" t="s">
        <v>178</v>
      </c>
      <c r="AM157" s="24">
        <v>13134</v>
      </c>
      <c r="AN157" s="46"/>
      <c r="AO157" s="12"/>
      <c r="AP157" s="12"/>
      <c r="AQ157" s="12"/>
      <c r="AR157" s="12"/>
      <c r="AS157" s="12"/>
      <c r="AT157" s="26"/>
      <c r="AU157" s="26"/>
      <c r="AV157" s="26"/>
      <c r="AW157" s="26"/>
      <c r="AX157" s="26"/>
      <c r="AY157" s="26"/>
      <c r="AZ157" s="26"/>
      <c r="BA157" s="26"/>
      <c r="BB157" s="26"/>
      <c r="BC157" s="26"/>
      <c r="BD157" s="26"/>
      <c r="BE157" s="26"/>
    </row>
    <row r="158" spans="1:57" s="3" customFormat="1" x14ac:dyDescent="0.25">
      <c r="A158" s="12"/>
      <c r="B158" s="12"/>
      <c r="C158" s="12"/>
      <c r="D158" s="12"/>
      <c r="E158" s="11"/>
      <c r="F158" s="100"/>
      <c r="G158" s="31"/>
      <c r="H158" s="11"/>
      <c r="I158" s="12"/>
      <c r="J158" s="11"/>
      <c r="K158" s="42"/>
      <c r="L158" s="24"/>
      <c r="M158" s="25"/>
      <c r="N158" s="25"/>
      <c r="O158" s="11"/>
      <c r="P158" s="11"/>
      <c r="Q158" s="26" t="s">
        <v>90</v>
      </c>
      <c r="R158" s="43">
        <v>45216</v>
      </c>
      <c r="S158" s="35">
        <v>13654</v>
      </c>
      <c r="T158" s="17" t="s">
        <v>101</v>
      </c>
      <c r="U158" s="43">
        <v>45235</v>
      </c>
      <c r="V158" s="43">
        <v>45600</v>
      </c>
      <c r="W158" s="26"/>
      <c r="X158" s="11"/>
      <c r="Y158" s="44"/>
      <c r="Z158" s="44"/>
      <c r="AA158" s="30"/>
      <c r="AB158" s="30"/>
      <c r="AC158" s="43"/>
      <c r="AD158" s="45"/>
      <c r="AE158" s="30"/>
      <c r="AF158" s="30">
        <v>691000</v>
      </c>
      <c r="AG158" s="30"/>
      <c r="AH158" s="30"/>
      <c r="AI158" s="30"/>
      <c r="AJ158" s="11"/>
      <c r="AK158" s="11"/>
      <c r="AL158" s="12"/>
      <c r="AM158" s="24"/>
      <c r="AN158" s="46"/>
      <c r="AO158" s="12"/>
      <c r="AP158" s="12"/>
      <c r="AQ158" s="12"/>
      <c r="AR158" s="12"/>
      <c r="AS158" s="12"/>
      <c r="AT158" s="26"/>
      <c r="AU158" s="26"/>
      <c r="AV158" s="26"/>
      <c r="AW158" s="26"/>
      <c r="AX158" s="26"/>
      <c r="AY158" s="26"/>
      <c r="AZ158" s="26"/>
      <c r="BA158" s="26"/>
      <c r="BB158" s="26"/>
      <c r="BC158" s="26"/>
      <c r="BD158" s="26"/>
      <c r="BE158" s="26"/>
    </row>
    <row r="159" spans="1:57" s="3" customFormat="1" x14ac:dyDescent="0.25">
      <c r="A159" s="12"/>
      <c r="B159" s="12"/>
      <c r="C159" s="12"/>
      <c r="D159" s="12"/>
      <c r="E159" s="11"/>
      <c r="F159" s="100"/>
      <c r="G159" s="31"/>
      <c r="H159" s="11"/>
      <c r="I159" s="12"/>
      <c r="J159" s="11"/>
      <c r="K159" s="42"/>
      <c r="L159" s="24"/>
      <c r="M159" s="25"/>
      <c r="N159" s="25"/>
      <c r="O159" s="11"/>
      <c r="P159" s="11"/>
      <c r="Q159" s="26" t="s">
        <v>113</v>
      </c>
      <c r="R159" s="43">
        <v>45236</v>
      </c>
      <c r="S159" s="35">
        <v>13654</v>
      </c>
      <c r="T159" s="17" t="s">
        <v>215</v>
      </c>
      <c r="U159" s="43">
        <v>45234</v>
      </c>
      <c r="V159" s="43"/>
      <c r="W159" s="26"/>
      <c r="X159" s="11"/>
      <c r="Y159" s="44"/>
      <c r="Z159" s="44"/>
      <c r="AA159" s="30"/>
      <c r="AB159" s="30"/>
      <c r="AC159" s="43">
        <v>45234</v>
      </c>
      <c r="AD159" s="45">
        <v>3.6170000000000001E-2</v>
      </c>
      <c r="AE159" s="30">
        <v>25000</v>
      </c>
      <c r="AF159" s="30">
        <v>716000</v>
      </c>
      <c r="AG159" s="30"/>
      <c r="AH159" s="30"/>
      <c r="AI159" s="30"/>
      <c r="AJ159" s="11"/>
      <c r="AK159" s="11"/>
      <c r="AL159" s="12"/>
      <c r="AM159" s="24"/>
      <c r="AN159" s="46"/>
      <c r="AO159" s="12"/>
      <c r="AP159" s="12"/>
      <c r="AQ159" s="12"/>
      <c r="AR159" s="12"/>
      <c r="AS159" s="12"/>
      <c r="AT159" s="26"/>
      <c r="AU159" s="26"/>
      <c r="AV159" s="26"/>
      <c r="AW159" s="26"/>
      <c r="AX159" s="26"/>
      <c r="AY159" s="26"/>
      <c r="AZ159" s="26"/>
      <c r="BA159" s="26"/>
      <c r="BB159" s="26"/>
      <c r="BC159" s="26"/>
      <c r="BD159" s="26"/>
      <c r="BE159" s="26"/>
    </row>
    <row r="160" spans="1:57" s="3" customFormat="1" x14ac:dyDescent="0.25">
      <c r="A160" s="12"/>
      <c r="B160" s="12"/>
      <c r="C160" s="12"/>
      <c r="D160" s="12"/>
      <c r="E160" s="11"/>
      <c r="F160" s="100"/>
      <c r="G160" s="31"/>
      <c r="H160" s="11"/>
      <c r="I160" s="12"/>
      <c r="J160" s="11"/>
      <c r="K160" s="42"/>
      <c r="L160" s="24"/>
      <c r="M160" s="25"/>
      <c r="N160" s="25"/>
      <c r="O160" s="11"/>
      <c r="P160" s="11"/>
      <c r="Q160" s="26" t="s">
        <v>121</v>
      </c>
      <c r="R160" s="43">
        <v>45327</v>
      </c>
      <c r="S160" s="35">
        <v>13708</v>
      </c>
      <c r="T160" s="17" t="s">
        <v>296</v>
      </c>
      <c r="U160" s="43">
        <v>45327</v>
      </c>
      <c r="V160" s="43"/>
      <c r="W160" s="26"/>
      <c r="X160" s="11"/>
      <c r="Y160" s="44"/>
      <c r="Z160" s="44"/>
      <c r="AA160" s="30"/>
      <c r="AB160" s="30"/>
      <c r="AC160" s="43"/>
      <c r="AD160" s="45"/>
      <c r="AE160" s="30"/>
      <c r="AF160" s="30">
        <v>716000</v>
      </c>
      <c r="AG160" s="30"/>
      <c r="AH160" s="30"/>
      <c r="AI160" s="30"/>
      <c r="AJ160" s="11"/>
      <c r="AK160" s="11"/>
      <c r="AL160" s="12"/>
      <c r="AM160" s="24"/>
      <c r="AN160" s="46"/>
      <c r="AO160" s="12"/>
      <c r="AP160" s="12"/>
      <c r="AQ160" s="12"/>
      <c r="AR160" s="12"/>
      <c r="AS160" s="12"/>
      <c r="AT160" s="26"/>
      <c r="AU160" s="26"/>
      <c r="AV160" s="26"/>
      <c r="AW160" s="26"/>
      <c r="AX160" s="26"/>
      <c r="AY160" s="26"/>
      <c r="AZ160" s="26"/>
      <c r="BA160" s="26"/>
      <c r="BB160" s="26"/>
      <c r="BC160" s="26"/>
      <c r="BD160" s="26"/>
      <c r="BE160" s="26"/>
    </row>
    <row r="161" spans="1:57" s="3" customFormat="1" x14ac:dyDescent="0.25">
      <c r="A161" s="12"/>
      <c r="B161" s="12"/>
      <c r="C161" s="12"/>
      <c r="D161" s="12"/>
      <c r="E161" s="11"/>
      <c r="F161" s="100"/>
      <c r="G161" s="31"/>
      <c r="H161" s="11"/>
      <c r="I161" s="12"/>
      <c r="J161" s="11"/>
      <c r="K161" s="42"/>
      <c r="L161" s="24"/>
      <c r="M161" s="25"/>
      <c r="N161" s="25"/>
      <c r="O161" s="11"/>
      <c r="P161" s="11"/>
      <c r="Q161" s="26" t="s">
        <v>128</v>
      </c>
      <c r="R161" s="43">
        <v>45597</v>
      </c>
      <c r="S161" s="35">
        <v>13922</v>
      </c>
      <c r="T161" s="17" t="s">
        <v>290</v>
      </c>
      <c r="U161" s="43">
        <v>45600</v>
      </c>
      <c r="V161" s="43">
        <v>45964</v>
      </c>
      <c r="W161" s="26"/>
      <c r="X161" s="11"/>
      <c r="Y161" s="44"/>
      <c r="Z161" s="44"/>
      <c r="AA161" s="30"/>
      <c r="AB161" s="30"/>
      <c r="AC161" s="43">
        <v>45600</v>
      </c>
      <c r="AD161" s="45">
        <v>3.7699999999999997E-2</v>
      </c>
      <c r="AE161" s="30">
        <v>27000</v>
      </c>
      <c r="AF161" s="30">
        <v>743000</v>
      </c>
      <c r="AG161" s="30"/>
      <c r="AH161" s="30"/>
      <c r="AI161" s="30"/>
      <c r="AJ161" s="11"/>
      <c r="AK161" s="11"/>
      <c r="AL161" s="12"/>
      <c r="AM161" s="24"/>
      <c r="AN161" s="46"/>
      <c r="AO161" s="12"/>
      <c r="AP161" s="12"/>
      <c r="AQ161" s="12"/>
      <c r="AR161" s="12"/>
      <c r="AS161" s="12"/>
      <c r="AT161" s="26"/>
      <c r="AU161" s="26"/>
      <c r="AV161" s="26"/>
      <c r="AW161" s="26"/>
      <c r="AX161" s="26"/>
      <c r="AY161" s="26"/>
      <c r="AZ161" s="26"/>
      <c r="BA161" s="26"/>
      <c r="BB161" s="26"/>
      <c r="BC161" s="26"/>
      <c r="BD161" s="26"/>
      <c r="BE161" s="26"/>
    </row>
    <row r="162" spans="1:57" s="3" customFormat="1" x14ac:dyDescent="0.25">
      <c r="A162" s="12"/>
      <c r="B162" s="12"/>
      <c r="C162" s="12"/>
      <c r="D162" s="12"/>
      <c r="E162" s="11"/>
      <c r="F162" s="100"/>
      <c r="G162" s="31"/>
      <c r="H162" s="11"/>
      <c r="I162" s="12"/>
      <c r="J162" s="11"/>
      <c r="K162" s="42"/>
      <c r="L162" s="24"/>
      <c r="M162" s="25"/>
      <c r="N162" s="25"/>
      <c r="O162" s="11"/>
      <c r="P162" s="11"/>
      <c r="Q162" s="26" t="s">
        <v>91</v>
      </c>
      <c r="R162" s="43">
        <v>45925</v>
      </c>
      <c r="S162" s="35">
        <v>14119</v>
      </c>
      <c r="T162" s="17" t="s">
        <v>83</v>
      </c>
      <c r="U162" s="43">
        <v>45965</v>
      </c>
      <c r="V162" s="43">
        <v>46329</v>
      </c>
      <c r="W162" s="26"/>
      <c r="X162" s="11"/>
      <c r="Y162" s="44"/>
      <c r="Z162" s="44"/>
      <c r="AA162" s="30"/>
      <c r="AB162" s="30"/>
      <c r="AC162" s="43"/>
      <c r="AD162" s="45"/>
      <c r="AE162" s="30"/>
      <c r="AF162" s="30">
        <v>743000</v>
      </c>
      <c r="AG162" s="30"/>
      <c r="AH162" s="30"/>
      <c r="AI162" s="30"/>
      <c r="AJ162" s="11"/>
      <c r="AK162" s="11"/>
      <c r="AL162" s="12"/>
      <c r="AM162" s="24"/>
      <c r="AN162" s="46"/>
      <c r="AO162" s="12"/>
      <c r="AP162" s="12"/>
      <c r="AQ162" s="12"/>
      <c r="AR162" s="12"/>
      <c r="AS162" s="12"/>
      <c r="AT162" s="26"/>
      <c r="AU162" s="26"/>
      <c r="AV162" s="26"/>
      <c r="AW162" s="26"/>
      <c r="AX162" s="26"/>
      <c r="AY162" s="26"/>
      <c r="AZ162" s="26"/>
      <c r="BA162" s="26"/>
      <c r="BB162" s="26"/>
      <c r="BC162" s="26"/>
      <c r="BD162" s="26"/>
      <c r="BE162" s="26"/>
    </row>
    <row r="163" spans="1:57" s="3" customFormat="1" x14ac:dyDescent="0.25">
      <c r="A163" s="12"/>
      <c r="B163" s="12"/>
      <c r="C163" s="12"/>
      <c r="D163" s="12"/>
      <c r="E163" s="11"/>
      <c r="F163" s="100"/>
      <c r="G163" s="31"/>
      <c r="H163" s="11"/>
      <c r="I163" s="12"/>
      <c r="J163" s="11"/>
      <c r="K163" s="42"/>
      <c r="L163" s="24"/>
      <c r="M163" s="25"/>
      <c r="N163" s="25"/>
      <c r="O163" s="11"/>
      <c r="P163" s="11"/>
      <c r="Q163" s="26" t="s">
        <v>278</v>
      </c>
      <c r="R163" s="43">
        <v>45966</v>
      </c>
      <c r="S163" s="35">
        <v>14144</v>
      </c>
      <c r="T163" s="17" t="s">
        <v>215</v>
      </c>
      <c r="U163" s="43">
        <v>45965</v>
      </c>
      <c r="V163" s="43"/>
      <c r="W163" s="26"/>
      <c r="X163" s="11"/>
      <c r="Y163" s="44"/>
      <c r="Z163" s="44"/>
      <c r="AA163" s="30"/>
      <c r="AB163" s="30"/>
      <c r="AC163" s="43">
        <v>45965</v>
      </c>
      <c r="AD163" s="45">
        <v>5.4100000000000002E-2</v>
      </c>
      <c r="AE163" s="30">
        <v>40000</v>
      </c>
      <c r="AF163" s="30">
        <v>783000</v>
      </c>
      <c r="AG163" s="30"/>
      <c r="AH163" s="30"/>
      <c r="AI163" s="30"/>
      <c r="AJ163" s="11"/>
      <c r="AK163" s="11"/>
      <c r="AL163" s="12"/>
      <c r="AM163" s="24"/>
      <c r="AN163" s="46"/>
      <c r="AO163" s="12"/>
      <c r="AP163" s="12"/>
      <c r="AQ163" s="12"/>
      <c r="AR163" s="12"/>
      <c r="AS163" s="12"/>
      <c r="AT163" s="26"/>
      <c r="AU163" s="26"/>
      <c r="AV163" s="26"/>
      <c r="AW163" s="26"/>
      <c r="AX163" s="26"/>
      <c r="AY163" s="26"/>
      <c r="AZ163" s="26"/>
      <c r="BA163" s="26"/>
      <c r="BB163" s="26"/>
      <c r="BC163" s="26"/>
      <c r="BD163" s="26"/>
      <c r="BE163" s="26"/>
    </row>
    <row r="164" spans="1:57" s="3" customFormat="1" x14ac:dyDescent="0.25">
      <c r="A164" s="12">
        <v>14</v>
      </c>
      <c r="B164" s="12" t="s">
        <v>179</v>
      </c>
      <c r="C164" s="12" t="s">
        <v>297</v>
      </c>
      <c r="D164" s="12" t="s">
        <v>180</v>
      </c>
      <c r="E164" s="11" t="s">
        <v>228</v>
      </c>
      <c r="F164" s="100" t="s">
        <v>181</v>
      </c>
      <c r="G164" s="31">
        <v>13242</v>
      </c>
      <c r="H164" s="11" t="s">
        <v>182</v>
      </c>
      <c r="I164" s="12" t="s">
        <v>298</v>
      </c>
      <c r="J164" s="11" t="s">
        <v>183</v>
      </c>
      <c r="K164" s="42">
        <v>3667931.16</v>
      </c>
      <c r="L164" s="24">
        <v>13291</v>
      </c>
      <c r="M164" s="25">
        <v>44699</v>
      </c>
      <c r="N164" s="25">
        <v>45063</v>
      </c>
      <c r="O164" s="11">
        <v>1500</v>
      </c>
      <c r="P164" s="12" t="s">
        <v>376</v>
      </c>
      <c r="Q164" s="26" t="s">
        <v>89</v>
      </c>
      <c r="R164" s="43">
        <v>45057</v>
      </c>
      <c r="S164" s="35">
        <v>13535</v>
      </c>
      <c r="T164" s="17" t="s">
        <v>83</v>
      </c>
      <c r="U164" s="43">
        <v>45065</v>
      </c>
      <c r="V164" s="43">
        <v>45430</v>
      </c>
      <c r="W164" s="26"/>
      <c r="X164" s="11">
        <v>3</v>
      </c>
      <c r="Y164" s="44"/>
      <c r="Z164" s="44"/>
      <c r="AA164" s="30"/>
      <c r="AB164" s="30"/>
      <c r="AC164" s="26"/>
      <c r="AD164" s="45"/>
      <c r="AE164" s="30"/>
      <c r="AF164" s="30">
        <v>3667931.16</v>
      </c>
      <c r="AG164" s="30"/>
      <c r="AH164" s="30"/>
      <c r="AI164" s="30"/>
      <c r="AJ164" s="11" t="s">
        <v>184</v>
      </c>
      <c r="AK164" s="24">
        <v>13240</v>
      </c>
      <c r="AL164" s="12" t="s">
        <v>185</v>
      </c>
      <c r="AM164" s="24">
        <v>13291</v>
      </c>
      <c r="AN164" s="11"/>
      <c r="AO164" s="11"/>
      <c r="AP164" s="11"/>
      <c r="AQ164" s="11"/>
      <c r="AR164" s="11"/>
      <c r="AS164" s="11"/>
      <c r="AT164" s="26"/>
      <c r="AU164" s="26"/>
      <c r="AV164" s="26"/>
      <c r="AW164" s="26"/>
      <c r="AX164" s="26"/>
      <c r="AY164" s="26"/>
      <c r="AZ164" s="26"/>
      <c r="BA164" s="26"/>
      <c r="BB164" s="26"/>
      <c r="BC164" s="26"/>
      <c r="BD164" s="26"/>
      <c r="BE164" s="26"/>
    </row>
    <row r="165" spans="1:57" s="3" customFormat="1" x14ac:dyDescent="0.25">
      <c r="A165" s="12"/>
      <c r="B165" s="12"/>
      <c r="C165" s="12"/>
      <c r="D165" s="12"/>
      <c r="E165" s="11"/>
      <c r="F165" s="100"/>
      <c r="G165" s="31"/>
      <c r="H165" s="11"/>
      <c r="I165" s="12"/>
      <c r="J165" s="11"/>
      <c r="K165" s="42"/>
      <c r="L165" s="24"/>
      <c r="M165" s="25"/>
      <c r="N165" s="25"/>
      <c r="O165" s="11"/>
      <c r="P165" s="12"/>
      <c r="Q165" s="26" t="s">
        <v>113</v>
      </c>
      <c r="R165" s="43">
        <v>45321</v>
      </c>
      <c r="S165" s="35">
        <v>13706</v>
      </c>
      <c r="T165" s="17" t="s">
        <v>296</v>
      </c>
      <c r="U165" s="43">
        <v>45321</v>
      </c>
      <c r="V165" s="43"/>
      <c r="W165" s="26"/>
      <c r="X165" s="11"/>
      <c r="Y165" s="44"/>
      <c r="Z165" s="44"/>
      <c r="AA165" s="30"/>
      <c r="AB165" s="30"/>
      <c r="AC165" s="26"/>
      <c r="AD165" s="45"/>
      <c r="AE165" s="30"/>
      <c r="AF165" s="30">
        <v>3667931.16</v>
      </c>
      <c r="AG165" s="30"/>
      <c r="AH165" s="30"/>
      <c r="AI165" s="30"/>
      <c r="AJ165" s="11"/>
      <c r="AK165" s="24"/>
      <c r="AL165" s="12"/>
      <c r="AM165" s="24"/>
      <c r="AN165" s="11"/>
      <c r="AO165" s="11"/>
      <c r="AP165" s="11"/>
      <c r="AQ165" s="11"/>
      <c r="AR165" s="11"/>
      <c r="AS165" s="11"/>
      <c r="AT165" s="26"/>
      <c r="AU165" s="26"/>
      <c r="AV165" s="26"/>
      <c r="AW165" s="26"/>
      <c r="AX165" s="26"/>
      <c r="AY165" s="26"/>
      <c r="AZ165" s="26"/>
      <c r="BA165" s="26"/>
      <c r="BB165" s="26"/>
      <c r="BC165" s="26"/>
      <c r="BD165" s="26"/>
      <c r="BE165" s="26"/>
    </row>
    <row r="166" spans="1:57" s="3" customFormat="1" x14ac:dyDescent="0.25">
      <c r="A166" s="12"/>
      <c r="B166" s="12"/>
      <c r="C166" s="12"/>
      <c r="D166" s="12"/>
      <c r="E166" s="11"/>
      <c r="F166" s="100"/>
      <c r="G166" s="31"/>
      <c r="H166" s="11"/>
      <c r="I166" s="12"/>
      <c r="J166" s="11"/>
      <c r="K166" s="42"/>
      <c r="L166" s="24"/>
      <c r="M166" s="25"/>
      <c r="N166" s="25"/>
      <c r="O166" s="11"/>
      <c r="P166" s="12"/>
      <c r="Q166" s="26" t="s">
        <v>90</v>
      </c>
      <c r="R166" s="43">
        <v>45425</v>
      </c>
      <c r="S166" s="35">
        <v>13782</v>
      </c>
      <c r="T166" s="17" t="s">
        <v>83</v>
      </c>
      <c r="U166" s="43">
        <v>45431</v>
      </c>
      <c r="V166" s="43">
        <v>45795</v>
      </c>
      <c r="W166" s="26"/>
      <c r="X166" s="11"/>
      <c r="Y166" s="44"/>
      <c r="Z166" s="44"/>
      <c r="AA166" s="30"/>
      <c r="AB166" s="30"/>
      <c r="AC166" s="26"/>
      <c r="AD166" s="45"/>
      <c r="AE166" s="30"/>
      <c r="AF166" s="30">
        <v>3667931.16</v>
      </c>
      <c r="AG166" s="30"/>
      <c r="AH166" s="30"/>
      <c r="AI166" s="30"/>
      <c r="AJ166" s="11"/>
      <c r="AK166" s="24"/>
      <c r="AL166" s="12"/>
      <c r="AM166" s="24"/>
      <c r="AN166" s="11"/>
      <c r="AO166" s="11"/>
      <c r="AP166" s="11"/>
      <c r="AQ166" s="11"/>
      <c r="AR166" s="11"/>
      <c r="AS166" s="11"/>
      <c r="AT166" s="26"/>
      <c r="AU166" s="26"/>
      <c r="AV166" s="26"/>
      <c r="AW166" s="26"/>
      <c r="AX166" s="26"/>
      <c r="AY166" s="26"/>
      <c r="AZ166" s="26"/>
      <c r="BA166" s="26"/>
      <c r="BB166" s="26"/>
      <c r="BC166" s="26"/>
      <c r="BD166" s="26"/>
      <c r="BE166" s="26"/>
    </row>
    <row r="167" spans="1:57" s="3" customFormat="1" x14ac:dyDescent="0.25">
      <c r="A167" s="12"/>
      <c r="B167" s="12"/>
      <c r="C167" s="12"/>
      <c r="D167" s="12"/>
      <c r="E167" s="11"/>
      <c r="F167" s="100"/>
      <c r="G167" s="31"/>
      <c r="H167" s="11"/>
      <c r="I167" s="12"/>
      <c r="J167" s="11"/>
      <c r="K167" s="42"/>
      <c r="L167" s="24"/>
      <c r="M167" s="25"/>
      <c r="N167" s="25"/>
      <c r="O167" s="11"/>
      <c r="P167" s="12"/>
      <c r="Q167" s="26" t="s">
        <v>121</v>
      </c>
      <c r="R167" s="43">
        <v>45701</v>
      </c>
      <c r="S167" s="35">
        <v>13969</v>
      </c>
      <c r="T167" s="17" t="s">
        <v>296</v>
      </c>
      <c r="U167" s="43">
        <v>45701</v>
      </c>
      <c r="V167" s="43"/>
      <c r="W167" s="26"/>
      <c r="X167" s="11"/>
      <c r="Y167" s="44"/>
      <c r="Z167" s="44"/>
      <c r="AA167" s="30"/>
      <c r="AB167" s="30"/>
      <c r="AC167" s="26"/>
      <c r="AD167" s="45"/>
      <c r="AE167" s="30"/>
      <c r="AF167" s="30">
        <v>3667931.16</v>
      </c>
      <c r="AG167" s="30"/>
      <c r="AH167" s="30"/>
      <c r="AI167" s="30"/>
      <c r="AJ167" s="11"/>
      <c r="AK167" s="24"/>
      <c r="AL167" s="12"/>
      <c r="AM167" s="24"/>
      <c r="AN167" s="11"/>
      <c r="AO167" s="11"/>
      <c r="AP167" s="11"/>
      <c r="AQ167" s="11"/>
      <c r="AR167" s="11"/>
      <c r="AS167" s="11"/>
      <c r="AT167" s="26"/>
      <c r="AU167" s="26"/>
      <c r="AV167" s="26"/>
      <c r="AW167" s="26"/>
      <c r="AX167" s="26"/>
      <c r="AY167" s="26"/>
      <c r="AZ167" s="26"/>
      <c r="BA167" s="26"/>
      <c r="BB167" s="26"/>
      <c r="BC167" s="26"/>
      <c r="BD167" s="26"/>
      <c r="BE167" s="26"/>
    </row>
    <row r="168" spans="1:57" s="3" customFormat="1" x14ac:dyDescent="0.25">
      <c r="A168" s="12"/>
      <c r="B168" s="12"/>
      <c r="C168" s="12"/>
      <c r="D168" s="12"/>
      <c r="E168" s="11"/>
      <c r="F168" s="100"/>
      <c r="G168" s="31"/>
      <c r="H168" s="11"/>
      <c r="I168" s="12"/>
      <c r="J168" s="11"/>
      <c r="K168" s="42"/>
      <c r="L168" s="24"/>
      <c r="M168" s="25"/>
      <c r="N168" s="25"/>
      <c r="O168" s="11"/>
      <c r="P168" s="12"/>
      <c r="Q168" s="26" t="s">
        <v>128</v>
      </c>
      <c r="R168" s="43">
        <v>45793</v>
      </c>
      <c r="S168" s="35">
        <v>14026</v>
      </c>
      <c r="T168" s="17" t="s">
        <v>83</v>
      </c>
      <c r="U168" s="43">
        <v>45795</v>
      </c>
      <c r="V168" s="43">
        <v>45855</v>
      </c>
      <c r="W168" s="26"/>
      <c r="X168" s="11"/>
      <c r="Y168" s="44"/>
      <c r="Z168" s="44"/>
      <c r="AA168" s="30"/>
      <c r="AB168" s="30"/>
      <c r="AC168" s="26"/>
      <c r="AD168" s="45"/>
      <c r="AE168" s="30"/>
      <c r="AF168" s="30">
        <v>611321.86</v>
      </c>
      <c r="AG168" s="30"/>
      <c r="AH168" s="30"/>
      <c r="AI168" s="30"/>
      <c r="AJ168" s="11"/>
      <c r="AK168" s="24"/>
      <c r="AL168" s="12"/>
      <c r="AM168" s="24"/>
      <c r="AN168" s="11"/>
      <c r="AO168" s="11"/>
      <c r="AP168" s="11"/>
      <c r="AQ168" s="11"/>
      <c r="AR168" s="11"/>
      <c r="AS168" s="11"/>
      <c r="AT168" s="26"/>
      <c r="AU168" s="26"/>
      <c r="AV168" s="26"/>
      <c r="AW168" s="26"/>
      <c r="AX168" s="26"/>
      <c r="AY168" s="26"/>
      <c r="AZ168" s="26"/>
      <c r="BA168" s="26"/>
      <c r="BB168" s="26"/>
      <c r="BC168" s="26"/>
      <c r="BD168" s="26"/>
      <c r="BE168" s="26"/>
    </row>
    <row r="169" spans="1:57" s="3" customFormat="1" x14ac:dyDescent="0.25">
      <c r="A169" s="12"/>
      <c r="B169" s="12"/>
      <c r="C169" s="12"/>
      <c r="D169" s="12"/>
      <c r="E169" s="11"/>
      <c r="F169" s="100"/>
      <c r="G169" s="31"/>
      <c r="H169" s="11"/>
      <c r="I169" s="12"/>
      <c r="J169" s="11"/>
      <c r="K169" s="42"/>
      <c r="L169" s="24"/>
      <c r="M169" s="25"/>
      <c r="N169" s="25"/>
      <c r="O169" s="11"/>
      <c r="P169" s="12"/>
      <c r="Q169" s="26" t="s">
        <v>91</v>
      </c>
      <c r="R169" s="43">
        <v>45855</v>
      </c>
      <c r="S169" s="35">
        <v>14068</v>
      </c>
      <c r="T169" s="17" t="s">
        <v>83</v>
      </c>
      <c r="U169" s="43">
        <v>45856</v>
      </c>
      <c r="V169" s="43">
        <v>45886</v>
      </c>
      <c r="W169" s="26"/>
      <c r="X169" s="11"/>
      <c r="Y169" s="44"/>
      <c r="Z169" s="44"/>
      <c r="AA169" s="30"/>
      <c r="AB169" s="30"/>
      <c r="AC169" s="26"/>
      <c r="AD169" s="45"/>
      <c r="AE169" s="30"/>
      <c r="AF169" s="30">
        <v>305660.93</v>
      </c>
      <c r="AG169" s="30"/>
      <c r="AH169" s="30"/>
      <c r="AI169" s="30"/>
      <c r="AJ169" s="11"/>
      <c r="AK169" s="24"/>
      <c r="AL169" s="12"/>
      <c r="AM169" s="24"/>
      <c r="AN169" s="11"/>
      <c r="AO169" s="11"/>
      <c r="AP169" s="11"/>
      <c r="AQ169" s="11"/>
      <c r="AR169" s="11"/>
      <c r="AS169" s="11"/>
      <c r="AT169" s="26"/>
      <c r="AU169" s="26"/>
      <c r="AV169" s="26"/>
      <c r="AW169" s="26"/>
      <c r="AX169" s="26"/>
      <c r="AY169" s="26"/>
      <c r="AZ169" s="26"/>
      <c r="BA169" s="26"/>
      <c r="BB169" s="26"/>
      <c r="BC169" s="26"/>
      <c r="BD169" s="26"/>
      <c r="BE169" s="26"/>
    </row>
    <row r="170" spans="1:57" s="3" customFormat="1" x14ac:dyDescent="0.25">
      <c r="A170" s="12">
        <v>15</v>
      </c>
      <c r="B170" s="12" t="s">
        <v>186</v>
      </c>
      <c r="C170" s="12" t="s">
        <v>299</v>
      </c>
      <c r="D170" s="12" t="s">
        <v>187</v>
      </c>
      <c r="E170" s="11" t="s">
        <v>228</v>
      </c>
      <c r="F170" s="100" t="s">
        <v>188</v>
      </c>
      <c r="G170" s="31">
        <v>13070</v>
      </c>
      <c r="H170" s="11" t="s">
        <v>189</v>
      </c>
      <c r="I170" s="12" t="s">
        <v>166</v>
      </c>
      <c r="J170" s="11" t="s">
        <v>167</v>
      </c>
      <c r="K170" s="42">
        <v>265063.8</v>
      </c>
      <c r="L170" s="24">
        <v>13294</v>
      </c>
      <c r="M170" s="25">
        <v>44699</v>
      </c>
      <c r="N170" s="25">
        <v>45063</v>
      </c>
      <c r="O170" s="11">
        <v>1500</v>
      </c>
      <c r="P170" s="11" t="s">
        <v>127</v>
      </c>
      <c r="Q170" s="26" t="s">
        <v>89</v>
      </c>
      <c r="R170" s="43">
        <v>45063</v>
      </c>
      <c r="S170" s="47">
        <v>13578</v>
      </c>
      <c r="T170" s="17" t="s">
        <v>300</v>
      </c>
      <c r="U170" s="43">
        <v>45065</v>
      </c>
      <c r="V170" s="43">
        <v>45430</v>
      </c>
      <c r="W170" s="26"/>
      <c r="X170" s="11">
        <v>3</v>
      </c>
      <c r="Y170" s="44">
        <v>0.25</v>
      </c>
      <c r="Z170" s="44"/>
      <c r="AA170" s="30">
        <v>63744.480000000003</v>
      </c>
      <c r="AB170" s="30"/>
      <c r="AC170" s="26"/>
      <c r="AD170" s="45"/>
      <c r="AE170" s="30"/>
      <c r="AF170" s="30">
        <v>328808.28000000003</v>
      </c>
      <c r="AG170" s="30"/>
      <c r="AH170" s="30"/>
      <c r="AI170" s="30"/>
      <c r="AJ170" s="11" t="s">
        <v>222</v>
      </c>
      <c r="AK170" s="24">
        <v>13250</v>
      </c>
      <c r="AL170" s="12" t="s">
        <v>302</v>
      </c>
      <c r="AM170" s="24">
        <v>13294</v>
      </c>
      <c r="AN170" s="11"/>
      <c r="AO170" s="11"/>
      <c r="AP170" s="11"/>
      <c r="AQ170" s="11"/>
      <c r="AR170" s="11"/>
      <c r="AS170" s="11"/>
      <c r="AT170" s="26"/>
      <c r="AU170" s="26"/>
      <c r="AV170" s="26"/>
      <c r="AW170" s="26"/>
      <c r="AX170" s="26"/>
      <c r="AY170" s="26"/>
      <c r="AZ170" s="26"/>
      <c r="BA170" s="26"/>
      <c r="BB170" s="26"/>
      <c r="BC170" s="26"/>
      <c r="BD170" s="26"/>
      <c r="BE170" s="26"/>
    </row>
    <row r="171" spans="1:57" s="3" customFormat="1" x14ac:dyDescent="0.25">
      <c r="A171" s="12"/>
      <c r="B171" s="12"/>
      <c r="C171" s="12"/>
      <c r="D171" s="12"/>
      <c r="E171" s="11"/>
      <c r="F171" s="100"/>
      <c r="G171" s="31"/>
      <c r="H171" s="11"/>
      <c r="I171" s="12"/>
      <c r="J171" s="11"/>
      <c r="K171" s="42"/>
      <c r="L171" s="24"/>
      <c r="M171" s="25"/>
      <c r="N171" s="25"/>
      <c r="O171" s="11"/>
      <c r="P171" s="11"/>
      <c r="Q171" s="26" t="s">
        <v>113</v>
      </c>
      <c r="R171" s="43">
        <v>45327</v>
      </c>
      <c r="S171" s="47">
        <v>13708</v>
      </c>
      <c r="T171" s="17" t="s">
        <v>277</v>
      </c>
      <c r="U171" s="43">
        <v>45327</v>
      </c>
      <c r="V171" s="43"/>
      <c r="W171" s="26"/>
      <c r="X171" s="11"/>
      <c r="Y171" s="44"/>
      <c r="Z171" s="44"/>
      <c r="AA171" s="30"/>
      <c r="AB171" s="30"/>
      <c r="AC171" s="26"/>
      <c r="AD171" s="45"/>
      <c r="AE171" s="30"/>
      <c r="AF171" s="30">
        <v>328808.28000000003</v>
      </c>
      <c r="AG171" s="30"/>
      <c r="AH171" s="30"/>
      <c r="AI171" s="30"/>
      <c r="AJ171" s="11"/>
      <c r="AK171" s="24"/>
      <c r="AL171" s="12"/>
      <c r="AM171" s="24"/>
      <c r="AN171" s="11"/>
      <c r="AO171" s="11"/>
      <c r="AP171" s="11"/>
      <c r="AQ171" s="11"/>
      <c r="AR171" s="11"/>
      <c r="AS171" s="11"/>
      <c r="AT171" s="26"/>
      <c r="AU171" s="26"/>
      <c r="AV171" s="26"/>
      <c r="AW171" s="26"/>
      <c r="AX171" s="26"/>
      <c r="AY171" s="26"/>
      <c r="AZ171" s="26"/>
      <c r="BA171" s="26"/>
      <c r="BB171" s="26"/>
      <c r="BC171" s="26"/>
      <c r="BD171" s="26"/>
      <c r="BE171" s="26"/>
    </row>
    <row r="172" spans="1:57" s="3" customFormat="1" x14ac:dyDescent="0.25">
      <c r="A172" s="12"/>
      <c r="B172" s="12"/>
      <c r="C172" s="12"/>
      <c r="D172" s="12"/>
      <c r="E172" s="11"/>
      <c r="F172" s="100"/>
      <c r="G172" s="31"/>
      <c r="H172" s="11"/>
      <c r="I172" s="12"/>
      <c r="J172" s="11"/>
      <c r="K172" s="42"/>
      <c r="L172" s="24"/>
      <c r="M172" s="25"/>
      <c r="N172" s="25"/>
      <c r="O172" s="11"/>
      <c r="P172" s="11"/>
      <c r="Q172" s="26" t="s">
        <v>90</v>
      </c>
      <c r="R172" s="43">
        <v>45429</v>
      </c>
      <c r="S172" s="47">
        <v>13794</v>
      </c>
      <c r="T172" s="17" t="s">
        <v>83</v>
      </c>
      <c r="U172" s="43">
        <v>45431</v>
      </c>
      <c r="V172" s="43">
        <v>45795</v>
      </c>
      <c r="W172" s="26"/>
      <c r="X172" s="11"/>
      <c r="Y172" s="44"/>
      <c r="Z172" s="44"/>
      <c r="AA172" s="30"/>
      <c r="AB172" s="30"/>
      <c r="AC172" s="26"/>
      <c r="AD172" s="45"/>
      <c r="AE172" s="30"/>
      <c r="AF172" s="30">
        <v>328808.28000000003</v>
      </c>
      <c r="AG172" s="30"/>
      <c r="AH172" s="30"/>
      <c r="AI172" s="30"/>
      <c r="AJ172" s="11"/>
      <c r="AK172" s="24"/>
      <c r="AL172" s="12"/>
      <c r="AM172" s="24"/>
      <c r="AN172" s="11"/>
      <c r="AO172" s="11"/>
      <c r="AP172" s="11"/>
      <c r="AQ172" s="11"/>
      <c r="AR172" s="11"/>
      <c r="AS172" s="11"/>
      <c r="AT172" s="26"/>
      <c r="AU172" s="26"/>
      <c r="AV172" s="26"/>
      <c r="AW172" s="26"/>
      <c r="AX172" s="26"/>
      <c r="AY172" s="26"/>
      <c r="AZ172" s="26"/>
      <c r="BA172" s="26"/>
      <c r="BB172" s="26"/>
      <c r="BC172" s="26"/>
      <c r="BD172" s="26"/>
      <c r="BE172" s="26"/>
    </row>
    <row r="173" spans="1:57" s="3" customFormat="1" x14ac:dyDescent="0.25">
      <c r="A173" s="12"/>
      <c r="B173" s="12"/>
      <c r="C173" s="12"/>
      <c r="D173" s="12"/>
      <c r="E173" s="11"/>
      <c r="F173" s="100"/>
      <c r="G173" s="31"/>
      <c r="H173" s="11"/>
      <c r="I173" s="12"/>
      <c r="J173" s="11"/>
      <c r="K173" s="42"/>
      <c r="L173" s="24"/>
      <c r="M173" s="25"/>
      <c r="N173" s="25"/>
      <c r="O173" s="11"/>
      <c r="P173" s="11"/>
      <c r="Q173" s="26" t="s">
        <v>128</v>
      </c>
      <c r="R173" s="43">
        <v>45775</v>
      </c>
      <c r="S173" s="47">
        <v>14016</v>
      </c>
      <c r="T173" s="17" t="s">
        <v>83</v>
      </c>
      <c r="U173" s="43">
        <v>45795</v>
      </c>
      <c r="V173" s="43">
        <v>46159</v>
      </c>
      <c r="W173" s="26"/>
      <c r="X173" s="11"/>
      <c r="Y173" s="44"/>
      <c r="Z173" s="44"/>
      <c r="AA173" s="30"/>
      <c r="AB173" s="30"/>
      <c r="AC173" s="26"/>
      <c r="AD173" s="45"/>
      <c r="AE173" s="30"/>
      <c r="AF173" s="30">
        <v>328808.28000000003</v>
      </c>
      <c r="AG173" s="30"/>
      <c r="AH173" s="30"/>
      <c r="AI173" s="30"/>
      <c r="AJ173" s="11"/>
      <c r="AK173" s="24"/>
      <c r="AL173" s="12"/>
      <c r="AM173" s="24"/>
      <c r="AN173" s="11"/>
      <c r="AO173" s="11"/>
      <c r="AP173" s="11"/>
      <c r="AQ173" s="11"/>
      <c r="AR173" s="11"/>
      <c r="AS173" s="11"/>
      <c r="AT173" s="26"/>
      <c r="AU173" s="26"/>
      <c r="AV173" s="26"/>
      <c r="AW173" s="26"/>
      <c r="AX173" s="26"/>
      <c r="AY173" s="26"/>
      <c r="AZ173" s="26"/>
      <c r="BA173" s="26"/>
      <c r="BB173" s="26"/>
      <c r="BC173" s="26"/>
      <c r="BD173" s="26"/>
      <c r="BE173" s="26"/>
    </row>
    <row r="174" spans="1:57" s="3" customFormat="1" x14ac:dyDescent="0.25">
      <c r="A174" s="12">
        <v>16</v>
      </c>
      <c r="B174" s="12" t="s">
        <v>207</v>
      </c>
      <c r="C174" s="12" t="s">
        <v>303</v>
      </c>
      <c r="D174" s="12" t="s">
        <v>304</v>
      </c>
      <c r="E174" s="11" t="s">
        <v>228</v>
      </c>
      <c r="F174" s="100" t="s">
        <v>206</v>
      </c>
      <c r="G174" s="31">
        <v>13258</v>
      </c>
      <c r="H174" s="11" t="s">
        <v>208</v>
      </c>
      <c r="I174" s="12" t="s">
        <v>166</v>
      </c>
      <c r="J174" s="11" t="s">
        <v>167</v>
      </c>
      <c r="K174" s="42">
        <v>24624</v>
      </c>
      <c r="L174" s="24">
        <v>13293</v>
      </c>
      <c r="M174" s="25">
        <v>44770</v>
      </c>
      <c r="N174" s="25">
        <v>45134</v>
      </c>
      <c r="O174" s="11">
        <v>1500</v>
      </c>
      <c r="P174" s="11" t="s">
        <v>127</v>
      </c>
      <c r="Q174" s="26" t="s">
        <v>89</v>
      </c>
      <c r="R174" s="43">
        <v>45119</v>
      </c>
      <c r="S174" s="35">
        <v>13578</v>
      </c>
      <c r="T174" s="17" t="s">
        <v>305</v>
      </c>
      <c r="U174" s="43">
        <v>45135</v>
      </c>
      <c r="V174" s="43">
        <v>45500</v>
      </c>
      <c r="W174" s="26"/>
      <c r="X174" s="11">
        <v>3</v>
      </c>
      <c r="Y174" s="44">
        <v>0.25</v>
      </c>
      <c r="Z174" s="44"/>
      <c r="AA174" s="30">
        <v>4924.8</v>
      </c>
      <c r="AB174" s="30"/>
      <c r="AC174" s="26"/>
      <c r="AD174" s="45"/>
      <c r="AE174" s="30"/>
      <c r="AF174" s="30">
        <v>29548.799999999999</v>
      </c>
      <c r="AG174" s="30"/>
      <c r="AH174" s="30"/>
      <c r="AI174" s="30"/>
      <c r="AJ174" s="11"/>
      <c r="AK174" s="11"/>
      <c r="AL174" s="11"/>
      <c r="AM174" s="11"/>
      <c r="AN174" s="11"/>
      <c r="AO174" s="11"/>
      <c r="AP174" s="11"/>
      <c r="AQ174" s="11"/>
      <c r="AR174" s="11"/>
      <c r="AS174" s="11"/>
      <c r="AT174" s="26"/>
      <c r="AU174" s="26"/>
      <c r="AV174" s="26"/>
      <c r="AW174" s="26"/>
      <c r="AX174" s="26"/>
      <c r="AY174" s="26"/>
      <c r="AZ174" s="26"/>
      <c r="BA174" s="26"/>
      <c r="BB174" s="26"/>
      <c r="BC174" s="26"/>
      <c r="BD174" s="26"/>
      <c r="BE174" s="26"/>
    </row>
    <row r="175" spans="1:57" s="3" customFormat="1" x14ac:dyDescent="0.25">
      <c r="A175" s="12"/>
      <c r="B175" s="12"/>
      <c r="C175" s="12"/>
      <c r="D175" s="12"/>
      <c r="E175" s="11"/>
      <c r="F175" s="100"/>
      <c r="G175" s="31"/>
      <c r="H175" s="11"/>
      <c r="I175" s="12"/>
      <c r="J175" s="11"/>
      <c r="K175" s="42"/>
      <c r="L175" s="24"/>
      <c r="M175" s="25"/>
      <c r="N175" s="25"/>
      <c r="O175" s="11"/>
      <c r="P175" s="11"/>
      <c r="Q175" s="26" t="s">
        <v>113</v>
      </c>
      <c r="R175" s="43">
        <v>45327</v>
      </c>
      <c r="S175" s="35">
        <v>13708</v>
      </c>
      <c r="T175" s="17" t="s">
        <v>277</v>
      </c>
      <c r="U175" s="43">
        <v>45327</v>
      </c>
      <c r="V175" s="43"/>
      <c r="W175" s="26"/>
      <c r="X175" s="11"/>
      <c r="Y175" s="44"/>
      <c r="Z175" s="44"/>
      <c r="AA175" s="30"/>
      <c r="AB175" s="30"/>
      <c r="AC175" s="26"/>
      <c r="AD175" s="45"/>
      <c r="AE175" s="30"/>
      <c r="AF175" s="30">
        <v>29548.799999999999</v>
      </c>
      <c r="AG175" s="30"/>
      <c r="AH175" s="30"/>
      <c r="AI175" s="30"/>
      <c r="AJ175" s="11"/>
      <c r="AK175" s="11"/>
      <c r="AL175" s="11"/>
      <c r="AM175" s="11"/>
      <c r="AN175" s="11"/>
      <c r="AO175" s="11"/>
      <c r="AP175" s="11"/>
      <c r="AQ175" s="11"/>
      <c r="AR175" s="11"/>
      <c r="AS175" s="11"/>
      <c r="AT175" s="26"/>
      <c r="AU175" s="26"/>
      <c r="AV175" s="26"/>
      <c r="AW175" s="26"/>
      <c r="AX175" s="26"/>
      <c r="AY175" s="26"/>
      <c r="AZ175" s="26"/>
      <c r="BA175" s="26"/>
      <c r="BB175" s="26"/>
      <c r="BC175" s="26"/>
      <c r="BD175" s="26"/>
      <c r="BE175" s="26"/>
    </row>
    <row r="176" spans="1:57" s="3" customFormat="1" x14ac:dyDescent="0.25">
      <c r="A176" s="12"/>
      <c r="B176" s="12"/>
      <c r="C176" s="12"/>
      <c r="D176" s="12"/>
      <c r="E176" s="11"/>
      <c r="F176" s="100"/>
      <c r="G176" s="31"/>
      <c r="H176" s="11"/>
      <c r="I176" s="12"/>
      <c r="J176" s="11"/>
      <c r="K176" s="42"/>
      <c r="L176" s="24"/>
      <c r="M176" s="25"/>
      <c r="N176" s="25"/>
      <c r="O176" s="11"/>
      <c r="P176" s="11"/>
      <c r="Q176" s="26" t="s">
        <v>90</v>
      </c>
      <c r="R176" s="43">
        <v>45499</v>
      </c>
      <c r="S176" s="35">
        <v>13839</v>
      </c>
      <c r="T176" s="17" t="s">
        <v>83</v>
      </c>
      <c r="U176" s="43">
        <v>45501</v>
      </c>
      <c r="V176" s="43">
        <v>45865</v>
      </c>
      <c r="W176" s="26"/>
      <c r="X176" s="11"/>
      <c r="Y176" s="44"/>
      <c r="Z176" s="44"/>
      <c r="AA176" s="30"/>
      <c r="AB176" s="30"/>
      <c r="AC176" s="26"/>
      <c r="AD176" s="45"/>
      <c r="AE176" s="30"/>
      <c r="AF176" s="30">
        <v>29548.799999999999</v>
      </c>
      <c r="AG176" s="30"/>
      <c r="AH176" s="30"/>
      <c r="AI176" s="30"/>
      <c r="AJ176" s="11"/>
      <c r="AK176" s="11"/>
      <c r="AL176" s="11"/>
      <c r="AM176" s="11"/>
      <c r="AN176" s="11"/>
      <c r="AO176" s="11"/>
      <c r="AP176" s="11"/>
      <c r="AQ176" s="11"/>
      <c r="AR176" s="11"/>
      <c r="AS176" s="11"/>
      <c r="AT176" s="26"/>
      <c r="AU176" s="26"/>
      <c r="AV176" s="26"/>
      <c r="AW176" s="26"/>
      <c r="AX176" s="26"/>
      <c r="AY176" s="26"/>
      <c r="AZ176" s="26"/>
      <c r="BA176" s="26"/>
      <c r="BB176" s="26"/>
      <c r="BC176" s="26"/>
      <c r="BD176" s="26"/>
      <c r="BE176" s="26"/>
    </row>
    <row r="177" spans="1:57" s="3" customFormat="1" x14ac:dyDescent="0.25">
      <c r="A177" s="12"/>
      <c r="B177" s="12"/>
      <c r="C177" s="12"/>
      <c r="D177" s="12"/>
      <c r="E177" s="11"/>
      <c r="F177" s="100"/>
      <c r="G177" s="31"/>
      <c r="H177" s="11"/>
      <c r="I177" s="12"/>
      <c r="J177" s="11"/>
      <c r="K177" s="42"/>
      <c r="L177" s="24"/>
      <c r="M177" s="25"/>
      <c r="N177" s="25"/>
      <c r="O177" s="11"/>
      <c r="P177" s="11"/>
      <c r="Q177" s="26" t="s">
        <v>377</v>
      </c>
      <c r="R177" s="43">
        <v>45854</v>
      </c>
      <c r="S177" s="35">
        <v>14056</v>
      </c>
      <c r="T177" s="17" t="s">
        <v>83</v>
      </c>
      <c r="U177" s="43">
        <v>45866</v>
      </c>
      <c r="V177" s="43">
        <v>46230</v>
      </c>
      <c r="W177" s="26"/>
      <c r="X177" s="11"/>
      <c r="Y177" s="44"/>
      <c r="Z177" s="44"/>
      <c r="AA177" s="30"/>
      <c r="AB177" s="30"/>
      <c r="AC177" s="26"/>
      <c r="AD177" s="45"/>
      <c r="AE177" s="30"/>
      <c r="AF177" s="30">
        <v>29548.799999999999</v>
      </c>
      <c r="AG177" s="30"/>
      <c r="AH177" s="30"/>
      <c r="AI177" s="30"/>
      <c r="AJ177" s="11"/>
      <c r="AK177" s="11"/>
      <c r="AL177" s="11"/>
      <c r="AM177" s="11"/>
      <c r="AN177" s="11"/>
      <c r="AO177" s="11"/>
      <c r="AP177" s="11"/>
      <c r="AQ177" s="11"/>
      <c r="AR177" s="11"/>
      <c r="AS177" s="11"/>
      <c r="AT177" s="26"/>
      <c r="AU177" s="26"/>
      <c r="AV177" s="26"/>
      <c r="AW177" s="26"/>
      <c r="AX177" s="26"/>
      <c r="AY177" s="26"/>
      <c r="AZ177" s="26"/>
      <c r="BA177" s="26"/>
      <c r="BB177" s="26"/>
      <c r="BC177" s="26"/>
      <c r="BD177" s="26"/>
      <c r="BE177" s="26"/>
    </row>
    <row r="178" spans="1:57" s="3" customFormat="1" x14ac:dyDescent="0.25">
      <c r="A178" s="12">
        <v>17</v>
      </c>
      <c r="B178" s="12" t="s">
        <v>207</v>
      </c>
      <c r="C178" s="12" t="s">
        <v>303</v>
      </c>
      <c r="D178" s="12" t="s">
        <v>304</v>
      </c>
      <c r="E178" s="11" t="s">
        <v>228</v>
      </c>
      <c r="F178" s="100" t="s">
        <v>206</v>
      </c>
      <c r="G178" s="31">
        <v>13258</v>
      </c>
      <c r="H178" s="11" t="s">
        <v>209</v>
      </c>
      <c r="I178" s="12" t="s">
        <v>210</v>
      </c>
      <c r="J178" s="11" t="s">
        <v>211</v>
      </c>
      <c r="K178" s="42">
        <v>30000</v>
      </c>
      <c r="L178" s="24">
        <v>13347</v>
      </c>
      <c r="M178" s="25">
        <v>44770</v>
      </c>
      <c r="N178" s="25">
        <v>45134</v>
      </c>
      <c r="O178" s="11">
        <v>1500</v>
      </c>
      <c r="P178" s="11" t="s">
        <v>127</v>
      </c>
      <c r="Q178" s="26" t="s">
        <v>89</v>
      </c>
      <c r="R178" s="43">
        <v>45119</v>
      </c>
      <c r="S178" s="35">
        <v>13578</v>
      </c>
      <c r="T178" s="17" t="s">
        <v>221</v>
      </c>
      <c r="U178" s="43">
        <v>45135</v>
      </c>
      <c r="V178" s="43">
        <v>45500</v>
      </c>
      <c r="W178" s="26"/>
      <c r="X178" s="11">
        <v>3</v>
      </c>
      <c r="Y178" s="44">
        <v>0.25</v>
      </c>
      <c r="Z178" s="44"/>
      <c r="AA178" s="30">
        <v>6000</v>
      </c>
      <c r="AB178" s="30"/>
      <c r="AC178" s="26"/>
      <c r="AD178" s="45"/>
      <c r="AE178" s="30"/>
      <c r="AF178" s="30">
        <v>36000</v>
      </c>
      <c r="AG178" s="30"/>
      <c r="AH178" s="30"/>
      <c r="AI178" s="30"/>
      <c r="AJ178" s="11"/>
      <c r="AK178" s="11"/>
      <c r="AL178" s="11"/>
      <c r="AM178" s="11"/>
      <c r="AN178" s="11"/>
      <c r="AO178" s="11"/>
      <c r="AP178" s="11"/>
      <c r="AQ178" s="11"/>
      <c r="AR178" s="11"/>
      <c r="AS178" s="11"/>
      <c r="AT178" s="26"/>
      <c r="AU178" s="26"/>
      <c r="AV178" s="26"/>
      <c r="AW178" s="26"/>
      <c r="AX178" s="26"/>
      <c r="AY178" s="26"/>
      <c r="AZ178" s="26"/>
      <c r="BA178" s="26"/>
      <c r="BB178" s="26"/>
      <c r="BC178" s="26"/>
      <c r="BD178" s="26"/>
      <c r="BE178" s="26"/>
    </row>
    <row r="179" spans="1:57" s="3" customFormat="1" x14ac:dyDescent="0.25">
      <c r="A179" s="12"/>
      <c r="B179" s="12"/>
      <c r="C179" s="12"/>
      <c r="D179" s="12"/>
      <c r="E179" s="11"/>
      <c r="F179" s="100"/>
      <c r="G179" s="31"/>
      <c r="H179" s="11"/>
      <c r="I179" s="12"/>
      <c r="J179" s="11"/>
      <c r="K179" s="42"/>
      <c r="L179" s="24"/>
      <c r="M179" s="25"/>
      <c r="N179" s="25"/>
      <c r="O179" s="11"/>
      <c r="P179" s="11"/>
      <c r="Q179" s="26" t="s">
        <v>113</v>
      </c>
      <c r="R179" s="43">
        <v>45327</v>
      </c>
      <c r="S179" s="35">
        <v>13708</v>
      </c>
      <c r="T179" s="17" t="s">
        <v>277</v>
      </c>
      <c r="U179" s="43">
        <v>45327</v>
      </c>
      <c r="V179" s="43"/>
      <c r="W179" s="26"/>
      <c r="X179" s="11"/>
      <c r="Y179" s="44"/>
      <c r="Z179" s="44"/>
      <c r="AA179" s="30"/>
      <c r="AB179" s="30"/>
      <c r="AC179" s="26"/>
      <c r="AD179" s="45"/>
      <c r="AE179" s="30"/>
      <c r="AF179" s="30">
        <v>36000</v>
      </c>
      <c r="AG179" s="30"/>
      <c r="AH179" s="30"/>
      <c r="AI179" s="30"/>
      <c r="AJ179" s="11"/>
      <c r="AK179" s="11"/>
      <c r="AL179" s="11"/>
      <c r="AM179" s="11"/>
      <c r="AN179" s="11"/>
      <c r="AO179" s="11"/>
      <c r="AP179" s="11"/>
      <c r="AQ179" s="11"/>
      <c r="AR179" s="11"/>
      <c r="AS179" s="11"/>
      <c r="AT179" s="26"/>
      <c r="AU179" s="26"/>
      <c r="AV179" s="26"/>
      <c r="AW179" s="26"/>
      <c r="AX179" s="26"/>
      <c r="AY179" s="26"/>
      <c r="AZ179" s="26"/>
      <c r="BA179" s="26"/>
      <c r="BB179" s="26"/>
      <c r="BC179" s="26"/>
      <c r="BD179" s="26"/>
      <c r="BE179" s="26"/>
    </row>
    <row r="180" spans="1:57" s="3" customFormat="1" x14ac:dyDescent="0.25">
      <c r="A180" s="12"/>
      <c r="B180" s="12"/>
      <c r="C180" s="12"/>
      <c r="D180" s="12"/>
      <c r="E180" s="11"/>
      <c r="F180" s="100"/>
      <c r="G180" s="31"/>
      <c r="H180" s="11"/>
      <c r="I180" s="12"/>
      <c r="J180" s="11"/>
      <c r="K180" s="42"/>
      <c r="L180" s="24"/>
      <c r="M180" s="25"/>
      <c r="N180" s="25"/>
      <c r="O180" s="11"/>
      <c r="P180" s="11"/>
      <c r="Q180" s="26" t="s">
        <v>90</v>
      </c>
      <c r="R180" s="43">
        <v>45499</v>
      </c>
      <c r="S180" s="35">
        <v>13839</v>
      </c>
      <c r="T180" s="17" t="s">
        <v>83</v>
      </c>
      <c r="U180" s="43">
        <v>45501</v>
      </c>
      <c r="V180" s="43">
        <v>45865</v>
      </c>
      <c r="W180" s="26"/>
      <c r="X180" s="11"/>
      <c r="Y180" s="44"/>
      <c r="Z180" s="44"/>
      <c r="AA180" s="30"/>
      <c r="AB180" s="30"/>
      <c r="AC180" s="26"/>
      <c r="AD180" s="45"/>
      <c r="AE180" s="30"/>
      <c r="AF180" s="30">
        <v>36000</v>
      </c>
      <c r="AG180" s="30"/>
      <c r="AH180" s="30"/>
      <c r="AI180" s="30"/>
      <c r="AJ180" s="11"/>
      <c r="AK180" s="11"/>
      <c r="AL180" s="11"/>
      <c r="AM180" s="11"/>
      <c r="AN180" s="11"/>
      <c r="AO180" s="11"/>
      <c r="AP180" s="11"/>
      <c r="AQ180" s="11"/>
      <c r="AR180" s="11"/>
      <c r="AS180" s="11"/>
      <c r="AT180" s="26"/>
      <c r="AU180" s="26"/>
      <c r="AV180" s="26"/>
      <c r="AW180" s="26"/>
      <c r="AX180" s="26"/>
      <c r="AY180" s="26"/>
      <c r="AZ180" s="26"/>
      <c r="BA180" s="26"/>
      <c r="BB180" s="26"/>
      <c r="BC180" s="26"/>
      <c r="BD180" s="26"/>
      <c r="BE180" s="26"/>
    </row>
    <row r="181" spans="1:57" s="3" customFormat="1" x14ac:dyDescent="0.25">
      <c r="A181" s="12"/>
      <c r="B181" s="12"/>
      <c r="C181" s="12"/>
      <c r="D181" s="12"/>
      <c r="E181" s="11"/>
      <c r="F181" s="100"/>
      <c r="G181" s="31"/>
      <c r="H181" s="11"/>
      <c r="I181" s="12"/>
      <c r="J181" s="11"/>
      <c r="K181" s="42"/>
      <c r="L181" s="24"/>
      <c r="M181" s="25"/>
      <c r="N181" s="25"/>
      <c r="O181" s="11"/>
      <c r="P181" s="11"/>
      <c r="Q181" s="26" t="s">
        <v>128</v>
      </c>
      <c r="R181" s="43">
        <v>45854</v>
      </c>
      <c r="S181" s="35">
        <v>14056</v>
      </c>
      <c r="T181" s="17" t="s">
        <v>83</v>
      </c>
      <c r="U181" s="43">
        <v>45866</v>
      </c>
      <c r="V181" s="43">
        <v>46230</v>
      </c>
      <c r="W181" s="26"/>
      <c r="X181" s="11"/>
      <c r="Y181" s="44"/>
      <c r="Z181" s="44"/>
      <c r="AA181" s="30"/>
      <c r="AB181" s="30"/>
      <c r="AC181" s="26"/>
      <c r="AD181" s="45"/>
      <c r="AE181" s="30"/>
      <c r="AF181" s="30">
        <v>36000</v>
      </c>
      <c r="AG181" s="30"/>
      <c r="AH181" s="30"/>
      <c r="AI181" s="30"/>
      <c r="AJ181" s="11"/>
      <c r="AK181" s="11"/>
      <c r="AL181" s="11"/>
      <c r="AM181" s="11"/>
      <c r="AN181" s="11"/>
      <c r="AO181" s="11"/>
      <c r="AP181" s="11"/>
      <c r="AQ181" s="11"/>
      <c r="AR181" s="11"/>
      <c r="AS181" s="11"/>
      <c r="AT181" s="26"/>
      <c r="AU181" s="26"/>
      <c r="AV181" s="26"/>
      <c r="AW181" s="26"/>
      <c r="AX181" s="26"/>
      <c r="AY181" s="26"/>
      <c r="AZ181" s="26"/>
      <c r="BA181" s="26"/>
      <c r="BB181" s="26"/>
      <c r="BC181" s="26"/>
      <c r="BD181" s="26"/>
      <c r="BE181" s="26"/>
    </row>
    <row r="182" spans="1:57" s="3" customFormat="1" x14ac:dyDescent="0.25">
      <c r="A182" s="12">
        <v>18</v>
      </c>
      <c r="B182" s="12" t="s">
        <v>207</v>
      </c>
      <c r="C182" s="12" t="s">
        <v>303</v>
      </c>
      <c r="D182" s="12" t="s">
        <v>304</v>
      </c>
      <c r="E182" s="11" t="s">
        <v>228</v>
      </c>
      <c r="F182" s="100" t="s">
        <v>206</v>
      </c>
      <c r="G182" s="31">
        <v>13258</v>
      </c>
      <c r="H182" s="11" t="s">
        <v>213</v>
      </c>
      <c r="I182" s="12" t="s">
        <v>212</v>
      </c>
      <c r="J182" s="11" t="s">
        <v>140</v>
      </c>
      <c r="K182" s="42">
        <v>45000</v>
      </c>
      <c r="L182" s="24">
        <v>13347</v>
      </c>
      <c r="M182" s="25">
        <v>44770</v>
      </c>
      <c r="N182" s="25">
        <v>45114</v>
      </c>
      <c r="O182" s="11">
        <v>1500</v>
      </c>
      <c r="P182" s="11" t="s">
        <v>127</v>
      </c>
      <c r="Q182" s="26" t="s">
        <v>149</v>
      </c>
      <c r="R182" s="43">
        <v>45119</v>
      </c>
      <c r="S182" s="35">
        <v>13578</v>
      </c>
      <c r="T182" s="17" t="s">
        <v>221</v>
      </c>
      <c r="U182" s="43">
        <v>45135</v>
      </c>
      <c r="V182" s="43">
        <v>45500</v>
      </c>
      <c r="W182" s="26"/>
      <c r="X182" s="11">
        <v>3</v>
      </c>
      <c r="Y182" s="44">
        <v>0.25</v>
      </c>
      <c r="Z182" s="44"/>
      <c r="AA182" s="30">
        <v>11250</v>
      </c>
      <c r="AB182" s="30"/>
      <c r="AC182" s="26"/>
      <c r="AD182" s="45"/>
      <c r="AE182" s="30"/>
      <c r="AF182" s="30">
        <v>56250</v>
      </c>
      <c r="AG182" s="30"/>
      <c r="AH182" s="30"/>
      <c r="AI182" s="30"/>
      <c r="AJ182" s="11"/>
      <c r="AK182" s="11"/>
      <c r="AL182" s="11"/>
      <c r="AM182" s="11"/>
      <c r="AN182" s="11"/>
      <c r="AO182" s="11"/>
      <c r="AP182" s="11"/>
      <c r="AQ182" s="11"/>
      <c r="AR182" s="11"/>
      <c r="AS182" s="11"/>
      <c r="AT182" s="26"/>
      <c r="AU182" s="26"/>
      <c r="AV182" s="26"/>
      <c r="AW182" s="26"/>
      <c r="AX182" s="26"/>
      <c r="AY182" s="26"/>
      <c r="AZ182" s="26"/>
      <c r="BA182" s="26"/>
      <c r="BB182" s="26"/>
      <c r="BC182" s="26"/>
      <c r="BD182" s="26"/>
      <c r="BE182" s="26"/>
    </row>
    <row r="183" spans="1:57" s="3" customFormat="1" x14ac:dyDescent="0.25">
      <c r="A183" s="12"/>
      <c r="B183" s="12"/>
      <c r="C183" s="12"/>
      <c r="D183" s="12"/>
      <c r="E183" s="11"/>
      <c r="F183" s="100"/>
      <c r="G183" s="31"/>
      <c r="H183" s="11"/>
      <c r="I183" s="12"/>
      <c r="J183" s="11"/>
      <c r="K183" s="42"/>
      <c r="L183" s="11"/>
      <c r="M183" s="25"/>
      <c r="N183" s="25"/>
      <c r="O183" s="11"/>
      <c r="P183" s="11"/>
      <c r="Q183" s="26" t="s">
        <v>113</v>
      </c>
      <c r="R183" s="43">
        <v>45327</v>
      </c>
      <c r="S183" s="35">
        <v>13708</v>
      </c>
      <c r="T183" s="17" t="s">
        <v>277</v>
      </c>
      <c r="U183" s="43">
        <v>45327</v>
      </c>
      <c r="V183" s="43"/>
      <c r="W183" s="26"/>
      <c r="X183" s="11"/>
      <c r="Y183" s="44"/>
      <c r="Z183" s="44"/>
      <c r="AA183" s="30"/>
      <c r="AB183" s="30"/>
      <c r="AC183" s="26"/>
      <c r="AD183" s="45"/>
      <c r="AE183" s="30"/>
      <c r="AF183" s="30">
        <v>56250</v>
      </c>
      <c r="AG183" s="30"/>
      <c r="AH183" s="30"/>
      <c r="AI183" s="30"/>
      <c r="AJ183" s="11"/>
      <c r="AK183" s="11"/>
      <c r="AL183" s="11"/>
      <c r="AM183" s="11"/>
      <c r="AN183" s="11"/>
      <c r="AO183" s="11"/>
      <c r="AP183" s="11"/>
      <c r="AQ183" s="11"/>
      <c r="AR183" s="11"/>
      <c r="AS183" s="11"/>
      <c r="AT183" s="26"/>
      <c r="AU183" s="26"/>
      <c r="AV183" s="26"/>
      <c r="AW183" s="26"/>
      <c r="AX183" s="26"/>
      <c r="AY183" s="26"/>
      <c r="AZ183" s="26"/>
      <c r="BA183" s="26"/>
      <c r="BB183" s="26"/>
      <c r="BC183" s="26"/>
      <c r="BD183" s="26"/>
      <c r="BE183" s="26"/>
    </row>
    <row r="184" spans="1:57" s="3" customFormat="1" x14ac:dyDescent="0.25">
      <c r="A184" s="12"/>
      <c r="B184" s="12"/>
      <c r="C184" s="12"/>
      <c r="D184" s="12"/>
      <c r="E184" s="11"/>
      <c r="F184" s="100"/>
      <c r="G184" s="31"/>
      <c r="H184" s="11"/>
      <c r="I184" s="12"/>
      <c r="J184" s="11"/>
      <c r="K184" s="42"/>
      <c r="L184" s="11"/>
      <c r="M184" s="25"/>
      <c r="N184" s="25"/>
      <c r="O184" s="11"/>
      <c r="P184" s="11"/>
      <c r="Q184" s="26" t="s">
        <v>90</v>
      </c>
      <c r="R184" s="43">
        <v>45499</v>
      </c>
      <c r="S184" s="35">
        <v>13839</v>
      </c>
      <c r="T184" s="17" t="s">
        <v>83</v>
      </c>
      <c r="U184" s="43">
        <v>45501</v>
      </c>
      <c r="V184" s="43">
        <v>45865</v>
      </c>
      <c r="W184" s="26"/>
      <c r="X184" s="11"/>
      <c r="Y184" s="44"/>
      <c r="Z184" s="44"/>
      <c r="AA184" s="30"/>
      <c r="AB184" s="30"/>
      <c r="AC184" s="26"/>
      <c r="AD184" s="45"/>
      <c r="AE184" s="30"/>
      <c r="AF184" s="30">
        <v>56250</v>
      </c>
      <c r="AG184" s="30"/>
      <c r="AH184" s="30"/>
      <c r="AI184" s="30"/>
      <c r="AJ184" s="11"/>
      <c r="AK184" s="11"/>
      <c r="AL184" s="11"/>
      <c r="AM184" s="11"/>
      <c r="AN184" s="11"/>
      <c r="AO184" s="11"/>
      <c r="AP184" s="11"/>
      <c r="AQ184" s="11"/>
      <c r="AR184" s="11"/>
      <c r="AS184" s="11"/>
      <c r="AT184" s="26"/>
      <c r="AU184" s="26"/>
      <c r="AV184" s="26"/>
      <c r="AW184" s="26"/>
      <c r="AX184" s="26"/>
      <c r="AY184" s="26"/>
      <c r="AZ184" s="26"/>
      <c r="BA184" s="26"/>
      <c r="BB184" s="26"/>
      <c r="BC184" s="26"/>
      <c r="BD184" s="26"/>
      <c r="BE184" s="26"/>
    </row>
    <row r="185" spans="1:57" s="3" customFormat="1" x14ac:dyDescent="0.25">
      <c r="A185" s="12"/>
      <c r="B185" s="12"/>
      <c r="C185" s="12"/>
      <c r="D185" s="12"/>
      <c r="E185" s="11"/>
      <c r="F185" s="100"/>
      <c r="G185" s="31"/>
      <c r="H185" s="11"/>
      <c r="I185" s="12"/>
      <c r="J185" s="11"/>
      <c r="K185" s="42"/>
      <c r="L185" s="11"/>
      <c r="M185" s="25"/>
      <c r="N185" s="25"/>
      <c r="O185" s="11"/>
      <c r="P185" s="11"/>
      <c r="Q185" s="26" t="s">
        <v>128</v>
      </c>
      <c r="R185" s="43">
        <v>45854</v>
      </c>
      <c r="S185" s="35">
        <v>14056</v>
      </c>
      <c r="T185" s="17" t="s">
        <v>83</v>
      </c>
      <c r="U185" s="43">
        <v>45866</v>
      </c>
      <c r="V185" s="43">
        <v>46230</v>
      </c>
      <c r="W185" s="26"/>
      <c r="X185" s="11"/>
      <c r="Y185" s="44"/>
      <c r="Z185" s="44"/>
      <c r="AA185" s="30"/>
      <c r="AB185" s="30"/>
      <c r="AC185" s="26"/>
      <c r="AD185" s="45"/>
      <c r="AE185" s="30"/>
      <c r="AF185" s="30">
        <v>56250</v>
      </c>
      <c r="AG185" s="30"/>
      <c r="AH185" s="30"/>
      <c r="AI185" s="30"/>
      <c r="AJ185" s="11"/>
      <c r="AK185" s="11"/>
      <c r="AL185" s="11"/>
      <c r="AM185" s="11"/>
      <c r="AN185" s="11"/>
      <c r="AO185" s="11"/>
      <c r="AP185" s="11"/>
      <c r="AQ185" s="11"/>
      <c r="AR185" s="11"/>
      <c r="AS185" s="11"/>
      <c r="AT185" s="26"/>
      <c r="AU185" s="26"/>
      <c r="AV185" s="26"/>
      <c r="AW185" s="26"/>
      <c r="AX185" s="26"/>
      <c r="AY185" s="26"/>
      <c r="AZ185" s="26"/>
      <c r="BA185" s="26"/>
      <c r="BB185" s="26"/>
      <c r="BC185" s="26"/>
      <c r="BD185" s="26"/>
      <c r="BE185" s="26"/>
    </row>
    <row r="186" spans="1:57" s="3" customFormat="1" x14ac:dyDescent="0.25">
      <c r="A186" s="12"/>
      <c r="B186" s="12"/>
      <c r="C186" s="12"/>
      <c r="D186" s="12"/>
      <c r="E186" s="11"/>
      <c r="F186" s="100"/>
      <c r="G186" s="31"/>
      <c r="H186" s="11"/>
      <c r="I186" s="12"/>
      <c r="J186" s="11"/>
      <c r="K186" s="42"/>
      <c r="L186" s="11"/>
      <c r="M186" s="25"/>
      <c r="N186" s="25"/>
      <c r="O186" s="11"/>
      <c r="P186" s="11"/>
      <c r="Q186" s="26" t="s">
        <v>121</v>
      </c>
      <c r="R186" s="43">
        <v>45890</v>
      </c>
      <c r="S186" s="35">
        <v>14091</v>
      </c>
      <c r="T186" s="17" t="s">
        <v>215</v>
      </c>
      <c r="U186" s="43">
        <v>45866</v>
      </c>
      <c r="V186" s="43"/>
      <c r="W186" s="26"/>
      <c r="X186" s="11"/>
      <c r="Y186" s="44"/>
      <c r="Z186" s="44"/>
      <c r="AA186" s="30"/>
      <c r="AB186" s="30"/>
      <c r="AC186" s="43">
        <v>45866</v>
      </c>
      <c r="AD186" s="45">
        <v>4.8300000000000003E-2</v>
      </c>
      <c r="AE186" s="30">
        <f>AF186-AF185</f>
        <v>2721</v>
      </c>
      <c r="AF186" s="30">
        <v>58971</v>
      </c>
      <c r="AG186" s="30"/>
      <c r="AH186" s="30"/>
      <c r="AI186" s="30"/>
      <c r="AJ186" s="11"/>
      <c r="AK186" s="11"/>
      <c r="AL186" s="11"/>
      <c r="AM186" s="11"/>
      <c r="AN186" s="11"/>
      <c r="AO186" s="11"/>
      <c r="AP186" s="11"/>
      <c r="AQ186" s="11"/>
      <c r="AR186" s="11"/>
      <c r="AS186" s="11"/>
      <c r="AT186" s="26"/>
      <c r="AU186" s="26"/>
      <c r="AV186" s="26"/>
      <c r="AW186" s="26"/>
      <c r="AX186" s="26"/>
      <c r="AY186" s="26"/>
      <c r="AZ186" s="26"/>
      <c r="BA186" s="26"/>
      <c r="BB186" s="26"/>
      <c r="BC186" s="26"/>
      <c r="BD186" s="26"/>
      <c r="BE186" s="26"/>
    </row>
    <row r="187" spans="1:57" s="3" customFormat="1" x14ac:dyDescent="0.25">
      <c r="A187" s="12">
        <v>19</v>
      </c>
      <c r="B187" s="12" t="s">
        <v>225</v>
      </c>
      <c r="C187" s="12" t="s">
        <v>226</v>
      </c>
      <c r="D187" s="12" t="s">
        <v>227</v>
      </c>
      <c r="E187" s="11" t="s">
        <v>228</v>
      </c>
      <c r="F187" s="100" t="s">
        <v>229</v>
      </c>
      <c r="G187" s="31"/>
      <c r="H187" s="11" t="s">
        <v>230</v>
      </c>
      <c r="I187" s="12" t="s">
        <v>231</v>
      </c>
      <c r="J187" s="11" t="s">
        <v>232</v>
      </c>
      <c r="K187" s="42">
        <v>10200</v>
      </c>
      <c r="L187" s="24">
        <v>13534</v>
      </c>
      <c r="M187" s="25">
        <v>45057</v>
      </c>
      <c r="N187" s="25">
        <v>45422</v>
      </c>
      <c r="O187" s="11">
        <v>1500</v>
      </c>
      <c r="P187" s="11" t="s">
        <v>127</v>
      </c>
      <c r="Q187" s="26" t="s">
        <v>113</v>
      </c>
      <c r="R187" s="43">
        <v>45324</v>
      </c>
      <c r="S187" s="35">
        <v>13707</v>
      </c>
      <c r="T187" s="17" t="s">
        <v>277</v>
      </c>
      <c r="U187" s="43">
        <v>45324</v>
      </c>
      <c r="V187" s="43"/>
      <c r="W187" s="26"/>
      <c r="X187" s="11">
        <v>2</v>
      </c>
      <c r="Y187" s="44"/>
      <c r="Z187" s="44"/>
      <c r="AA187" s="30"/>
      <c r="AB187" s="30"/>
      <c r="AC187" s="26"/>
      <c r="AD187" s="45"/>
      <c r="AE187" s="30"/>
      <c r="AF187" s="30">
        <v>10200</v>
      </c>
      <c r="AG187" s="30"/>
      <c r="AH187" s="30"/>
      <c r="AI187" s="30"/>
      <c r="AJ187" s="11"/>
      <c r="AK187" s="11"/>
      <c r="AL187" s="11"/>
      <c r="AM187" s="11"/>
      <c r="AN187" s="11"/>
      <c r="AO187" s="12" t="s">
        <v>224</v>
      </c>
      <c r="AP187" s="24">
        <v>13534</v>
      </c>
      <c r="AQ187" s="25">
        <v>45062</v>
      </c>
      <c r="AR187" s="24">
        <v>13534</v>
      </c>
      <c r="AS187" s="25">
        <v>45062</v>
      </c>
      <c r="AT187" s="26"/>
      <c r="AU187" s="26"/>
      <c r="AV187" s="26"/>
      <c r="AW187" s="26"/>
      <c r="AX187" s="26"/>
      <c r="AY187" s="26"/>
      <c r="AZ187" s="26"/>
      <c r="BA187" s="26"/>
      <c r="BB187" s="26"/>
      <c r="BC187" s="26"/>
      <c r="BD187" s="26"/>
      <c r="BE187" s="26"/>
    </row>
    <row r="188" spans="1:57" s="3" customFormat="1" x14ac:dyDescent="0.25">
      <c r="A188" s="12"/>
      <c r="B188" s="12"/>
      <c r="C188" s="12"/>
      <c r="D188" s="12"/>
      <c r="E188" s="11"/>
      <c r="F188" s="100"/>
      <c r="G188" s="31"/>
      <c r="H188" s="11"/>
      <c r="I188" s="12"/>
      <c r="J188" s="11"/>
      <c r="K188" s="42"/>
      <c r="L188" s="24"/>
      <c r="M188" s="25"/>
      <c r="N188" s="25"/>
      <c r="O188" s="11"/>
      <c r="P188" s="11"/>
      <c r="Q188" s="26" t="s">
        <v>89</v>
      </c>
      <c r="R188" s="43">
        <v>45419</v>
      </c>
      <c r="S188" s="35">
        <v>13781</v>
      </c>
      <c r="T188" s="17" t="s">
        <v>83</v>
      </c>
      <c r="U188" s="43">
        <v>45423</v>
      </c>
      <c r="V188" s="43">
        <v>45787</v>
      </c>
      <c r="W188" s="26"/>
      <c r="X188" s="11"/>
      <c r="Y188" s="44"/>
      <c r="Z188" s="44"/>
      <c r="AA188" s="30"/>
      <c r="AB188" s="30"/>
      <c r="AC188" s="26"/>
      <c r="AD188" s="45"/>
      <c r="AE188" s="30"/>
      <c r="AF188" s="30">
        <v>10200</v>
      </c>
      <c r="AG188" s="30"/>
      <c r="AH188" s="30"/>
      <c r="AI188" s="30"/>
      <c r="AJ188" s="11"/>
      <c r="AK188" s="11"/>
      <c r="AL188" s="11"/>
      <c r="AM188" s="11"/>
      <c r="AN188" s="11"/>
      <c r="AO188" s="12"/>
      <c r="AP188" s="24"/>
      <c r="AQ188" s="25"/>
      <c r="AR188" s="24"/>
      <c r="AS188" s="25"/>
      <c r="AT188" s="26"/>
      <c r="AU188" s="26"/>
      <c r="AV188" s="26"/>
      <c r="AW188" s="26"/>
      <c r="AX188" s="26"/>
      <c r="AY188" s="26"/>
      <c r="AZ188" s="26"/>
      <c r="BA188" s="26"/>
      <c r="BB188" s="26"/>
      <c r="BC188" s="26"/>
      <c r="BD188" s="26"/>
      <c r="BE188" s="26"/>
    </row>
    <row r="189" spans="1:57" s="3" customFormat="1" x14ac:dyDescent="0.25">
      <c r="A189" s="12"/>
      <c r="B189" s="12"/>
      <c r="C189" s="12"/>
      <c r="D189" s="12"/>
      <c r="E189" s="11"/>
      <c r="F189" s="100"/>
      <c r="G189" s="31"/>
      <c r="H189" s="11"/>
      <c r="I189" s="12"/>
      <c r="J189" s="11"/>
      <c r="K189" s="42"/>
      <c r="L189" s="24"/>
      <c r="M189" s="25"/>
      <c r="N189" s="25"/>
      <c r="O189" s="11"/>
      <c r="P189" s="11"/>
      <c r="Q189" s="26" t="s">
        <v>90</v>
      </c>
      <c r="R189" s="43">
        <v>45747</v>
      </c>
      <c r="S189" s="35">
        <v>14008</v>
      </c>
      <c r="T189" s="17" t="s">
        <v>83</v>
      </c>
      <c r="U189" s="43">
        <v>45788</v>
      </c>
      <c r="V189" s="43">
        <v>46152</v>
      </c>
      <c r="W189" s="26"/>
      <c r="X189" s="11"/>
      <c r="Y189" s="44"/>
      <c r="Z189" s="44"/>
      <c r="AA189" s="30"/>
      <c r="AB189" s="30"/>
      <c r="AC189" s="26"/>
      <c r="AD189" s="45"/>
      <c r="AE189" s="30"/>
      <c r="AF189" s="30">
        <v>10200</v>
      </c>
      <c r="AG189" s="30"/>
      <c r="AH189" s="30"/>
      <c r="AI189" s="30"/>
      <c r="AJ189" s="11"/>
      <c r="AK189" s="11"/>
      <c r="AL189" s="11"/>
      <c r="AM189" s="11"/>
      <c r="AN189" s="11"/>
      <c r="AO189" s="12"/>
      <c r="AP189" s="24"/>
      <c r="AQ189" s="25"/>
      <c r="AR189" s="24"/>
      <c r="AS189" s="25"/>
      <c r="AT189" s="26"/>
      <c r="AU189" s="26"/>
      <c r="AV189" s="26"/>
      <c r="AW189" s="26"/>
      <c r="AX189" s="26"/>
      <c r="AY189" s="26"/>
      <c r="AZ189" s="26"/>
      <c r="BA189" s="26"/>
      <c r="BB189" s="26"/>
      <c r="BC189" s="26"/>
      <c r="BD189" s="26"/>
      <c r="BE189" s="26"/>
    </row>
    <row r="190" spans="1:57" s="3" customFormat="1" x14ac:dyDescent="0.25">
      <c r="A190" s="12">
        <v>20</v>
      </c>
      <c r="B190" s="12" t="s">
        <v>234</v>
      </c>
      <c r="C190" s="12" t="s">
        <v>307</v>
      </c>
      <c r="D190" s="12" t="s">
        <v>306</v>
      </c>
      <c r="E190" s="11" t="s">
        <v>228</v>
      </c>
      <c r="F190" s="100" t="s">
        <v>235</v>
      </c>
      <c r="G190" s="31">
        <v>13245</v>
      </c>
      <c r="H190" s="11" t="s">
        <v>236</v>
      </c>
      <c r="I190" s="12" t="s">
        <v>237</v>
      </c>
      <c r="J190" s="11" t="s">
        <v>238</v>
      </c>
      <c r="K190" s="42">
        <v>364800</v>
      </c>
      <c r="L190" s="24">
        <v>13535</v>
      </c>
      <c r="M190" s="25">
        <v>45051</v>
      </c>
      <c r="N190" s="25">
        <v>45416</v>
      </c>
      <c r="O190" s="11">
        <v>1500</v>
      </c>
      <c r="P190" s="11" t="s">
        <v>127</v>
      </c>
      <c r="Q190" s="26" t="s">
        <v>113</v>
      </c>
      <c r="R190" s="43">
        <v>45322</v>
      </c>
      <c r="S190" s="35">
        <v>13709</v>
      </c>
      <c r="T190" s="17" t="s">
        <v>277</v>
      </c>
      <c r="U190" s="43">
        <v>45322</v>
      </c>
      <c r="V190" s="43"/>
      <c r="W190" s="26"/>
      <c r="X190" s="11">
        <v>2</v>
      </c>
      <c r="Y190" s="44"/>
      <c r="Z190" s="44"/>
      <c r="AA190" s="30"/>
      <c r="AB190" s="30"/>
      <c r="AC190" s="26"/>
      <c r="AD190" s="45"/>
      <c r="AE190" s="30"/>
      <c r="AF190" s="30">
        <v>364800</v>
      </c>
      <c r="AG190" s="30"/>
      <c r="AH190" s="30"/>
      <c r="AI190" s="30"/>
      <c r="AJ190" s="11" t="s">
        <v>239</v>
      </c>
      <c r="AK190" s="24">
        <v>13377</v>
      </c>
      <c r="AL190" s="12" t="s">
        <v>240</v>
      </c>
      <c r="AM190" s="24">
        <v>13535</v>
      </c>
      <c r="AN190" s="11"/>
      <c r="AO190" s="11"/>
      <c r="AP190" s="11"/>
      <c r="AQ190" s="11"/>
      <c r="AR190" s="11"/>
      <c r="AS190" s="11"/>
      <c r="AT190" s="26"/>
      <c r="AU190" s="26"/>
      <c r="AV190" s="26"/>
      <c r="AW190" s="26"/>
      <c r="AX190" s="26"/>
      <c r="AY190" s="26"/>
      <c r="AZ190" s="26"/>
      <c r="BA190" s="26"/>
      <c r="BB190" s="26"/>
      <c r="BC190" s="26"/>
      <c r="BD190" s="26"/>
      <c r="BE190" s="26"/>
    </row>
    <row r="191" spans="1:57" s="3" customFormat="1" x14ac:dyDescent="0.25">
      <c r="A191" s="12"/>
      <c r="B191" s="12"/>
      <c r="C191" s="12"/>
      <c r="D191" s="12"/>
      <c r="E191" s="11"/>
      <c r="F191" s="100"/>
      <c r="G191" s="31"/>
      <c r="H191" s="11"/>
      <c r="I191" s="12"/>
      <c r="J191" s="11"/>
      <c r="K191" s="42"/>
      <c r="L191" s="24"/>
      <c r="M191" s="25"/>
      <c r="N191" s="25"/>
      <c r="O191" s="11"/>
      <c r="P191" s="11"/>
      <c r="Q191" s="26" t="s">
        <v>89</v>
      </c>
      <c r="R191" s="43">
        <v>45415</v>
      </c>
      <c r="S191" s="35">
        <v>13780</v>
      </c>
      <c r="T191" s="17" t="s">
        <v>83</v>
      </c>
      <c r="U191" s="43">
        <v>45417</v>
      </c>
      <c r="V191" s="43">
        <v>45781</v>
      </c>
      <c r="W191" s="26"/>
      <c r="X191" s="11"/>
      <c r="Y191" s="44"/>
      <c r="Z191" s="44"/>
      <c r="AA191" s="30"/>
      <c r="AB191" s="30"/>
      <c r="AC191" s="26"/>
      <c r="AD191" s="45"/>
      <c r="AE191" s="30"/>
      <c r="AF191" s="30">
        <v>364800</v>
      </c>
      <c r="AG191" s="30"/>
      <c r="AH191" s="30"/>
      <c r="AI191" s="30"/>
      <c r="AJ191" s="11"/>
      <c r="AK191" s="24"/>
      <c r="AL191" s="12"/>
      <c r="AM191" s="24"/>
      <c r="AN191" s="11"/>
      <c r="AO191" s="11"/>
      <c r="AP191" s="11"/>
      <c r="AQ191" s="11"/>
      <c r="AR191" s="11"/>
      <c r="AS191" s="11"/>
      <c r="AT191" s="26"/>
      <c r="AU191" s="26"/>
      <c r="AV191" s="26"/>
      <c r="AW191" s="26"/>
      <c r="AX191" s="26"/>
      <c r="AY191" s="26"/>
      <c r="AZ191" s="26"/>
      <c r="BA191" s="26"/>
      <c r="BB191" s="26"/>
      <c r="BC191" s="26"/>
      <c r="BD191" s="26"/>
      <c r="BE191" s="26"/>
    </row>
    <row r="192" spans="1:57" s="3" customFormat="1" x14ac:dyDescent="0.25">
      <c r="A192" s="12"/>
      <c r="B192" s="12"/>
      <c r="C192" s="12"/>
      <c r="D192" s="12"/>
      <c r="E192" s="11"/>
      <c r="F192" s="100"/>
      <c r="G192" s="31"/>
      <c r="H192" s="11"/>
      <c r="I192" s="12"/>
      <c r="J192" s="11"/>
      <c r="K192" s="42"/>
      <c r="L192" s="24"/>
      <c r="M192" s="25"/>
      <c r="N192" s="25"/>
      <c r="O192" s="11"/>
      <c r="P192" s="11"/>
      <c r="Q192" s="26" t="s">
        <v>90</v>
      </c>
      <c r="R192" s="43">
        <v>45754</v>
      </c>
      <c r="S192" s="35">
        <v>14001</v>
      </c>
      <c r="T192" s="17" t="s">
        <v>83</v>
      </c>
      <c r="U192" s="43">
        <v>45782</v>
      </c>
      <c r="V192" s="43">
        <v>46146</v>
      </c>
      <c r="W192" s="26"/>
      <c r="X192" s="11"/>
      <c r="Y192" s="44"/>
      <c r="Z192" s="44"/>
      <c r="AA192" s="30"/>
      <c r="AB192" s="30"/>
      <c r="AC192" s="26"/>
      <c r="AD192" s="45"/>
      <c r="AE192" s="30"/>
      <c r="AF192" s="30">
        <v>364800</v>
      </c>
      <c r="AG192" s="30"/>
      <c r="AH192" s="30"/>
      <c r="AI192" s="30"/>
      <c r="AJ192" s="11"/>
      <c r="AK192" s="24"/>
      <c r="AL192" s="12"/>
      <c r="AM192" s="24"/>
      <c r="AN192" s="11"/>
      <c r="AO192" s="11"/>
      <c r="AP192" s="11"/>
      <c r="AQ192" s="11"/>
      <c r="AR192" s="11"/>
      <c r="AS192" s="11"/>
      <c r="AT192" s="26"/>
      <c r="AU192" s="26"/>
      <c r="AV192" s="26"/>
      <c r="AW192" s="26"/>
      <c r="AX192" s="26"/>
      <c r="AY192" s="26"/>
      <c r="AZ192" s="26"/>
      <c r="BA192" s="26"/>
      <c r="BB192" s="26"/>
      <c r="BC192" s="26"/>
      <c r="BD192" s="26"/>
      <c r="BE192" s="26"/>
    </row>
    <row r="193" spans="1:57" s="3" customFormat="1" ht="25.5" x14ac:dyDescent="0.25">
      <c r="A193" s="17">
        <v>21</v>
      </c>
      <c r="B193" s="17" t="s">
        <v>241</v>
      </c>
      <c r="C193" s="17"/>
      <c r="D193" s="17" t="s">
        <v>233</v>
      </c>
      <c r="E193" s="26" t="s">
        <v>228</v>
      </c>
      <c r="F193" s="101" t="s">
        <v>242</v>
      </c>
      <c r="G193" s="19"/>
      <c r="H193" s="26" t="s">
        <v>243</v>
      </c>
      <c r="I193" s="17" t="s">
        <v>245</v>
      </c>
      <c r="J193" s="26" t="s">
        <v>246</v>
      </c>
      <c r="K193" s="30">
        <v>1221728.77</v>
      </c>
      <c r="L193" s="35">
        <v>13578</v>
      </c>
      <c r="M193" s="43">
        <v>45091</v>
      </c>
      <c r="N193" s="43">
        <v>46917</v>
      </c>
      <c r="O193" s="26">
        <v>1500</v>
      </c>
      <c r="P193" s="26" t="s">
        <v>127</v>
      </c>
      <c r="Q193" s="26" t="s">
        <v>113</v>
      </c>
      <c r="R193" s="43">
        <v>45342</v>
      </c>
      <c r="S193" s="35">
        <v>13715</v>
      </c>
      <c r="T193" s="17" t="s">
        <v>277</v>
      </c>
      <c r="U193" s="43">
        <v>45342</v>
      </c>
      <c r="V193" s="43"/>
      <c r="W193" s="26"/>
      <c r="X193" s="26">
        <v>2</v>
      </c>
      <c r="Y193" s="44"/>
      <c r="Z193" s="44"/>
      <c r="AA193" s="30"/>
      <c r="AB193" s="30"/>
      <c r="AC193" s="26"/>
      <c r="AD193" s="45"/>
      <c r="AE193" s="30"/>
      <c r="AF193" s="30">
        <v>1221728.77</v>
      </c>
      <c r="AG193" s="30"/>
      <c r="AH193" s="30"/>
      <c r="AI193" s="30"/>
      <c r="AJ193" s="26"/>
      <c r="AK193" s="35"/>
      <c r="AL193" s="17"/>
      <c r="AM193" s="35"/>
      <c r="AN193" s="26"/>
      <c r="AO193" s="17" t="s">
        <v>308</v>
      </c>
      <c r="AP193" s="35">
        <v>13375</v>
      </c>
      <c r="AQ193" s="43">
        <v>44826</v>
      </c>
      <c r="AR193" s="35">
        <v>13375</v>
      </c>
      <c r="AS193" s="43">
        <v>44826</v>
      </c>
      <c r="AT193" s="26"/>
      <c r="AU193" s="26"/>
      <c r="AV193" s="26"/>
      <c r="AW193" s="26"/>
      <c r="AX193" s="26"/>
      <c r="AY193" s="26"/>
      <c r="AZ193" s="26"/>
      <c r="BA193" s="26"/>
      <c r="BB193" s="26"/>
      <c r="BC193" s="26"/>
      <c r="BD193" s="26"/>
      <c r="BE193" s="26"/>
    </row>
    <row r="194" spans="1:57" s="3" customFormat="1" x14ac:dyDescent="0.25">
      <c r="A194" s="12">
        <v>22</v>
      </c>
      <c r="B194" s="12" t="s">
        <v>241</v>
      </c>
      <c r="C194" s="12"/>
      <c r="D194" s="12" t="s">
        <v>233</v>
      </c>
      <c r="E194" s="11" t="s">
        <v>228</v>
      </c>
      <c r="F194" s="100" t="s">
        <v>247</v>
      </c>
      <c r="G194" s="31"/>
      <c r="H194" s="11" t="s">
        <v>244</v>
      </c>
      <c r="I194" s="12" t="s">
        <v>245</v>
      </c>
      <c r="J194" s="11" t="s">
        <v>246</v>
      </c>
      <c r="K194" s="42">
        <v>2863923.89</v>
      </c>
      <c r="L194" s="24">
        <v>13578</v>
      </c>
      <c r="M194" s="25">
        <v>45091</v>
      </c>
      <c r="N194" s="25">
        <v>45821</v>
      </c>
      <c r="O194" s="11">
        <v>1500</v>
      </c>
      <c r="P194" s="11" t="s">
        <v>127</v>
      </c>
      <c r="Q194" s="26" t="s">
        <v>113</v>
      </c>
      <c r="R194" s="43">
        <v>45342</v>
      </c>
      <c r="S194" s="35">
        <v>13715</v>
      </c>
      <c r="T194" s="17" t="s">
        <v>277</v>
      </c>
      <c r="U194" s="43">
        <v>45342</v>
      </c>
      <c r="V194" s="43"/>
      <c r="W194" s="26"/>
      <c r="X194" s="11">
        <v>2</v>
      </c>
      <c r="Y194" s="44"/>
      <c r="Z194" s="44"/>
      <c r="AA194" s="30"/>
      <c r="AB194" s="30"/>
      <c r="AC194" s="26"/>
      <c r="AD194" s="45"/>
      <c r="AE194" s="30"/>
      <c r="AF194" s="30">
        <v>2863923.89</v>
      </c>
      <c r="AG194" s="30"/>
      <c r="AH194" s="30"/>
      <c r="AI194" s="30"/>
      <c r="AJ194" s="11"/>
      <c r="AK194" s="24"/>
      <c r="AL194" s="12"/>
      <c r="AM194" s="24"/>
      <c r="AN194" s="11"/>
      <c r="AO194" s="12" t="s">
        <v>308</v>
      </c>
      <c r="AP194" s="24">
        <v>13375</v>
      </c>
      <c r="AQ194" s="25">
        <v>44826</v>
      </c>
      <c r="AR194" s="24">
        <v>13375</v>
      </c>
      <c r="AS194" s="25">
        <v>44826</v>
      </c>
      <c r="AT194" s="26"/>
      <c r="AU194" s="26"/>
      <c r="AV194" s="26"/>
      <c r="AW194" s="26"/>
      <c r="AX194" s="26"/>
      <c r="AY194" s="26"/>
      <c r="AZ194" s="26"/>
      <c r="BA194" s="26"/>
      <c r="BB194" s="26"/>
      <c r="BC194" s="26"/>
      <c r="BD194" s="26"/>
      <c r="BE194" s="26"/>
    </row>
    <row r="195" spans="1:57" s="3" customFormat="1" x14ac:dyDescent="0.25">
      <c r="A195" s="12"/>
      <c r="B195" s="12"/>
      <c r="C195" s="12"/>
      <c r="D195" s="12"/>
      <c r="E195" s="11"/>
      <c r="F195" s="100"/>
      <c r="G195" s="31"/>
      <c r="H195" s="11"/>
      <c r="I195" s="12"/>
      <c r="J195" s="11"/>
      <c r="K195" s="42"/>
      <c r="L195" s="24"/>
      <c r="M195" s="25"/>
      <c r="N195" s="25"/>
      <c r="O195" s="11"/>
      <c r="P195" s="11"/>
      <c r="Q195" s="26" t="s">
        <v>90</v>
      </c>
      <c r="R195" s="43">
        <v>45821</v>
      </c>
      <c r="S195" s="35">
        <v>14053</v>
      </c>
      <c r="T195" s="17" t="s">
        <v>83</v>
      </c>
      <c r="U195" s="43">
        <v>45822</v>
      </c>
      <c r="V195" s="43">
        <v>46186</v>
      </c>
      <c r="W195" s="26"/>
      <c r="X195" s="11"/>
      <c r="Y195" s="44"/>
      <c r="Z195" s="44"/>
      <c r="AA195" s="30"/>
      <c r="AB195" s="30"/>
      <c r="AC195" s="26"/>
      <c r="AD195" s="45"/>
      <c r="AE195" s="30"/>
      <c r="AF195" s="30">
        <v>2863923.89</v>
      </c>
      <c r="AG195" s="30"/>
      <c r="AH195" s="30"/>
      <c r="AI195" s="30"/>
      <c r="AJ195" s="11"/>
      <c r="AK195" s="24"/>
      <c r="AL195" s="12"/>
      <c r="AM195" s="24"/>
      <c r="AN195" s="11"/>
      <c r="AO195" s="12"/>
      <c r="AP195" s="24"/>
      <c r="AQ195" s="25"/>
      <c r="AR195" s="24"/>
      <c r="AS195" s="25"/>
      <c r="AT195" s="26"/>
      <c r="AU195" s="26"/>
      <c r="AV195" s="26"/>
      <c r="AW195" s="26"/>
      <c r="AX195" s="26"/>
      <c r="AY195" s="26"/>
      <c r="AZ195" s="26"/>
      <c r="BA195" s="26"/>
      <c r="BB195" s="26"/>
      <c r="BC195" s="26"/>
      <c r="BD195" s="26"/>
      <c r="BE195" s="26"/>
    </row>
    <row r="196" spans="1:57" s="3" customFormat="1" x14ac:dyDescent="0.25">
      <c r="A196" s="12">
        <v>23</v>
      </c>
      <c r="B196" s="12" t="s">
        <v>248</v>
      </c>
      <c r="C196" s="12" t="s">
        <v>310</v>
      </c>
      <c r="D196" s="12" t="s">
        <v>309</v>
      </c>
      <c r="E196" s="11" t="s">
        <v>228</v>
      </c>
      <c r="F196" s="100" t="s">
        <v>249</v>
      </c>
      <c r="G196" s="31"/>
      <c r="H196" s="11" t="s">
        <v>252</v>
      </c>
      <c r="I196" s="12" t="s">
        <v>250</v>
      </c>
      <c r="J196" s="11" t="s">
        <v>251</v>
      </c>
      <c r="K196" s="42">
        <v>5692864.7999999998</v>
      </c>
      <c r="L196" s="24">
        <v>13588</v>
      </c>
      <c r="M196" s="25">
        <v>45138</v>
      </c>
      <c r="N196" s="25">
        <v>45503</v>
      </c>
      <c r="O196" s="11">
        <v>1500</v>
      </c>
      <c r="P196" s="12" t="s">
        <v>376</v>
      </c>
      <c r="Q196" s="26" t="s">
        <v>113</v>
      </c>
      <c r="R196" s="43">
        <v>45321</v>
      </c>
      <c r="S196" s="35">
        <v>13707</v>
      </c>
      <c r="T196" s="17" t="s">
        <v>277</v>
      </c>
      <c r="U196" s="43">
        <v>45321</v>
      </c>
      <c r="V196" s="43"/>
      <c r="W196" s="26"/>
      <c r="X196" s="11">
        <v>2</v>
      </c>
      <c r="Y196" s="44"/>
      <c r="Z196" s="44"/>
      <c r="AA196" s="30"/>
      <c r="AB196" s="30"/>
      <c r="AC196" s="26"/>
      <c r="AD196" s="45"/>
      <c r="AE196" s="30"/>
      <c r="AF196" s="30">
        <v>5692864.7999999998</v>
      </c>
      <c r="AG196" s="30"/>
      <c r="AH196" s="30"/>
      <c r="AI196" s="30"/>
      <c r="AJ196" s="11" t="s">
        <v>253</v>
      </c>
      <c r="AK196" s="24">
        <v>13432</v>
      </c>
      <c r="AL196" s="12" t="s">
        <v>254</v>
      </c>
      <c r="AM196" s="24">
        <v>13588</v>
      </c>
      <c r="AN196" s="11"/>
      <c r="AO196" s="11"/>
      <c r="AP196" s="11"/>
      <c r="AQ196" s="11"/>
      <c r="AR196" s="11"/>
      <c r="AS196" s="11"/>
      <c r="AT196" s="26"/>
      <c r="AU196" s="26"/>
      <c r="AV196" s="26"/>
      <c r="AW196" s="26"/>
      <c r="AX196" s="26"/>
      <c r="AY196" s="26"/>
      <c r="AZ196" s="26"/>
      <c r="BA196" s="26"/>
      <c r="BB196" s="26"/>
      <c r="BC196" s="26"/>
      <c r="BD196" s="26"/>
      <c r="BE196" s="26"/>
    </row>
    <row r="197" spans="1:57" s="3" customFormat="1" x14ac:dyDescent="0.25">
      <c r="A197" s="12"/>
      <c r="B197" s="12"/>
      <c r="C197" s="12"/>
      <c r="D197" s="12"/>
      <c r="E197" s="11"/>
      <c r="F197" s="100"/>
      <c r="G197" s="31"/>
      <c r="H197" s="11"/>
      <c r="I197" s="12"/>
      <c r="J197" s="11"/>
      <c r="K197" s="42"/>
      <c r="L197" s="24"/>
      <c r="M197" s="25"/>
      <c r="N197" s="25"/>
      <c r="O197" s="11"/>
      <c r="P197" s="12"/>
      <c r="Q197" s="26" t="s">
        <v>89</v>
      </c>
      <c r="R197" s="43">
        <v>45499</v>
      </c>
      <c r="S197" s="35">
        <v>13832</v>
      </c>
      <c r="T197" s="17" t="s">
        <v>83</v>
      </c>
      <c r="U197" s="43">
        <v>45505</v>
      </c>
      <c r="V197" s="43">
        <v>45869</v>
      </c>
      <c r="W197" s="26"/>
      <c r="X197" s="11"/>
      <c r="Y197" s="44"/>
      <c r="Z197" s="44"/>
      <c r="AA197" s="30"/>
      <c r="AB197" s="30"/>
      <c r="AC197" s="26"/>
      <c r="AD197" s="45"/>
      <c r="AE197" s="30"/>
      <c r="AF197" s="30">
        <v>5692864.7999999998</v>
      </c>
      <c r="AG197" s="30"/>
      <c r="AH197" s="30"/>
      <c r="AI197" s="30"/>
      <c r="AJ197" s="11"/>
      <c r="AK197" s="24"/>
      <c r="AL197" s="12"/>
      <c r="AM197" s="24"/>
      <c r="AN197" s="11"/>
      <c r="AO197" s="11"/>
      <c r="AP197" s="11"/>
      <c r="AQ197" s="11"/>
      <c r="AR197" s="11"/>
      <c r="AS197" s="11"/>
      <c r="AT197" s="26"/>
      <c r="AU197" s="26"/>
      <c r="AV197" s="26"/>
      <c r="AW197" s="26"/>
      <c r="AX197" s="26"/>
      <c r="AY197" s="26"/>
      <c r="AZ197" s="26"/>
      <c r="BA197" s="26"/>
      <c r="BB197" s="26"/>
      <c r="BC197" s="26"/>
      <c r="BD197" s="26"/>
      <c r="BE197" s="26"/>
    </row>
    <row r="198" spans="1:57" s="3" customFormat="1" x14ac:dyDescent="0.25">
      <c r="A198" s="12"/>
      <c r="B198" s="12"/>
      <c r="C198" s="12"/>
      <c r="D198" s="12"/>
      <c r="E198" s="11"/>
      <c r="F198" s="100"/>
      <c r="G198" s="31"/>
      <c r="H198" s="11"/>
      <c r="I198" s="12"/>
      <c r="J198" s="11"/>
      <c r="K198" s="42"/>
      <c r="L198" s="24"/>
      <c r="M198" s="25"/>
      <c r="N198" s="25"/>
      <c r="O198" s="11"/>
      <c r="P198" s="12"/>
      <c r="Q198" s="26" t="s">
        <v>121</v>
      </c>
      <c r="R198" s="43">
        <v>45701</v>
      </c>
      <c r="S198" s="35">
        <v>13969</v>
      </c>
      <c r="T198" s="17" t="s">
        <v>277</v>
      </c>
      <c r="U198" s="43">
        <v>45701</v>
      </c>
      <c r="V198" s="43"/>
      <c r="W198" s="26"/>
      <c r="X198" s="11"/>
      <c r="Y198" s="44"/>
      <c r="Z198" s="44"/>
      <c r="AA198" s="30"/>
      <c r="AB198" s="30"/>
      <c r="AC198" s="26"/>
      <c r="AD198" s="45"/>
      <c r="AE198" s="30"/>
      <c r="AF198" s="30">
        <v>5692864.7999999998</v>
      </c>
      <c r="AG198" s="30"/>
      <c r="AH198" s="30"/>
      <c r="AI198" s="30"/>
      <c r="AJ198" s="11"/>
      <c r="AK198" s="24"/>
      <c r="AL198" s="12"/>
      <c r="AM198" s="24"/>
      <c r="AN198" s="11"/>
      <c r="AO198" s="11"/>
      <c r="AP198" s="11"/>
      <c r="AQ198" s="11"/>
      <c r="AR198" s="11"/>
      <c r="AS198" s="11"/>
      <c r="AT198" s="26"/>
      <c r="AU198" s="26"/>
      <c r="AV198" s="26"/>
      <c r="AW198" s="26"/>
      <c r="AX198" s="26"/>
      <c r="AY198" s="26"/>
      <c r="AZ198" s="26"/>
      <c r="BA198" s="26"/>
      <c r="BB198" s="26"/>
      <c r="BC198" s="26"/>
      <c r="BD198" s="26"/>
      <c r="BE198" s="26"/>
    </row>
    <row r="199" spans="1:57" s="3" customFormat="1" x14ac:dyDescent="0.25">
      <c r="A199" s="12"/>
      <c r="B199" s="12"/>
      <c r="C199" s="12"/>
      <c r="D199" s="12"/>
      <c r="E199" s="11"/>
      <c r="F199" s="100"/>
      <c r="G199" s="31"/>
      <c r="H199" s="11"/>
      <c r="I199" s="12"/>
      <c r="J199" s="11"/>
      <c r="K199" s="42"/>
      <c r="L199" s="24"/>
      <c r="M199" s="25"/>
      <c r="N199" s="25"/>
      <c r="O199" s="11"/>
      <c r="P199" s="12"/>
      <c r="Q199" s="26" t="s">
        <v>90</v>
      </c>
      <c r="R199" s="43">
        <v>45848</v>
      </c>
      <c r="S199" s="35">
        <v>14062</v>
      </c>
      <c r="T199" s="17" t="s">
        <v>83</v>
      </c>
      <c r="U199" s="43">
        <v>45870</v>
      </c>
      <c r="V199" s="43">
        <v>46053</v>
      </c>
      <c r="W199" s="26"/>
      <c r="X199" s="11"/>
      <c r="Y199" s="44"/>
      <c r="Z199" s="44"/>
      <c r="AA199" s="30"/>
      <c r="AB199" s="30"/>
      <c r="AC199" s="26"/>
      <c r="AD199" s="45"/>
      <c r="AE199" s="30"/>
      <c r="AF199" s="30">
        <v>2846432.4</v>
      </c>
      <c r="AG199" s="30"/>
      <c r="AH199" s="30"/>
      <c r="AI199" s="30"/>
      <c r="AJ199" s="11"/>
      <c r="AK199" s="24"/>
      <c r="AL199" s="12"/>
      <c r="AM199" s="24"/>
      <c r="AN199" s="11"/>
      <c r="AO199" s="11"/>
      <c r="AP199" s="11"/>
      <c r="AQ199" s="11"/>
      <c r="AR199" s="11"/>
      <c r="AS199" s="11"/>
      <c r="AT199" s="26"/>
      <c r="AU199" s="26"/>
      <c r="AV199" s="26"/>
      <c r="AW199" s="26"/>
      <c r="AX199" s="26"/>
      <c r="AY199" s="26"/>
      <c r="AZ199" s="26"/>
      <c r="BA199" s="26"/>
      <c r="BB199" s="26"/>
      <c r="BC199" s="26"/>
      <c r="BD199" s="26"/>
      <c r="BE199" s="26"/>
    </row>
    <row r="200" spans="1:57" s="3" customFormat="1" x14ac:dyDescent="0.25">
      <c r="A200" s="12">
        <v>24</v>
      </c>
      <c r="B200" s="12" t="s">
        <v>315</v>
      </c>
      <c r="C200" s="12" t="s">
        <v>316</v>
      </c>
      <c r="D200" s="12" t="s">
        <v>317</v>
      </c>
      <c r="E200" s="11" t="s">
        <v>228</v>
      </c>
      <c r="F200" s="100" t="s">
        <v>318</v>
      </c>
      <c r="G200" s="31">
        <v>13663</v>
      </c>
      <c r="H200" s="11" t="s">
        <v>314</v>
      </c>
      <c r="I200" s="12" t="s">
        <v>312</v>
      </c>
      <c r="J200" s="11" t="s">
        <v>313</v>
      </c>
      <c r="K200" s="42">
        <v>2303509.56</v>
      </c>
      <c r="L200" s="24">
        <v>13751</v>
      </c>
      <c r="M200" s="25">
        <v>45386</v>
      </c>
      <c r="N200" s="25">
        <v>45750</v>
      </c>
      <c r="O200" s="11">
        <v>1500</v>
      </c>
      <c r="P200" s="12" t="s">
        <v>376</v>
      </c>
      <c r="Q200" s="26" t="s">
        <v>113</v>
      </c>
      <c r="R200" s="43">
        <v>45701</v>
      </c>
      <c r="S200" s="35">
        <v>13969</v>
      </c>
      <c r="T200" s="17" t="s">
        <v>277</v>
      </c>
      <c r="U200" s="43">
        <v>45701</v>
      </c>
      <c r="V200" s="26"/>
      <c r="W200" s="26"/>
      <c r="X200" s="11">
        <v>1</v>
      </c>
      <c r="Y200" s="44"/>
      <c r="Z200" s="44"/>
      <c r="AA200" s="30"/>
      <c r="AB200" s="30"/>
      <c r="AC200" s="26"/>
      <c r="AD200" s="45"/>
      <c r="AE200" s="30"/>
      <c r="AF200" s="30">
        <v>2303509.56</v>
      </c>
      <c r="AG200" s="30"/>
      <c r="AH200" s="30"/>
      <c r="AI200" s="30"/>
      <c r="AJ200" s="48" t="s">
        <v>319</v>
      </c>
      <c r="AK200" s="24">
        <v>13674</v>
      </c>
      <c r="AL200" s="12" t="s">
        <v>223</v>
      </c>
      <c r="AM200" s="24">
        <v>13751</v>
      </c>
      <c r="AN200" s="11"/>
      <c r="AO200" s="11"/>
      <c r="AP200" s="11"/>
      <c r="AQ200" s="11"/>
      <c r="AR200" s="11"/>
      <c r="AS200" s="11"/>
      <c r="AT200" s="26"/>
      <c r="AU200" s="26"/>
      <c r="AV200" s="26"/>
      <c r="AW200" s="26"/>
      <c r="AX200" s="26"/>
      <c r="AY200" s="26"/>
      <c r="AZ200" s="26"/>
      <c r="BA200" s="26"/>
      <c r="BB200" s="26"/>
      <c r="BC200" s="26"/>
      <c r="BD200" s="26"/>
      <c r="BE200" s="26"/>
    </row>
    <row r="201" spans="1:57" s="3" customFormat="1" x14ac:dyDescent="0.25">
      <c r="A201" s="12"/>
      <c r="B201" s="12"/>
      <c r="C201" s="12"/>
      <c r="D201" s="12"/>
      <c r="E201" s="11"/>
      <c r="F201" s="100"/>
      <c r="G201" s="31"/>
      <c r="H201" s="11"/>
      <c r="I201" s="12"/>
      <c r="J201" s="11"/>
      <c r="K201" s="42"/>
      <c r="L201" s="24"/>
      <c r="M201" s="25"/>
      <c r="N201" s="25"/>
      <c r="O201" s="11"/>
      <c r="P201" s="12"/>
      <c r="Q201" s="26" t="s">
        <v>89</v>
      </c>
      <c r="R201" s="43">
        <v>45727</v>
      </c>
      <c r="S201" s="35">
        <v>13982</v>
      </c>
      <c r="T201" s="17" t="s">
        <v>83</v>
      </c>
      <c r="U201" s="43">
        <v>45751</v>
      </c>
      <c r="V201" s="43">
        <v>46115</v>
      </c>
      <c r="W201" s="26"/>
      <c r="X201" s="11"/>
      <c r="Y201" s="44"/>
      <c r="Z201" s="44"/>
      <c r="AA201" s="30"/>
      <c r="AB201" s="30"/>
      <c r="AC201" s="26"/>
      <c r="AD201" s="45"/>
      <c r="AE201" s="30"/>
      <c r="AF201" s="30">
        <v>2303509.56</v>
      </c>
      <c r="AG201" s="30"/>
      <c r="AH201" s="30"/>
      <c r="AI201" s="30"/>
      <c r="AJ201" s="48"/>
      <c r="AK201" s="24"/>
      <c r="AL201" s="12"/>
      <c r="AM201" s="24"/>
      <c r="AN201" s="11"/>
      <c r="AO201" s="11"/>
      <c r="AP201" s="11"/>
      <c r="AQ201" s="11"/>
      <c r="AR201" s="11"/>
      <c r="AS201" s="11"/>
      <c r="AT201" s="26"/>
      <c r="AU201" s="26"/>
      <c r="AV201" s="26"/>
      <c r="AW201" s="26"/>
      <c r="AX201" s="26"/>
      <c r="AY201" s="26"/>
      <c r="AZ201" s="26"/>
      <c r="BA201" s="26"/>
      <c r="BB201" s="26"/>
      <c r="BC201" s="26"/>
      <c r="BD201" s="26"/>
      <c r="BE201" s="26"/>
    </row>
    <row r="202" spans="1:57" s="3" customFormat="1" ht="102" x14ac:dyDescent="0.25">
      <c r="A202" s="17">
        <v>25</v>
      </c>
      <c r="B202" s="17" t="s">
        <v>322</v>
      </c>
      <c r="C202" s="17" t="s">
        <v>323</v>
      </c>
      <c r="D202" s="17" t="s">
        <v>309</v>
      </c>
      <c r="E202" s="26" t="s">
        <v>228</v>
      </c>
      <c r="F202" s="101" t="s">
        <v>324</v>
      </c>
      <c r="G202" s="19">
        <v>13669</v>
      </c>
      <c r="H202" s="26" t="s">
        <v>325</v>
      </c>
      <c r="I202" s="17" t="s">
        <v>320</v>
      </c>
      <c r="J202" s="26" t="s">
        <v>321</v>
      </c>
      <c r="K202" s="30">
        <v>568260</v>
      </c>
      <c r="L202" s="35">
        <v>13751</v>
      </c>
      <c r="M202" s="43">
        <v>45399</v>
      </c>
      <c r="N202" s="43">
        <v>45763</v>
      </c>
      <c r="O202" s="26">
        <v>1500</v>
      </c>
      <c r="P202" s="17" t="s">
        <v>378</v>
      </c>
      <c r="Q202" s="26" t="s">
        <v>89</v>
      </c>
      <c r="R202" s="43">
        <v>45741</v>
      </c>
      <c r="S202" s="35">
        <v>13990</v>
      </c>
      <c r="T202" s="17" t="s">
        <v>83</v>
      </c>
      <c r="U202" s="43">
        <v>45764</v>
      </c>
      <c r="V202" s="43">
        <v>46128</v>
      </c>
      <c r="W202" s="26"/>
      <c r="X202" s="26">
        <v>1</v>
      </c>
      <c r="Y202" s="44"/>
      <c r="Z202" s="44"/>
      <c r="AA202" s="30"/>
      <c r="AB202" s="30"/>
      <c r="AC202" s="26"/>
      <c r="AD202" s="45"/>
      <c r="AE202" s="30"/>
      <c r="AF202" s="30">
        <v>568260</v>
      </c>
      <c r="AG202" s="30"/>
      <c r="AH202" s="30"/>
      <c r="AI202" s="30"/>
      <c r="AJ202" s="49"/>
      <c r="AK202" s="35"/>
      <c r="AL202" s="17"/>
      <c r="AM202" s="35"/>
      <c r="AN202" s="26"/>
      <c r="AO202" s="17"/>
      <c r="AP202" s="26"/>
      <c r="AQ202" s="26"/>
      <c r="AR202" s="26"/>
      <c r="AS202" s="26"/>
      <c r="AT202" s="26"/>
      <c r="AU202" s="26"/>
      <c r="AV202" s="26"/>
      <c r="AW202" s="26"/>
      <c r="AX202" s="26"/>
      <c r="AY202" s="26"/>
      <c r="AZ202" s="26"/>
      <c r="BA202" s="26"/>
      <c r="BB202" s="26"/>
      <c r="BC202" s="26"/>
      <c r="BD202" s="26"/>
      <c r="BE202" s="26"/>
    </row>
    <row r="203" spans="1:57" s="3" customFormat="1" x14ac:dyDescent="0.25">
      <c r="A203" s="12">
        <v>26</v>
      </c>
      <c r="B203" s="12" t="s">
        <v>326</v>
      </c>
      <c r="C203" s="13" t="s">
        <v>327</v>
      </c>
      <c r="D203" s="12" t="s">
        <v>328</v>
      </c>
      <c r="E203" s="11" t="s">
        <v>228</v>
      </c>
      <c r="F203" s="100" t="s">
        <v>329</v>
      </c>
      <c r="G203" s="31"/>
      <c r="H203" s="11" t="s">
        <v>330</v>
      </c>
      <c r="I203" s="12" t="s">
        <v>331</v>
      </c>
      <c r="J203" s="11" t="s">
        <v>332</v>
      </c>
      <c r="K203" s="42">
        <v>474000</v>
      </c>
      <c r="L203" s="24">
        <v>13703</v>
      </c>
      <c r="M203" s="25">
        <v>45313</v>
      </c>
      <c r="N203" s="25">
        <v>45678</v>
      </c>
      <c r="O203" s="11">
        <v>1500</v>
      </c>
      <c r="P203" s="11" t="s">
        <v>127</v>
      </c>
      <c r="Q203" s="26" t="s">
        <v>89</v>
      </c>
      <c r="R203" s="43">
        <v>45674</v>
      </c>
      <c r="S203" s="35">
        <v>13953</v>
      </c>
      <c r="T203" s="17" t="s">
        <v>83</v>
      </c>
      <c r="U203" s="43">
        <v>45679</v>
      </c>
      <c r="V203" s="43">
        <v>46043</v>
      </c>
      <c r="W203" s="26"/>
      <c r="X203" s="11">
        <v>1</v>
      </c>
      <c r="Y203" s="44"/>
      <c r="Z203" s="44"/>
      <c r="AA203" s="30"/>
      <c r="AB203" s="30"/>
      <c r="AC203" s="26"/>
      <c r="AD203" s="45"/>
      <c r="AE203" s="30"/>
      <c r="AF203" s="30">
        <v>474000</v>
      </c>
      <c r="AG203" s="30"/>
      <c r="AH203" s="30"/>
      <c r="AI203" s="30"/>
      <c r="AJ203" s="48" t="s">
        <v>333</v>
      </c>
      <c r="AK203" s="24"/>
      <c r="AL203" s="12" t="s">
        <v>334</v>
      </c>
      <c r="AM203" s="24">
        <v>13703</v>
      </c>
      <c r="AN203" s="11"/>
      <c r="AO203" s="11"/>
      <c r="AP203" s="11"/>
      <c r="AQ203" s="11"/>
      <c r="AR203" s="11"/>
      <c r="AS203" s="11"/>
      <c r="AT203" s="26"/>
      <c r="AU203" s="26"/>
      <c r="AV203" s="26"/>
      <c r="AW203" s="26"/>
      <c r="AX203" s="26"/>
      <c r="AY203" s="26"/>
      <c r="AZ203" s="26"/>
      <c r="BA203" s="26"/>
      <c r="BB203" s="26"/>
      <c r="BC203" s="26"/>
      <c r="BD203" s="26"/>
      <c r="BE203" s="26"/>
    </row>
    <row r="204" spans="1:57" s="3" customFormat="1" x14ac:dyDescent="0.25">
      <c r="A204" s="12"/>
      <c r="B204" s="12"/>
      <c r="C204" s="13"/>
      <c r="D204" s="12"/>
      <c r="E204" s="11"/>
      <c r="F204" s="100"/>
      <c r="G204" s="31"/>
      <c r="H204" s="11"/>
      <c r="I204" s="12"/>
      <c r="J204" s="11"/>
      <c r="K204" s="42"/>
      <c r="L204" s="24"/>
      <c r="M204" s="25"/>
      <c r="N204" s="25"/>
      <c r="O204" s="11"/>
      <c r="P204" s="11"/>
      <c r="Q204" s="26" t="s">
        <v>379</v>
      </c>
      <c r="R204" s="43">
        <v>45968</v>
      </c>
      <c r="S204" s="35">
        <v>14146</v>
      </c>
      <c r="T204" s="17" t="s">
        <v>311</v>
      </c>
      <c r="U204" s="43">
        <v>45962</v>
      </c>
      <c r="V204" s="26"/>
      <c r="W204" s="26"/>
      <c r="X204" s="11"/>
      <c r="Y204" s="44"/>
      <c r="Z204" s="44"/>
      <c r="AA204" s="30"/>
      <c r="AB204" s="30"/>
      <c r="AC204" s="26"/>
      <c r="AD204" s="45"/>
      <c r="AE204" s="30"/>
      <c r="AF204" s="30"/>
      <c r="AG204" s="30"/>
      <c r="AH204" s="30"/>
      <c r="AI204" s="30"/>
      <c r="AJ204" s="48"/>
      <c r="AK204" s="24"/>
      <c r="AL204" s="12"/>
      <c r="AM204" s="24"/>
      <c r="AN204" s="11"/>
      <c r="AO204" s="11"/>
      <c r="AP204" s="11"/>
      <c r="AQ204" s="11"/>
      <c r="AR204" s="11"/>
      <c r="AS204" s="11"/>
      <c r="AT204" s="26"/>
      <c r="AU204" s="26"/>
      <c r="AV204" s="26"/>
      <c r="AW204" s="26"/>
      <c r="AX204" s="26"/>
      <c r="AY204" s="26"/>
      <c r="AZ204" s="26"/>
      <c r="BA204" s="26"/>
      <c r="BB204" s="26"/>
      <c r="BC204" s="26"/>
      <c r="BD204" s="26"/>
      <c r="BE204" s="26"/>
    </row>
    <row r="205" spans="1:57" s="3" customFormat="1" ht="25.5" x14ac:dyDescent="0.25">
      <c r="A205" s="12">
        <v>27</v>
      </c>
      <c r="B205" s="12" t="s">
        <v>338</v>
      </c>
      <c r="C205" s="12" t="s">
        <v>319</v>
      </c>
      <c r="D205" s="12" t="s">
        <v>337</v>
      </c>
      <c r="E205" s="11" t="s">
        <v>228</v>
      </c>
      <c r="F205" s="100" t="s">
        <v>336</v>
      </c>
      <c r="G205" s="31">
        <v>13549</v>
      </c>
      <c r="H205" s="11" t="s">
        <v>335</v>
      </c>
      <c r="I205" s="12" t="s">
        <v>166</v>
      </c>
      <c r="J205" s="11" t="s">
        <v>167</v>
      </c>
      <c r="K205" s="42">
        <v>156180</v>
      </c>
      <c r="L205" s="24">
        <v>13757</v>
      </c>
      <c r="M205" s="25">
        <v>45375</v>
      </c>
      <c r="N205" s="25">
        <v>45739</v>
      </c>
      <c r="O205" s="11">
        <v>1500</v>
      </c>
      <c r="P205" s="11" t="s">
        <v>127</v>
      </c>
      <c r="Q205" s="26" t="s">
        <v>89</v>
      </c>
      <c r="R205" s="43">
        <v>45447</v>
      </c>
      <c r="S205" s="35">
        <v>13798</v>
      </c>
      <c r="T205" s="17" t="s">
        <v>219</v>
      </c>
      <c r="U205" s="43">
        <v>45447</v>
      </c>
      <c r="V205" s="26"/>
      <c r="W205" s="26"/>
      <c r="X205" s="11">
        <v>1</v>
      </c>
      <c r="Y205" s="44">
        <v>0.25</v>
      </c>
      <c r="Z205" s="44"/>
      <c r="AA205" s="30">
        <v>36864</v>
      </c>
      <c r="AB205" s="30"/>
      <c r="AC205" s="26"/>
      <c r="AD205" s="45"/>
      <c r="AE205" s="30"/>
      <c r="AF205" s="30">
        <v>193044</v>
      </c>
      <c r="AG205" s="30"/>
      <c r="AH205" s="30"/>
      <c r="AI205" s="30"/>
      <c r="AJ205" s="48" t="s">
        <v>339</v>
      </c>
      <c r="AK205" s="24">
        <v>13585</v>
      </c>
      <c r="AL205" s="12" t="s">
        <v>340</v>
      </c>
      <c r="AM205" s="24">
        <v>13757</v>
      </c>
      <c r="AN205" s="11"/>
      <c r="AO205" s="11"/>
      <c r="AP205" s="11"/>
      <c r="AQ205" s="11"/>
      <c r="AR205" s="11"/>
      <c r="AS205" s="11"/>
      <c r="AT205" s="26"/>
      <c r="AU205" s="26"/>
      <c r="AV205" s="26"/>
      <c r="AW205" s="26"/>
      <c r="AX205" s="26"/>
      <c r="AY205" s="26"/>
      <c r="AZ205" s="26"/>
      <c r="BA205" s="26"/>
      <c r="BB205" s="26"/>
      <c r="BC205" s="26"/>
      <c r="BD205" s="26"/>
      <c r="BE205" s="26"/>
    </row>
    <row r="206" spans="1:57" s="3" customFormat="1" x14ac:dyDescent="0.25">
      <c r="A206" s="12"/>
      <c r="B206" s="12"/>
      <c r="C206" s="12"/>
      <c r="D206" s="12"/>
      <c r="E206" s="11"/>
      <c r="F206" s="100"/>
      <c r="G206" s="31"/>
      <c r="H206" s="11"/>
      <c r="I206" s="12"/>
      <c r="J206" s="11"/>
      <c r="K206" s="42"/>
      <c r="L206" s="24"/>
      <c r="M206" s="25"/>
      <c r="N206" s="25"/>
      <c r="O206" s="11"/>
      <c r="P206" s="11"/>
      <c r="Q206" s="26" t="s">
        <v>90</v>
      </c>
      <c r="R206" s="43">
        <v>45728</v>
      </c>
      <c r="S206" s="35">
        <v>13984</v>
      </c>
      <c r="T206" s="17" t="s">
        <v>83</v>
      </c>
      <c r="U206" s="43">
        <v>45737</v>
      </c>
      <c r="V206" s="43">
        <v>46101</v>
      </c>
      <c r="W206" s="26"/>
      <c r="X206" s="11"/>
      <c r="Y206" s="44"/>
      <c r="Z206" s="44"/>
      <c r="AA206" s="30"/>
      <c r="AB206" s="30"/>
      <c r="AC206" s="26"/>
      <c r="AD206" s="45"/>
      <c r="AE206" s="30"/>
      <c r="AF206" s="30">
        <v>193044</v>
      </c>
      <c r="AG206" s="30"/>
      <c r="AH206" s="30"/>
      <c r="AI206" s="30"/>
      <c r="AJ206" s="48"/>
      <c r="AK206" s="24"/>
      <c r="AL206" s="12"/>
      <c r="AM206" s="24"/>
      <c r="AN206" s="11"/>
      <c r="AO206" s="11"/>
      <c r="AP206" s="11"/>
      <c r="AQ206" s="11"/>
      <c r="AR206" s="11"/>
      <c r="AS206" s="11"/>
      <c r="AT206" s="26"/>
      <c r="AU206" s="26"/>
      <c r="AV206" s="26"/>
      <c r="AW206" s="26"/>
      <c r="AX206" s="26"/>
      <c r="AY206" s="26"/>
      <c r="AZ206" s="26"/>
      <c r="BA206" s="26"/>
      <c r="BB206" s="26"/>
      <c r="BC206" s="26"/>
      <c r="BD206" s="26"/>
      <c r="BE206" s="26"/>
    </row>
    <row r="207" spans="1:57" s="3" customFormat="1" x14ac:dyDescent="0.25">
      <c r="A207" s="12">
        <v>28</v>
      </c>
      <c r="B207" s="12" t="s">
        <v>341</v>
      </c>
      <c r="C207" s="12" t="s">
        <v>342</v>
      </c>
      <c r="D207" s="12" t="s">
        <v>343</v>
      </c>
      <c r="E207" s="11" t="s">
        <v>228</v>
      </c>
      <c r="F207" s="100" t="s">
        <v>344</v>
      </c>
      <c r="G207" s="31">
        <v>13146</v>
      </c>
      <c r="H207" s="11" t="s">
        <v>345</v>
      </c>
      <c r="I207" s="12" t="s">
        <v>346</v>
      </c>
      <c r="J207" s="11" t="s">
        <v>347</v>
      </c>
      <c r="K207" s="42">
        <v>1210877.43</v>
      </c>
      <c r="L207" s="24">
        <v>13308</v>
      </c>
      <c r="M207" s="25">
        <v>44718</v>
      </c>
      <c r="N207" s="25">
        <v>45082</v>
      </c>
      <c r="O207" s="11">
        <v>1500</v>
      </c>
      <c r="P207" s="11" t="s">
        <v>127</v>
      </c>
      <c r="Q207" s="26" t="s">
        <v>89</v>
      </c>
      <c r="R207" s="43">
        <v>45079</v>
      </c>
      <c r="S207" s="35">
        <v>13549</v>
      </c>
      <c r="T207" s="17" t="s">
        <v>83</v>
      </c>
      <c r="U207" s="43">
        <v>45083</v>
      </c>
      <c r="V207" s="43">
        <v>45448</v>
      </c>
      <c r="W207" s="26"/>
      <c r="X207" s="11">
        <v>3</v>
      </c>
      <c r="Y207" s="44"/>
      <c r="Z207" s="44"/>
      <c r="AA207" s="30"/>
      <c r="AB207" s="30"/>
      <c r="AC207" s="26"/>
      <c r="AD207" s="45"/>
      <c r="AE207" s="30"/>
      <c r="AF207" s="30">
        <v>1210877.43</v>
      </c>
      <c r="AG207" s="30"/>
      <c r="AH207" s="30"/>
      <c r="AI207" s="30"/>
      <c r="AJ207" s="48"/>
      <c r="AK207" s="48"/>
      <c r="AL207" s="48"/>
      <c r="AM207" s="48"/>
      <c r="AN207" s="48"/>
      <c r="AO207" s="48"/>
      <c r="AP207" s="48"/>
      <c r="AQ207" s="48"/>
      <c r="AR207" s="48"/>
      <c r="AS207" s="48"/>
      <c r="AT207" s="26"/>
      <c r="AU207" s="26"/>
      <c r="AV207" s="26"/>
      <c r="AW207" s="26"/>
      <c r="AX207" s="26"/>
      <c r="AY207" s="26"/>
      <c r="AZ207" s="26"/>
      <c r="BA207" s="26"/>
      <c r="BB207" s="26"/>
      <c r="BC207" s="26"/>
      <c r="BD207" s="26"/>
      <c r="BE207" s="26"/>
    </row>
    <row r="208" spans="1:57" s="3" customFormat="1" x14ac:dyDescent="0.25">
      <c r="A208" s="12"/>
      <c r="B208" s="12"/>
      <c r="C208" s="12"/>
      <c r="D208" s="12"/>
      <c r="E208" s="11"/>
      <c r="F208" s="100"/>
      <c r="G208" s="31"/>
      <c r="H208" s="11"/>
      <c r="I208" s="12"/>
      <c r="J208" s="11"/>
      <c r="K208" s="42"/>
      <c r="L208" s="24"/>
      <c r="M208" s="25"/>
      <c r="N208" s="25"/>
      <c r="O208" s="11"/>
      <c r="P208" s="11"/>
      <c r="Q208" s="26" t="s">
        <v>113</v>
      </c>
      <c r="R208" s="43">
        <v>45327</v>
      </c>
      <c r="S208" s="35">
        <v>13708</v>
      </c>
      <c r="T208" s="17" t="s">
        <v>277</v>
      </c>
      <c r="U208" s="43">
        <v>45327</v>
      </c>
      <c r="V208" s="26"/>
      <c r="W208" s="26"/>
      <c r="X208" s="11"/>
      <c r="Y208" s="44"/>
      <c r="Z208" s="44"/>
      <c r="AA208" s="30"/>
      <c r="AB208" s="30"/>
      <c r="AC208" s="26"/>
      <c r="AD208" s="45"/>
      <c r="AE208" s="30"/>
      <c r="AF208" s="30">
        <v>1210877.43</v>
      </c>
      <c r="AG208" s="30"/>
      <c r="AH208" s="30"/>
      <c r="AI208" s="30"/>
      <c r="AJ208" s="48"/>
      <c r="AK208" s="48"/>
      <c r="AL208" s="48"/>
      <c r="AM208" s="48"/>
      <c r="AN208" s="48"/>
      <c r="AO208" s="48"/>
      <c r="AP208" s="48"/>
      <c r="AQ208" s="48"/>
      <c r="AR208" s="48"/>
      <c r="AS208" s="48"/>
      <c r="AT208" s="26"/>
      <c r="AU208" s="26"/>
      <c r="AV208" s="26"/>
      <c r="AW208" s="26"/>
      <c r="AX208" s="26"/>
      <c r="AY208" s="26"/>
      <c r="AZ208" s="26"/>
      <c r="BA208" s="26"/>
      <c r="BB208" s="26"/>
      <c r="BC208" s="26"/>
      <c r="BD208" s="26"/>
      <c r="BE208" s="26"/>
    </row>
    <row r="209" spans="1:57" s="3" customFormat="1" x14ac:dyDescent="0.25">
      <c r="A209" s="12"/>
      <c r="B209" s="12"/>
      <c r="C209" s="12"/>
      <c r="D209" s="12"/>
      <c r="E209" s="11"/>
      <c r="F209" s="100"/>
      <c r="G209" s="31"/>
      <c r="H209" s="11"/>
      <c r="I209" s="12"/>
      <c r="J209" s="11"/>
      <c r="K209" s="42"/>
      <c r="L209" s="24"/>
      <c r="M209" s="25"/>
      <c r="N209" s="25"/>
      <c r="O209" s="11"/>
      <c r="P209" s="11"/>
      <c r="Q209" s="26" t="s">
        <v>90</v>
      </c>
      <c r="R209" s="43">
        <v>45446</v>
      </c>
      <c r="S209" s="35">
        <v>13791</v>
      </c>
      <c r="T209" s="17" t="s">
        <v>83</v>
      </c>
      <c r="U209" s="43">
        <v>45449</v>
      </c>
      <c r="V209" s="43">
        <v>45813</v>
      </c>
      <c r="W209" s="26"/>
      <c r="X209" s="11"/>
      <c r="Y209" s="44"/>
      <c r="Z209" s="44"/>
      <c r="AA209" s="30"/>
      <c r="AB209" s="30"/>
      <c r="AC209" s="26"/>
      <c r="AD209" s="45"/>
      <c r="AE209" s="30"/>
      <c r="AF209" s="30">
        <v>1210877.43</v>
      </c>
      <c r="AG209" s="30"/>
      <c r="AH209" s="30"/>
      <c r="AI209" s="30"/>
      <c r="AJ209" s="48"/>
      <c r="AK209" s="48"/>
      <c r="AL209" s="48"/>
      <c r="AM209" s="48"/>
      <c r="AN209" s="48"/>
      <c r="AO209" s="48"/>
      <c r="AP209" s="48"/>
      <c r="AQ209" s="48"/>
      <c r="AR209" s="48"/>
      <c r="AS209" s="48"/>
      <c r="AT209" s="26"/>
      <c r="AU209" s="26"/>
      <c r="AV209" s="26"/>
      <c r="AW209" s="26"/>
      <c r="AX209" s="26"/>
      <c r="AY209" s="26"/>
      <c r="AZ209" s="26"/>
      <c r="BA209" s="26"/>
      <c r="BB209" s="26"/>
      <c r="BC209" s="26"/>
      <c r="BD209" s="26"/>
      <c r="BE209" s="26"/>
    </row>
    <row r="210" spans="1:57" s="3" customFormat="1" x14ac:dyDescent="0.25">
      <c r="A210" s="12"/>
      <c r="B210" s="12"/>
      <c r="C210" s="12"/>
      <c r="D210" s="12"/>
      <c r="E210" s="11"/>
      <c r="F210" s="100"/>
      <c r="G210" s="31"/>
      <c r="H210" s="11"/>
      <c r="I210" s="12"/>
      <c r="J210" s="11"/>
      <c r="K210" s="42"/>
      <c r="L210" s="24"/>
      <c r="M210" s="25"/>
      <c r="N210" s="25"/>
      <c r="O210" s="11"/>
      <c r="P210" s="11"/>
      <c r="Q210" s="26" t="s">
        <v>128</v>
      </c>
      <c r="R210" s="43">
        <v>45805</v>
      </c>
      <c r="S210" s="35">
        <v>14032</v>
      </c>
      <c r="T210" s="17" t="s">
        <v>83</v>
      </c>
      <c r="U210" s="43">
        <v>45814</v>
      </c>
      <c r="V210" s="43">
        <v>46178</v>
      </c>
      <c r="W210" s="26"/>
      <c r="X210" s="11"/>
      <c r="Y210" s="44"/>
      <c r="Z210" s="44"/>
      <c r="AA210" s="30"/>
      <c r="AB210" s="30"/>
      <c r="AC210" s="26"/>
      <c r="AD210" s="45"/>
      <c r="AE210" s="30"/>
      <c r="AF210" s="30">
        <v>1210877.43</v>
      </c>
      <c r="AG210" s="30"/>
      <c r="AH210" s="30"/>
      <c r="AI210" s="30"/>
      <c r="AJ210" s="48"/>
      <c r="AK210" s="48"/>
      <c r="AL210" s="48"/>
      <c r="AM210" s="48"/>
      <c r="AN210" s="48"/>
      <c r="AO210" s="48"/>
      <c r="AP210" s="48"/>
      <c r="AQ210" s="48"/>
      <c r="AR210" s="48"/>
      <c r="AS210" s="48"/>
      <c r="AT210" s="26"/>
      <c r="AU210" s="26"/>
      <c r="AV210" s="26"/>
      <c r="AW210" s="26"/>
      <c r="AX210" s="26"/>
      <c r="AY210" s="26"/>
      <c r="AZ210" s="26"/>
      <c r="BA210" s="26"/>
      <c r="BB210" s="26"/>
      <c r="BC210" s="26"/>
      <c r="BD210" s="26"/>
      <c r="BE210" s="26"/>
    </row>
    <row r="211" spans="1:57" s="3" customFormat="1" ht="38.25" x14ac:dyDescent="0.25">
      <c r="A211" s="17">
        <v>29</v>
      </c>
      <c r="B211" s="17" t="s">
        <v>349</v>
      </c>
      <c r="C211" s="17"/>
      <c r="D211" s="17" t="s">
        <v>165</v>
      </c>
      <c r="E211" s="26" t="s">
        <v>228</v>
      </c>
      <c r="F211" s="101" t="s">
        <v>350</v>
      </c>
      <c r="G211" s="19"/>
      <c r="H211" s="26" t="s">
        <v>348</v>
      </c>
      <c r="I211" s="17" t="s">
        <v>380</v>
      </c>
      <c r="J211" s="26" t="s">
        <v>351</v>
      </c>
      <c r="K211" s="30">
        <v>254090</v>
      </c>
      <c r="L211" s="35">
        <v>13779</v>
      </c>
      <c r="M211" s="43">
        <v>45425</v>
      </c>
      <c r="N211" s="43">
        <v>45789</v>
      </c>
      <c r="O211" s="26">
        <v>1500</v>
      </c>
      <c r="P211" s="26" t="s">
        <v>127</v>
      </c>
      <c r="Q211" s="26" t="s">
        <v>89</v>
      </c>
      <c r="R211" s="43">
        <v>45784</v>
      </c>
      <c r="S211" s="35">
        <v>14024</v>
      </c>
      <c r="T211" s="17" t="s">
        <v>83</v>
      </c>
      <c r="U211" s="43">
        <v>45790</v>
      </c>
      <c r="V211" s="43">
        <v>46154</v>
      </c>
      <c r="W211" s="26"/>
      <c r="X211" s="26">
        <v>1</v>
      </c>
      <c r="Y211" s="44"/>
      <c r="Z211" s="44"/>
      <c r="AA211" s="30"/>
      <c r="AB211" s="30"/>
      <c r="AC211" s="26"/>
      <c r="AD211" s="45"/>
      <c r="AE211" s="30"/>
      <c r="AF211" s="30">
        <v>34800</v>
      </c>
      <c r="AG211" s="30"/>
      <c r="AH211" s="30"/>
      <c r="AI211" s="30"/>
      <c r="AJ211" s="49"/>
      <c r="AK211" s="35"/>
      <c r="AL211" s="17"/>
      <c r="AM211" s="35"/>
      <c r="AN211" s="26"/>
      <c r="AO211" s="17" t="s">
        <v>352</v>
      </c>
      <c r="AP211" s="35">
        <v>13779</v>
      </c>
      <c r="AQ211" s="43">
        <v>45433</v>
      </c>
      <c r="AR211" s="26"/>
      <c r="AS211" s="26"/>
      <c r="AT211" s="26"/>
      <c r="AU211" s="26"/>
      <c r="AV211" s="26"/>
      <c r="AW211" s="26"/>
      <c r="AX211" s="26"/>
      <c r="AY211" s="26"/>
      <c r="AZ211" s="26"/>
      <c r="BA211" s="26"/>
      <c r="BB211" s="26"/>
      <c r="BC211" s="26"/>
      <c r="BD211" s="26"/>
      <c r="BE211" s="26"/>
    </row>
    <row r="212" spans="1:57" s="3" customFormat="1" x14ac:dyDescent="0.25">
      <c r="A212" s="12">
        <v>30</v>
      </c>
      <c r="B212" s="12" t="s">
        <v>389</v>
      </c>
      <c r="C212" s="12"/>
      <c r="D212" s="12" t="s">
        <v>165</v>
      </c>
      <c r="E212" s="11" t="s">
        <v>228</v>
      </c>
      <c r="F212" s="100" t="s">
        <v>390</v>
      </c>
      <c r="G212" s="31"/>
      <c r="H212" s="11" t="s">
        <v>381</v>
      </c>
      <c r="I212" s="12" t="s">
        <v>382</v>
      </c>
      <c r="J212" s="11" t="s">
        <v>391</v>
      </c>
      <c r="K212" s="42">
        <v>297600</v>
      </c>
      <c r="L212" s="24">
        <v>13665</v>
      </c>
      <c r="M212" s="25">
        <v>45197</v>
      </c>
      <c r="N212" s="25">
        <v>45562</v>
      </c>
      <c r="O212" s="11">
        <v>1500</v>
      </c>
      <c r="P212" s="11" t="s">
        <v>127</v>
      </c>
      <c r="Q212" s="26" t="s">
        <v>113</v>
      </c>
      <c r="R212" s="43">
        <v>45327</v>
      </c>
      <c r="S212" s="35">
        <v>13711</v>
      </c>
      <c r="T212" s="17" t="s">
        <v>277</v>
      </c>
      <c r="U212" s="43">
        <v>45327</v>
      </c>
      <c r="V212" s="43"/>
      <c r="W212" s="26"/>
      <c r="X212" s="11">
        <v>2</v>
      </c>
      <c r="Y212" s="44"/>
      <c r="Z212" s="44"/>
      <c r="AA212" s="30"/>
      <c r="AB212" s="30"/>
      <c r="AC212" s="26"/>
      <c r="AD212" s="45"/>
      <c r="AE212" s="30"/>
      <c r="AF212" s="30">
        <v>297600</v>
      </c>
      <c r="AG212" s="30"/>
      <c r="AH212" s="30"/>
      <c r="AI212" s="30"/>
      <c r="AJ212" s="12"/>
      <c r="AK212" s="12"/>
      <c r="AL212" s="12"/>
      <c r="AM212" s="12"/>
      <c r="AN212" s="12"/>
      <c r="AO212" s="12" t="s">
        <v>352</v>
      </c>
      <c r="AP212" s="12">
        <v>13665</v>
      </c>
      <c r="AQ212" s="12">
        <v>45264</v>
      </c>
      <c r="AR212" s="12"/>
      <c r="AS212" s="12"/>
      <c r="AT212" s="26"/>
      <c r="AU212" s="26"/>
      <c r="AV212" s="26"/>
      <c r="AW212" s="26"/>
      <c r="AX212" s="26"/>
      <c r="AY212" s="26"/>
      <c r="AZ212" s="26"/>
      <c r="BA212" s="26"/>
      <c r="BB212" s="26"/>
      <c r="BC212" s="26"/>
      <c r="BD212" s="26"/>
      <c r="BE212" s="26"/>
    </row>
    <row r="213" spans="1:57" s="3" customFormat="1" x14ac:dyDescent="0.25">
      <c r="A213" s="12"/>
      <c r="B213" s="12"/>
      <c r="C213" s="12"/>
      <c r="D213" s="12"/>
      <c r="E213" s="11"/>
      <c r="F213" s="100"/>
      <c r="G213" s="31"/>
      <c r="H213" s="11"/>
      <c r="I213" s="12"/>
      <c r="J213" s="11"/>
      <c r="K213" s="42"/>
      <c r="L213" s="24"/>
      <c r="M213" s="25"/>
      <c r="N213" s="25"/>
      <c r="O213" s="11"/>
      <c r="P213" s="11"/>
      <c r="Q213" s="26" t="s">
        <v>89</v>
      </c>
      <c r="R213" s="43">
        <v>45622</v>
      </c>
      <c r="S213" s="35">
        <v>13927</v>
      </c>
      <c r="T213" s="17" t="s">
        <v>83</v>
      </c>
      <c r="U213" s="43">
        <v>45624</v>
      </c>
      <c r="V213" s="43">
        <v>45988</v>
      </c>
      <c r="W213" s="26"/>
      <c r="X213" s="11"/>
      <c r="Y213" s="44"/>
      <c r="Z213" s="44"/>
      <c r="AA213" s="30"/>
      <c r="AB213" s="30"/>
      <c r="AC213" s="26"/>
      <c r="AD213" s="45"/>
      <c r="AE213" s="30"/>
      <c r="AF213" s="30">
        <v>297600</v>
      </c>
      <c r="AG213" s="30"/>
      <c r="AH213" s="30"/>
      <c r="AI213" s="30"/>
      <c r="AJ213" s="12"/>
      <c r="AK213" s="12"/>
      <c r="AL213" s="12"/>
      <c r="AM213" s="12"/>
      <c r="AN213" s="12"/>
      <c r="AO213" s="12"/>
      <c r="AP213" s="12"/>
      <c r="AQ213" s="12"/>
      <c r="AR213" s="12"/>
      <c r="AS213" s="12"/>
      <c r="AT213" s="26"/>
      <c r="AU213" s="26"/>
      <c r="AV213" s="26"/>
      <c r="AW213" s="26"/>
      <c r="AX213" s="26"/>
      <c r="AY213" s="26"/>
      <c r="AZ213" s="26"/>
      <c r="BA213" s="26"/>
      <c r="BB213" s="26"/>
      <c r="BC213" s="26"/>
      <c r="BD213" s="26"/>
      <c r="BE213" s="26"/>
    </row>
    <row r="214" spans="1:57" s="3" customFormat="1" x14ac:dyDescent="0.25">
      <c r="A214" s="12"/>
      <c r="B214" s="12"/>
      <c r="C214" s="12"/>
      <c r="D214" s="12"/>
      <c r="E214" s="11"/>
      <c r="F214" s="100"/>
      <c r="G214" s="31"/>
      <c r="H214" s="11"/>
      <c r="I214" s="12"/>
      <c r="J214" s="11"/>
      <c r="K214" s="42"/>
      <c r="L214" s="24"/>
      <c r="M214" s="25"/>
      <c r="N214" s="25"/>
      <c r="O214" s="11"/>
      <c r="P214" s="11"/>
      <c r="Q214" s="26" t="s">
        <v>121</v>
      </c>
      <c r="R214" s="43">
        <v>45769</v>
      </c>
      <c r="S214" s="35">
        <v>14012</v>
      </c>
      <c r="T214" s="17" t="s">
        <v>363</v>
      </c>
      <c r="U214" s="43">
        <v>45748</v>
      </c>
      <c r="V214" s="26"/>
      <c r="W214" s="26"/>
      <c r="X214" s="11"/>
      <c r="Y214" s="44"/>
      <c r="Z214" s="44"/>
      <c r="AA214" s="30"/>
      <c r="AB214" s="30"/>
      <c r="AC214" s="26"/>
      <c r="AD214" s="45"/>
      <c r="AE214" s="30"/>
      <c r="AF214" s="30">
        <v>297600</v>
      </c>
      <c r="AG214" s="30"/>
      <c r="AH214" s="30"/>
      <c r="AI214" s="30"/>
      <c r="AJ214" s="12"/>
      <c r="AK214" s="12"/>
      <c r="AL214" s="12"/>
      <c r="AM214" s="12"/>
      <c r="AN214" s="12"/>
      <c r="AO214" s="12"/>
      <c r="AP214" s="12"/>
      <c r="AQ214" s="12"/>
      <c r="AR214" s="12"/>
      <c r="AS214" s="12"/>
      <c r="AT214" s="26"/>
      <c r="AU214" s="26"/>
      <c r="AV214" s="26"/>
      <c r="AW214" s="26"/>
      <c r="AX214" s="26"/>
      <c r="AY214" s="26"/>
      <c r="AZ214" s="26"/>
      <c r="BA214" s="26"/>
      <c r="BB214" s="26"/>
      <c r="BC214" s="26"/>
      <c r="BD214" s="26"/>
      <c r="BE214" s="26"/>
    </row>
    <row r="215" spans="1:57" s="3" customFormat="1" x14ac:dyDescent="0.25">
      <c r="A215" s="12"/>
      <c r="B215" s="12"/>
      <c r="C215" s="12"/>
      <c r="D215" s="12"/>
      <c r="E215" s="11"/>
      <c r="F215" s="100"/>
      <c r="G215" s="31"/>
      <c r="H215" s="11"/>
      <c r="I215" s="12"/>
      <c r="J215" s="11"/>
      <c r="K215" s="42"/>
      <c r="L215" s="24"/>
      <c r="M215" s="25"/>
      <c r="N215" s="25"/>
      <c r="O215" s="11"/>
      <c r="P215" s="11"/>
      <c r="Q215" s="26" t="s">
        <v>361</v>
      </c>
      <c r="R215" s="43">
        <v>45807</v>
      </c>
      <c r="S215" s="35">
        <v>14035</v>
      </c>
      <c r="T215" s="17" t="s">
        <v>392</v>
      </c>
      <c r="U215" s="43">
        <v>45748</v>
      </c>
      <c r="V215" s="26"/>
      <c r="W215" s="26"/>
      <c r="X215" s="11"/>
      <c r="Y215" s="44"/>
      <c r="Z215" s="44"/>
      <c r="AA215" s="30"/>
      <c r="AB215" s="30"/>
      <c r="AC215" s="26"/>
      <c r="AD215" s="45"/>
      <c r="AE215" s="30"/>
      <c r="AF215" s="30">
        <v>297600</v>
      </c>
      <c r="AG215" s="30"/>
      <c r="AH215" s="30"/>
      <c r="AI215" s="30"/>
      <c r="AJ215" s="12"/>
      <c r="AK215" s="12"/>
      <c r="AL215" s="12"/>
      <c r="AM215" s="12"/>
      <c r="AN215" s="12"/>
      <c r="AO215" s="12"/>
      <c r="AP215" s="12"/>
      <c r="AQ215" s="12"/>
      <c r="AR215" s="12"/>
      <c r="AS215" s="12"/>
      <c r="AT215" s="26"/>
      <c r="AU215" s="26"/>
      <c r="AV215" s="26"/>
      <c r="AW215" s="26"/>
      <c r="AX215" s="26"/>
      <c r="AY215" s="26"/>
      <c r="AZ215" s="26"/>
      <c r="BA215" s="26"/>
      <c r="BB215" s="26"/>
      <c r="BC215" s="26"/>
      <c r="BD215" s="26"/>
      <c r="BE215" s="26"/>
    </row>
    <row r="216" spans="1:57" s="3" customFormat="1" x14ac:dyDescent="0.25">
      <c r="A216" s="12"/>
      <c r="B216" s="12"/>
      <c r="C216" s="12"/>
      <c r="D216" s="12"/>
      <c r="E216" s="11"/>
      <c r="F216" s="100"/>
      <c r="G216" s="31"/>
      <c r="H216" s="11"/>
      <c r="I216" s="12"/>
      <c r="J216" s="11"/>
      <c r="K216" s="42"/>
      <c r="L216" s="24"/>
      <c r="M216" s="25"/>
      <c r="N216" s="25"/>
      <c r="O216" s="11"/>
      <c r="P216" s="11"/>
      <c r="Q216" s="26" t="s">
        <v>114</v>
      </c>
      <c r="R216" s="43">
        <v>45972</v>
      </c>
      <c r="S216" s="35">
        <v>14152</v>
      </c>
      <c r="T216" s="17" t="s">
        <v>83</v>
      </c>
      <c r="U216" s="43">
        <v>45989</v>
      </c>
      <c r="V216" s="43">
        <v>46169</v>
      </c>
      <c r="W216" s="26"/>
      <c r="X216" s="11"/>
      <c r="Y216" s="44"/>
      <c r="Z216" s="44"/>
      <c r="AA216" s="30"/>
      <c r="AB216" s="30"/>
      <c r="AC216" s="26"/>
      <c r="AD216" s="45"/>
      <c r="AE216" s="30"/>
      <c r="AF216" s="30">
        <v>148800</v>
      </c>
      <c r="AG216" s="30"/>
      <c r="AH216" s="30"/>
      <c r="AI216" s="30"/>
      <c r="AJ216" s="12"/>
      <c r="AK216" s="12"/>
      <c r="AL216" s="12"/>
      <c r="AM216" s="12"/>
      <c r="AN216" s="12"/>
      <c r="AO216" s="12"/>
      <c r="AP216" s="12"/>
      <c r="AQ216" s="12"/>
      <c r="AR216" s="12"/>
      <c r="AS216" s="12"/>
      <c r="AT216" s="26"/>
      <c r="AU216" s="26"/>
      <c r="AV216" s="26"/>
      <c r="AW216" s="26"/>
      <c r="AX216" s="26"/>
      <c r="AY216" s="26"/>
      <c r="AZ216" s="26"/>
      <c r="BA216" s="26"/>
      <c r="BB216" s="26"/>
      <c r="BC216" s="26"/>
      <c r="BD216" s="26"/>
      <c r="BE216" s="26"/>
    </row>
    <row r="217" spans="1:57" s="3" customFormat="1" x14ac:dyDescent="0.25">
      <c r="A217" s="12"/>
      <c r="B217" s="12"/>
      <c r="C217" s="12"/>
      <c r="D217" s="12"/>
      <c r="E217" s="11"/>
      <c r="F217" s="100"/>
      <c r="G217" s="31"/>
      <c r="H217" s="11"/>
      <c r="I217" s="12"/>
      <c r="J217" s="11"/>
      <c r="K217" s="42"/>
      <c r="L217" s="24"/>
      <c r="M217" s="25"/>
      <c r="N217" s="25"/>
      <c r="O217" s="11"/>
      <c r="P217" s="11"/>
      <c r="Q217" s="26" t="s">
        <v>121</v>
      </c>
      <c r="R217" s="43">
        <v>45994</v>
      </c>
      <c r="S217" s="35">
        <v>14162</v>
      </c>
      <c r="T217" s="17" t="s">
        <v>215</v>
      </c>
      <c r="U217" s="43">
        <v>45989</v>
      </c>
      <c r="V217" s="26"/>
      <c r="W217" s="26"/>
      <c r="X217" s="11"/>
      <c r="Y217" s="44"/>
      <c r="Z217" s="44"/>
      <c r="AA217" s="30"/>
      <c r="AB217" s="30"/>
      <c r="AC217" s="43">
        <v>45989</v>
      </c>
      <c r="AD217" s="45">
        <v>1.2800000000000001E-2</v>
      </c>
      <c r="AE217" s="30">
        <f>AF217-AF216</f>
        <v>1917.7799999999988</v>
      </c>
      <c r="AF217" s="30">
        <v>150717.78</v>
      </c>
      <c r="AG217" s="30"/>
      <c r="AH217" s="30"/>
      <c r="AI217" s="30"/>
      <c r="AJ217" s="12"/>
      <c r="AK217" s="12"/>
      <c r="AL217" s="12"/>
      <c r="AM217" s="12"/>
      <c r="AN217" s="12"/>
      <c r="AO217" s="12"/>
      <c r="AP217" s="12"/>
      <c r="AQ217" s="12"/>
      <c r="AR217" s="12"/>
      <c r="AS217" s="12"/>
      <c r="AT217" s="26"/>
      <c r="AU217" s="26"/>
      <c r="AV217" s="26"/>
      <c r="AW217" s="26"/>
      <c r="AX217" s="26"/>
      <c r="AY217" s="26"/>
      <c r="AZ217" s="26"/>
      <c r="BA217" s="26"/>
      <c r="BB217" s="26"/>
      <c r="BC217" s="26"/>
      <c r="BD217" s="26"/>
      <c r="BE217" s="26"/>
    </row>
    <row r="218" spans="1:57" s="3" customFormat="1" ht="25.5" x14ac:dyDescent="0.25">
      <c r="A218" s="17">
        <v>31</v>
      </c>
      <c r="B218" s="17" t="s">
        <v>357</v>
      </c>
      <c r="C218" s="17"/>
      <c r="D218" s="17" t="s">
        <v>87</v>
      </c>
      <c r="E218" s="26" t="s">
        <v>579</v>
      </c>
      <c r="F218" s="101" t="s">
        <v>355</v>
      </c>
      <c r="G218" s="19"/>
      <c r="H218" s="26" t="s">
        <v>354</v>
      </c>
      <c r="I218" s="17" t="s">
        <v>353</v>
      </c>
      <c r="J218" s="26" t="s">
        <v>358</v>
      </c>
      <c r="K218" s="50">
        <v>5160</v>
      </c>
      <c r="L218" s="35">
        <v>13752</v>
      </c>
      <c r="M218" s="43">
        <v>45390</v>
      </c>
      <c r="N218" s="43">
        <v>45754</v>
      </c>
      <c r="O218" s="26">
        <v>1500</v>
      </c>
      <c r="P218" s="26" t="s">
        <v>127</v>
      </c>
      <c r="Q218" s="26" t="s">
        <v>89</v>
      </c>
      <c r="R218" s="43">
        <v>45748</v>
      </c>
      <c r="S218" s="35">
        <v>14001</v>
      </c>
      <c r="T218" s="17" t="s">
        <v>83</v>
      </c>
      <c r="U218" s="43">
        <v>45755</v>
      </c>
      <c r="V218" s="43">
        <v>46119</v>
      </c>
      <c r="W218" s="26"/>
      <c r="X218" s="26">
        <v>1</v>
      </c>
      <c r="Y218" s="44"/>
      <c r="Z218" s="44"/>
      <c r="AA218" s="50"/>
      <c r="AB218" s="50"/>
      <c r="AC218" s="26"/>
      <c r="AD218" s="45"/>
      <c r="AE218" s="50"/>
      <c r="AF218" s="50">
        <v>5160</v>
      </c>
      <c r="AG218" s="50"/>
      <c r="AH218" s="50"/>
      <c r="AI218" s="50"/>
      <c r="AJ218" s="49"/>
      <c r="AK218" s="35"/>
      <c r="AL218" s="17"/>
      <c r="AM218" s="35"/>
      <c r="AN218" s="26"/>
      <c r="AO218" s="17" t="s">
        <v>356</v>
      </c>
      <c r="AP218" s="35">
        <v>13755</v>
      </c>
      <c r="AQ218" s="43">
        <v>45399</v>
      </c>
      <c r="AR218" s="26"/>
      <c r="AS218" s="26"/>
      <c r="AT218" s="26"/>
      <c r="AU218" s="26"/>
      <c r="AV218" s="26"/>
      <c r="AW218" s="26"/>
      <c r="AX218" s="26"/>
      <c r="AY218" s="26"/>
      <c r="AZ218" s="26"/>
      <c r="BA218" s="26"/>
      <c r="BB218" s="26"/>
      <c r="BC218" s="26"/>
      <c r="BD218" s="26"/>
      <c r="BE218" s="26"/>
    </row>
    <row r="219" spans="1:57" s="3" customFormat="1" x14ac:dyDescent="0.25">
      <c r="A219" s="12">
        <v>32</v>
      </c>
      <c r="B219" s="12" t="s">
        <v>393</v>
      </c>
      <c r="C219" s="12"/>
      <c r="D219" s="12" t="s">
        <v>165</v>
      </c>
      <c r="E219" s="11" t="s">
        <v>228</v>
      </c>
      <c r="F219" s="100" t="s">
        <v>396</v>
      </c>
      <c r="G219" s="31"/>
      <c r="H219" s="11" t="s">
        <v>385</v>
      </c>
      <c r="I219" s="12" t="s">
        <v>386</v>
      </c>
      <c r="J219" s="11" t="s">
        <v>394</v>
      </c>
      <c r="K219" s="42">
        <v>49303.8</v>
      </c>
      <c r="L219" s="24">
        <v>13979</v>
      </c>
      <c r="M219" s="25">
        <v>45722</v>
      </c>
      <c r="N219" s="25">
        <v>45930</v>
      </c>
      <c r="O219" s="11">
        <v>1500</v>
      </c>
      <c r="P219" s="11" t="s">
        <v>127</v>
      </c>
      <c r="Q219" s="26" t="s">
        <v>89</v>
      </c>
      <c r="R219" s="43">
        <v>45925</v>
      </c>
      <c r="S219" s="35">
        <v>14117</v>
      </c>
      <c r="T219" s="17" t="s">
        <v>83</v>
      </c>
      <c r="U219" s="43">
        <v>45931</v>
      </c>
      <c r="V219" s="43">
        <v>46022</v>
      </c>
      <c r="W219" s="26"/>
      <c r="X219" s="11">
        <v>1</v>
      </c>
      <c r="Y219" s="44"/>
      <c r="Z219" s="44"/>
      <c r="AA219" s="30"/>
      <c r="AB219" s="30"/>
      <c r="AC219" s="26"/>
      <c r="AD219" s="45"/>
      <c r="AE219" s="30"/>
      <c r="AF219" s="30">
        <v>24651.9</v>
      </c>
      <c r="AG219" s="30"/>
      <c r="AH219" s="30"/>
      <c r="AI219" s="30"/>
      <c r="AJ219" s="48"/>
      <c r="AK219" s="24"/>
      <c r="AL219" s="12"/>
      <c r="AM219" s="24"/>
      <c r="AN219" s="11"/>
      <c r="AO219" s="12" t="s">
        <v>395</v>
      </c>
      <c r="AP219" s="24">
        <v>13979</v>
      </c>
      <c r="AQ219" s="25">
        <v>45728</v>
      </c>
      <c r="AR219" s="11"/>
      <c r="AS219" s="11"/>
      <c r="AT219" s="26"/>
      <c r="AU219" s="26"/>
      <c r="AV219" s="26"/>
      <c r="AW219" s="26"/>
      <c r="AX219" s="26"/>
      <c r="AY219" s="26"/>
      <c r="AZ219" s="26"/>
      <c r="BA219" s="26"/>
      <c r="BB219" s="26"/>
      <c r="BC219" s="26"/>
      <c r="BD219" s="26"/>
      <c r="BE219" s="26"/>
    </row>
    <row r="220" spans="1:57" s="3" customFormat="1" x14ac:dyDescent="0.25">
      <c r="A220" s="12"/>
      <c r="B220" s="12"/>
      <c r="C220" s="12"/>
      <c r="D220" s="12"/>
      <c r="E220" s="11"/>
      <c r="F220" s="100"/>
      <c r="G220" s="31"/>
      <c r="H220" s="11"/>
      <c r="I220" s="12"/>
      <c r="J220" s="11"/>
      <c r="K220" s="42"/>
      <c r="L220" s="24"/>
      <c r="M220" s="25"/>
      <c r="N220" s="25"/>
      <c r="O220" s="11"/>
      <c r="P220" s="11"/>
      <c r="Q220" s="26" t="s">
        <v>90</v>
      </c>
      <c r="R220" s="43">
        <v>46001</v>
      </c>
      <c r="S220" s="35">
        <v>14167</v>
      </c>
      <c r="T220" s="17" t="s">
        <v>83</v>
      </c>
      <c r="U220" s="43">
        <v>46023</v>
      </c>
      <c r="V220" s="43">
        <v>46203</v>
      </c>
      <c r="W220" s="26"/>
      <c r="X220" s="11"/>
      <c r="Y220" s="44"/>
      <c r="Z220" s="44"/>
      <c r="AA220" s="30"/>
      <c r="AB220" s="30"/>
      <c r="AC220" s="26"/>
      <c r="AD220" s="45"/>
      <c r="AE220" s="30"/>
      <c r="AF220" s="30">
        <v>49303.8</v>
      </c>
      <c r="AG220" s="30"/>
      <c r="AH220" s="30"/>
      <c r="AI220" s="30"/>
      <c r="AJ220" s="48"/>
      <c r="AK220" s="24"/>
      <c r="AL220" s="12"/>
      <c r="AM220" s="24"/>
      <c r="AN220" s="11"/>
      <c r="AO220" s="12"/>
      <c r="AP220" s="24"/>
      <c r="AQ220" s="25"/>
      <c r="AR220" s="11"/>
      <c r="AS220" s="11"/>
      <c r="AT220" s="26"/>
      <c r="AU220" s="26"/>
      <c r="AV220" s="26"/>
      <c r="AW220" s="26"/>
      <c r="AX220" s="26"/>
      <c r="AY220" s="26"/>
      <c r="AZ220" s="26"/>
      <c r="BA220" s="26"/>
      <c r="BB220" s="26"/>
      <c r="BC220" s="26"/>
      <c r="BD220" s="26"/>
      <c r="BE220" s="26"/>
    </row>
    <row r="221" spans="1:57" s="3" customFormat="1" ht="38.25" x14ac:dyDescent="0.25">
      <c r="A221" s="17">
        <v>33</v>
      </c>
      <c r="B221" s="17" t="s">
        <v>397</v>
      </c>
      <c r="C221" s="17" t="s">
        <v>530</v>
      </c>
      <c r="D221" s="17" t="s">
        <v>399</v>
      </c>
      <c r="E221" s="26" t="s">
        <v>228</v>
      </c>
      <c r="F221" s="101" t="s">
        <v>398</v>
      </c>
      <c r="G221" s="19">
        <v>13732</v>
      </c>
      <c r="H221" s="26" t="s">
        <v>387</v>
      </c>
      <c r="I221" s="17" t="s">
        <v>388</v>
      </c>
      <c r="J221" s="26" t="s">
        <v>402</v>
      </c>
      <c r="K221" s="30">
        <v>2500000</v>
      </c>
      <c r="L221" s="35">
        <v>13980</v>
      </c>
      <c r="M221" s="43">
        <v>45723</v>
      </c>
      <c r="N221" s="43">
        <v>46087</v>
      </c>
      <c r="O221" s="26">
        <v>1500</v>
      </c>
      <c r="P221" s="26" t="s">
        <v>127</v>
      </c>
      <c r="Q221" s="26"/>
      <c r="R221" s="26"/>
      <c r="S221" s="35"/>
      <c r="T221" s="17"/>
      <c r="U221" s="26"/>
      <c r="V221" s="26"/>
      <c r="W221" s="26"/>
      <c r="X221" s="26">
        <v>0</v>
      </c>
      <c r="Y221" s="44"/>
      <c r="Z221" s="44"/>
      <c r="AA221" s="30"/>
      <c r="AB221" s="30"/>
      <c r="AC221" s="26"/>
      <c r="AD221" s="45"/>
      <c r="AE221" s="30"/>
      <c r="AF221" s="30"/>
      <c r="AG221" s="30"/>
      <c r="AH221" s="30"/>
      <c r="AI221" s="30"/>
      <c r="AJ221" s="49" t="s">
        <v>400</v>
      </c>
      <c r="AK221" s="35">
        <v>13732</v>
      </c>
      <c r="AL221" s="17" t="s">
        <v>401</v>
      </c>
      <c r="AM221" s="35">
        <v>13980</v>
      </c>
      <c r="AN221" s="26"/>
      <c r="AO221" s="17" t="s">
        <v>356</v>
      </c>
      <c r="AP221" s="35">
        <v>13985</v>
      </c>
      <c r="AQ221" s="43">
        <v>45736</v>
      </c>
      <c r="AR221" s="26"/>
      <c r="AS221" s="26"/>
      <c r="AT221" s="26"/>
      <c r="AU221" s="26"/>
      <c r="AV221" s="26"/>
      <c r="AW221" s="26"/>
      <c r="AX221" s="26"/>
      <c r="AY221" s="26"/>
      <c r="AZ221" s="26"/>
      <c r="BA221" s="26"/>
      <c r="BB221" s="26"/>
      <c r="BC221" s="26"/>
      <c r="BD221" s="26"/>
      <c r="BE221" s="26"/>
    </row>
    <row r="222" spans="1:57" s="3" customFormat="1" ht="25.5" x14ac:dyDescent="0.25">
      <c r="A222" s="17">
        <v>34</v>
      </c>
      <c r="B222" s="17" t="s">
        <v>416</v>
      </c>
      <c r="C222" s="17"/>
      <c r="D222" s="17" t="s">
        <v>87</v>
      </c>
      <c r="E222" s="26" t="s">
        <v>579</v>
      </c>
      <c r="F222" s="101" t="s">
        <v>417</v>
      </c>
      <c r="G222" s="19"/>
      <c r="H222" s="26" t="s">
        <v>403</v>
      </c>
      <c r="I222" s="17" t="s">
        <v>420</v>
      </c>
      <c r="J222" s="26" t="s">
        <v>418</v>
      </c>
      <c r="K222" s="30">
        <v>53712</v>
      </c>
      <c r="L222" s="35">
        <v>13985</v>
      </c>
      <c r="M222" s="43">
        <v>45729</v>
      </c>
      <c r="N222" s="43">
        <f>M222+180</f>
        <v>45909</v>
      </c>
      <c r="O222" s="26">
        <v>1500</v>
      </c>
      <c r="P222" s="26" t="s">
        <v>419</v>
      </c>
      <c r="Q222" s="26"/>
      <c r="R222" s="26"/>
      <c r="S222" s="35"/>
      <c r="T222" s="17"/>
      <c r="U222" s="26"/>
      <c r="V222" s="26"/>
      <c r="W222" s="26"/>
      <c r="X222" s="26">
        <v>0</v>
      </c>
      <c r="Y222" s="44"/>
      <c r="Z222" s="44"/>
      <c r="AA222" s="30"/>
      <c r="AB222" s="30"/>
      <c r="AC222" s="26"/>
      <c r="AD222" s="45"/>
      <c r="AE222" s="30"/>
      <c r="AF222" s="30"/>
      <c r="AG222" s="30"/>
      <c r="AH222" s="30"/>
      <c r="AI222" s="30"/>
      <c r="AJ222" s="49"/>
      <c r="AK222" s="35"/>
      <c r="AL222" s="17"/>
      <c r="AM222" s="35"/>
      <c r="AN222" s="26"/>
      <c r="AO222" s="17"/>
      <c r="AP222" s="26"/>
      <c r="AQ222" s="26"/>
      <c r="AR222" s="26"/>
      <c r="AS222" s="26"/>
      <c r="AT222" s="26"/>
      <c r="AU222" s="26"/>
      <c r="AV222" s="26"/>
      <c r="AW222" s="26"/>
      <c r="AX222" s="26"/>
      <c r="AY222" s="26"/>
      <c r="AZ222" s="26"/>
      <c r="BA222" s="26"/>
      <c r="BB222" s="26"/>
      <c r="BC222" s="26"/>
      <c r="BD222" s="26"/>
      <c r="BE222" s="26"/>
    </row>
    <row r="223" spans="1:57" s="3" customFormat="1" ht="25.5" x14ac:dyDescent="0.25">
      <c r="A223" s="17">
        <v>35</v>
      </c>
      <c r="B223" s="17" t="s">
        <v>448</v>
      </c>
      <c r="C223" s="17" t="s">
        <v>529</v>
      </c>
      <c r="D223" s="17" t="s">
        <v>449</v>
      </c>
      <c r="E223" s="26" t="s">
        <v>579</v>
      </c>
      <c r="F223" s="101" t="s">
        <v>450</v>
      </c>
      <c r="G223" s="19">
        <v>13885</v>
      </c>
      <c r="H223" s="26" t="s">
        <v>404</v>
      </c>
      <c r="I223" s="17" t="s">
        <v>421</v>
      </c>
      <c r="J223" s="26" t="s">
        <v>453</v>
      </c>
      <c r="K223" s="30">
        <v>10160</v>
      </c>
      <c r="L223" s="35">
        <v>13991</v>
      </c>
      <c r="M223" s="43">
        <v>45742</v>
      </c>
      <c r="N223" s="43">
        <v>46022</v>
      </c>
      <c r="O223" s="26">
        <v>1500</v>
      </c>
      <c r="P223" s="26" t="s">
        <v>127</v>
      </c>
      <c r="Q223" s="26"/>
      <c r="R223" s="26"/>
      <c r="S223" s="35"/>
      <c r="T223" s="17"/>
      <c r="U223" s="26"/>
      <c r="V223" s="26"/>
      <c r="W223" s="26"/>
      <c r="X223" s="26">
        <v>0</v>
      </c>
      <c r="Y223" s="44"/>
      <c r="Z223" s="44"/>
      <c r="AA223" s="30"/>
      <c r="AB223" s="30"/>
      <c r="AC223" s="26"/>
      <c r="AD223" s="45"/>
      <c r="AE223" s="30"/>
      <c r="AF223" s="30"/>
      <c r="AG223" s="30"/>
      <c r="AH223" s="30"/>
      <c r="AI223" s="30"/>
      <c r="AJ223" s="49" t="s">
        <v>451</v>
      </c>
      <c r="AK223" s="35">
        <v>13855</v>
      </c>
      <c r="AL223" s="17" t="s">
        <v>452</v>
      </c>
      <c r="AM223" s="35">
        <v>13991</v>
      </c>
      <c r="AN223" s="26"/>
      <c r="AO223" s="17"/>
      <c r="AP223" s="26"/>
      <c r="AQ223" s="26"/>
      <c r="AR223" s="26"/>
      <c r="AS223" s="26"/>
      <c r="AT223" s="26"/>
      <c r="AU223" s="26"/>
      <c r="AV223" s="26"/>
      <c r="AW223" s="26"/>
      <c r="AX223" s="26"/>
      <c r="AY223" s="26"/>
      <c r="AZ223" s="26"/>
      <c r="BA223" s="26"/>
      <c r="BB223" s="26"/>
      <c r="BC223" s="26"/>
      <c r="BD223" s="26"/>
      <c r="BE223" s="26"/>
    </row>
    <row r="224" spans="1:57" s="3" customFormat="1" ht="38.25" x14ac:dyDescent="0.25">
      <c r="A224" s="17">
        <v>36</v>
      </c>
      <c r="B224" s="17" t="s">
        <v>454</v>
      </c>
      <c r="C224" s="17"/>
      <c r="D224" s="17" t="s">
        <v>165</v>
      </c>
      <c r="E224" s="26" t="s">
        <v>228</v>
      </c>
      <c r="F224" s="101" t="s">
        <v>455</v>
      </c>
      <c r="G224" s="19"/>
      <c r="H224" s="26" t="s">
        <v>405</v>
      </c>
      <c r="I224" s="17" t="s">
        <v>422</v>
      </c>
      <c r="J224" s="26" t="s">
        <v>456</v>
      </c>
      <c r="K224" s="30">
        <v>12300</v>
      </c>
      <c r="L224" s="35">
        <v>13999</v>
      </c>
      <c r="M224" s="43">
        <v>45749</v>
      </c>
      <c r="N224" s="43">
        <v>46113</v>
      </c>
      <c r="O224" s="26">
        <v>1500</v>
      </c>
      <c r="P224" s="26" t="s">
        <v>127</v>
      </c>
      <c r="Q224" s="26"/>
      <c r="R224" s="26"/>
      <c r="S224" s="35"/>
      <c r="T224" s="17"/>
      <c r="U224" s="26"/>
      <c r="V224" s="26"/>
      <c r="W224" s="26"/>
      <c r="X224" s="26">
        <v>0</v>
      </c>
      <c r="Y224" s="44"/>
      <c r="Z224" s="44"/>
      <c r="AA224" s="30"/>
      <c r="AB224" s="30"/>
      <c r="AC224" s="26"/>
      <c r="AD224" s="45"/>
      <c r="AE224" s="30"/>
      <c r="AF224" s="30"/>
      <c r="AG224" s="30"/>
      <c r="AH224" s="30"/>
      <c r="AI224" s="30"/>
      <c r="AJ224" s="49"/>
      <c r="AK224" s="35"/>
      <c r="AL224" s="17"/>
      <c r="AM224" s="35"/>
      <c r="AN224" s="26"/>
      <c r="AO224" s="17" t="s">
        <v>395</v>
      </c>
      <c r="AP224" s="35">
        <v>13998</v>
      </c>
      <c r="AQ224" s="43">
        <v>45755</v>
      </c>
      <c r="AR224" s="26"/>
      <c r="AS224" s="26"/>
      <c r="AT224" s="26"/>
      <c r="AU224" s="26"/>
      <c r="AV224" s="26"/>
      <c r="AW224" s="26"/>
      <c r="AX224" s="26"/>
      <c r="AY224" s="26"/>
      <c r="AZ224" s="26"/>
      <c r="BA224" s="26"/>
      <c r="BB224" s="26"/>
      <c r="BC224" s="26"/>
      <c r="BD224" s="26"/>
      <c r="BE224" s="26"/>
    </row>
    <row r="225" spans="1:57" s="3" customFormat="1" ht="25.5" x14ac:dyDescent="0.25">
      <c r="A225" s="17">
        <v>37</v>
      </c>
      <c r="B225" s="17" t="s">
        <v>457</v>
      </c>
      <c r="C225" s="17" t="s">
        <v>529</v>
      </c>
      <c r="D225" s="17" t="s">
        <v>463</v>
      </c>
      <c r="E225" s="26" t="s">
        <v>579</v>
      </c>
      <c r="F225" s="101" t="s">
        <v>458</v>
      </c>
      <c r="G225" s="19" t="s">
        <v>459</v>
      </c>
      <c r="H225" s="26" t="s">
        <v>406</v>
      </c>
      <c r="I225" s="17" t="s">
        <v>423</v>
      </c>
      <c r="J225" s="26" t="s">
        <v>462</v>
      </c>
      <c r="K225" s="30">
        <v>9900</v>
      </c>
      <c r="L225" s="35">
        <v>14003</v>
      </c>
      <c r="M225" s="43">
        <v>45758</v>
      </c>
      <c r="N225" s="43">
        <v>46022</v>
      </c>
      <c r="O225" s="26">
        <v>1500</v>
      </c>
      <c r="P225" s="26" t="s">
        <v>419</v>
      </c>
      <c r="Q225" s="26"/>
      <c r="R225" s="26"/>
      <c r="S225" s="35"/>
      <c r="T225" s="17"/>
      <c r="U225" s="26"/>
      <c r="V225" s="26"/>
      <c r="W225" s="26"/>
      <c r="X225" s="26">
        <v>0</v>
      </c>
      <c r="Y225" s="44"/>
      <c r="Z225" s="44"/>
      <c r="AA225" s="30"/>
      <c r="AB225" s="30"/>
      <c r="AC225" s="26"/>
      <c r="AD225" s="45"/>
      <c r="AE225" s="30"/>
      <c r="AF225" s="30"/>
      <c r="AG225" s="30"/>
      <c r="AH225" s="30"/>
      <c r="AI225" s="30"/>
      <c r="AJ225" s="49" t="s">
        <v>460</v>
      </c>
      <c r="AK225" s="19" t="s">
        <v>459</v>
      </c>
      <c r="AL225" s="17" t="s">
        <v>461</v>
      </c>
      <c r="AM225" s="35">
        <v>14003</v>
      </c>
      <c r="AN225" s="26"/>
      <c r="AO225" s="17"/>
      <c r="AP225" s="26"/>
      <c r="AQ225" s="26"/>
      <c r="AR225" s="26"/>
      <c r="AS225" s="26"/>
      <c r="AT225" s="26"/>
      <c r="AU225" s="26"/>
      <c r="AV225" s="26"/>
      <c r="AW225" s="26"/>
      <c r="AX225" s="26"/>
      <c r="AY225" s="26"/>
      <c r="AZ225" s="26"/>
      <c r="BA225" s="26"/>
      <c r="BB225" s="26"/>
      <c r="BC225" s="26"/>
      <c r="BD225" s="26"/>
      <c r="BE225" s="26"/>
    </row>
    <row r="226" spans="1:57" s="3" customFormat="1" ht="25.5" x14ac:dyDescent="0.25">
      <c r="A226" s="17">
        <v>38</v>
      </c>
      <c r="B226" s="17" t="s">
        <v>464</v>
      </c>
      <c r="C226" s="17" t="s">
        <v>528</v>
      </c>
      <c r="D226" s="17" t="s">
        <v>465</v>
      </c>
      <c r="E226" s="26" t="s">
        <v>579</v>
      </c>
      <c r="F226" s="101" t="s">
        <v>466</v>
      </c>
      <c r="G226" s="19">
        <v>13953</v>
      </c>
      <c r="H226" s="26" t="s">
        <v>407</v>
      </c>
      <c r="I226" s="17" t="s">
        <v>424</v>
      </c>
      <c r="J226" s="26" t="s">
        <v>467</v>
      </c>
      <c r="K226" s="30">
        <v>27675</v>
      </c>
      <c r="L226" s="35">
        <v>14012</v>
      </c>
      <c r="M226" s="43">
        <v>45771</v>
      </c>
      <c r="N226" s="43">
        <v>46022</v>
      </c>
      <c r="O226" s="26">
        <v>1500</v>
      </c>
      <c r="P226" s="26" t="s">
        <v>419</v>
      </c>
      <c r="Q226" s="26"/>
      <c r="R226" s="26"/>
      <c r="S226" s="35"/>
      <c r="T226" s="17"/>
      <c r="U226" s="26"/>
      <c r="V226" s="26"/>
      <c r="W226" s="26"/>
      <c r="X226" s="26">
        <v>0</v>
      </c>
      <c r="Y226" s="44"/>
      <c r="Z226" s="44"/>
      <c r="AA226" s="30"/>
      <c r="AB226" s="30"/>
      <c r="AC226" s="26"/>
      <c r="AD226" s="45"/>
      <c r="AE226" s="30"/>
      <c r="AF226" s="30"/>
      <c r="AG226" s="30"/>
      <c r="AH226" s="30"/>
      <c r="AI226" s="30"/>
      <c r="AJ226" s="49" t="s">
        <v>468</v>
      </c>
      <c r="AK226" s="35">
        <v>13953</v>
      </c>
      <c r="AL226" s="17" t="s">
        <v>469</v>
      </c>
      <c r="AM226" s="35">
        <v>14012</v>
      </c>
      <c r="AN226" s="26"/>
      <c r="AO226" s="17"/>
      <c r="AP226" s="26"/>
      <c r="AQ226" s="26"/>
      <c r="AR226" s="26"/>
      <c r="AS226" s="26"/>
      <c r="AT226" s="26"/>
      <c r="AU226" s="26"/>
      <c r="AV226" s="26"/>
      <c r="AW226" s="26"/>
      <c r="AX226" s="26"/>
      <c r="AY226" s="26"/>
      <c r="AZ226" s="26"/>
      <c r="BA226" s="26"/>
      <c r="BB226" s="26"/>
      <c r="BC226" s="26"/>
      <c r="BD226" s="26"/>
      <c r="BE226" s="26"/>
    </row>
    <row r="227" spans="1:57" s="3" customFormat="1" ht="25.5" x14ac:dyDescent="0.25">
      <c r="A227" s="17">
        <v>39</v>
      </c>
      <c r="B227" s="17" t="s">
        <v>470</v>
      </c>
      <c r="C227" s="17" t="s">
        <v>527</v>
      </c>
      <c r="D227" s="17" t="s">
        <v>471</v>
      </c>
      <c r="E227" s="26" t="s">
        <v>579</v>
      </c>
      <c r="F227" s="101" t="s">
        <v>482</v>
      </c>
      <c r="G227" s="19" t="s">
        <v>473</v>
      </c>
      <c r="H227" s="26" t="s">
        <v>408</v>
      </c>
      <c r="I227" s="17" t="s">
        <v>425</v>
      </c>
      <c r="J227" s="26" t="s">
        <v>472</v>
      </c>
      <c r="K227" s="30">
        <v>27333.200000000001</v>
      </c>
      <c r="L227" s="35">
        <v>14014</v>
      </c>
      <c r="M227" s="43">
        <v>45772</v>
      </c>
      <c r="N227" s="43">
        <v>46022</v>
      </c>
      <c r="O227" s="26">
        <v>1500</v>
      </c>
      <c r="P227" s="26" t="s">
        <v>419</v>
      </c>
      <c r="Q227" s="26"/>
      <c r="R227" s="26"/>
      <c r="S227" s="35"/>
      <c r="T227" s="17"/>
      <c r="U227" s="26"/>
      <c r="V227" s="26"/>
      <c r="W227" s="26"/>
      <c r="X227" s="26">
        <v>0</v>
      </c>
      <c r="Y227" s="44"/>
      <c r="Z227" s="44"/>
      <c r="AA227" s="30"/>
      <c r="AB227" s="30"/>
      <c r="AC227" s="26"/>
      <c r="AD227" s="45"/>
      <c r="AE227" s="30"/>
      <c r="AF227" s="30"/>
      <c r="AG227" s="30"/>
      <c r="AH227" s="30"/>
      <c r="AI227" s="30"/>
      <c r="AJ227" s="49" t="s">
        <v>474</v>
      </c>
      <c r="AK227" s="19" t="s">
        <v>475</v>
      </c>
      <c r="AL227" s="17" t="s">
        <v>476</v>
      </c>
      <c r="AM227" s="35">
        <v>14014</v>
      </c>
      <c r="AN227" s="26"/>
      <c r="AO227" s="17"/>
      <c r="AP227" s="26"/>
      <c r="AQ227" s="26"/>
      <c r="AR227" s="26"/>
      <c r="AS227" s="26"/>
      <c r="AT227" s="26"/>
      <c r="AU227" s="26"/>
      <c r="AV227" s="26"/>
      <c r="AW227" s="26"/>
      <c r="AX227" s="26"/>
      <c r="AY227" s="26"/>
      <c r="AZ227" s="26"/>
      <c r="BA227" s="26"/>
      <c r="BB227" s="26"/>
      <c r="BC227" s="26"/>
      <c r="BD227" s="26"/>
      <c r="BE227" s="26"/>
    </row>
    <row r="228" spans="1:57" s="3" customFormat="1" ht="25.5" x14ac:dyDescent="0.25">
      <c r="A228" s="17">
        <v>40</v>
      </c>
      <c r="B228" s="17" t="s">
        <v>477</v>
      </c>
      <c r="C228" s="17" t="s">
        <v>526</v>
      </c>
      <c r="D228" s="17" t="s">
        <v>485</v>
      </c>
      <c r="E228" s="26" t="s">
        <v>579</v>
      </c>
      <c r="F228" s="101" t="s">
        <v>478</v>
      </c>
      <c r="G228" s="19" t="s">
        <v>481</v>
      </c>
      <c r="H228" s="26" t="s">
        <v>409</v>
      </c>
      <c r="I228" s="17" t="s">
        <v>423</v>
      </c>
      <c r="J228" s="26" t="s">
        <v>462</v>
      </c>
      <c r="K228" s="30">
        <v>32544.2</v>
      </c>
      <c r="L228" s="35">
        <v>14030</v>
      </c>
      <c r="M228" s="43">
        <v>45799</v>
      </c>
      <c r="N228" s="43">
        <v>46022</v>
      </c>
      <c r="O228" s="26">
        <v>1500</v>
      </c>
      <c r="P228" s="26" t="s">
        <v>419</v>
      </c>
      <c r="Q228" s="26"/>
      <c r="R228" s="26"/>
      <c r="S228" s="35"/>
      <c r="T228" s="17"/>
      <c r="U228" s="26"/>
      <c r="V228" s="26"/>
      <c r="W228" s="26"/>
      <c r="X228" s="26">
        <v>0</v>
      </c>
      <c r="Y228" s="44"/>
      <c r="Z228" s="44"/>
      <c r="AA228" s="30"/>
      <c r="AB228" s="30"/>
      <c r="AC228" s="26"/>
      <c r="AD228" s="45"/>
      <c r="AE228" s="30"/>
      <c r="AF228" s="30"/>
      <c r="AG228" s="30"/>
      <c r="AH228" s="30"/>
      <c r="AI228" s="30"/>
      <c r="AJ228" s="49" t="s">
        <v>479</v>
      </c>
      <c r="AK228" s="19" t="s">
        <v>481</v>
      </c>
      <c r="AL228" s="17" t="s">
        <v>480</v>
      </c>
      <c r="AM228" s="35">
        <v>14030</v>
      </c>
      <c r="AN228" s="26"/>
      <c r="AO228" s="17"/>
      <c r="AP228" s="26"/>
      <c r="AQ228" s="26"/>
      <c r="AR228" s="26"/>
      <c r="AS228" s="26"/>
      <c r="AT228" s="26"/>
      <c r="AU228" s="26"/>
      <c r="AV228" s="26"/>
      <c r="AW228" s="26"/>
      <c r="AX228" s="26"/>
      <c r="AY228" s="26"/>
      <c r="AZ228" s="26"/>
      <c r="BA228" s="26"/>
      <c r="BB228" s="26"/>
      <c r="BC228" s="26"/>
      <c r="BD228" s="26"/>
      <c r="BE228" s="26"/>
    </row>
    <row r="229" spans="1:57" s="3" customFormat="1" ht="76.5" x14ac:dyDescent="0.25">
      <c r="A229" s="17">
        <v>41</v>
      </c>
      <c r="B229" s="17" t="s">
        <v>483</v>
      </c>
      <c r="C229" s="17" t="s">
        <v>525</v>
      </c>
      <c r="D229" s="17" t="s">
        <v>484</v>
      </c>
      <c r="E229" s="26" t="s">
        <v>228</v>
      </c>
      <c r="F229" s="101" t="s">
        <v>486</v>
      </c>
      <c r="G229" s="19" t="s">
        <v>487</v>
      </c>
      <c r="H229" s="26" t="s">
        <v>410</v>
      </c>
      <c r="I229" s="17" t="s">
        <v>426</v>
      </c>
      <c r="J229" s="26" t="s">
        <v>488</v>
      </c>
      <c r="K229" s="30">
        <v>300000</v>
      </c>
      <c r="L229" s="35">
        <v>14046</v>
      </c>
      <c r="M229" s="43">
        <v>45821</v>
      </c>
      <c r="N229" s="43">
        <v>46185</v>
      </c>
      <c r="O229" s="26">
        <v>1500</v>
      </c>
      <c r="P229" s="26" t="s">
        <v>490</v>
      </c>
      <c r="Q229" s="26"/>
      <c r="R229" s="26"/>
      <c r="S229" s="35"/>
      <c r="T229" s="17"/>
      <c r="U229" s="26"/>
      <c r="V229" s="26"/>
      <c r="W229" s="26"/>
      <c r="X229" s="26">
        <v>0</v>
      </c>
      <c r="Y229" s="44"/>
      <c r="Z229" s="44"/>
      <c r="AA229" s="30"/>
      <c r="AB229" s="30"/>
      <c r="AC229" s="26"/>
      <c r="AD229" s="45"/>
      <c r="AE229" s="30"/>
      <c r="AF229" s="30"/>
      <c r="AG229" s="30"/>
      <c r="AH229" s="30"/>
      <c r="AI229" s="30"/>
      <c r="AJ229" s="49" t="s">
        <v>489</v>
      </c>
      <c r="AK229" s="19" t="s">
        <v>487</v>
      </c>
      <c r="AL229" s="17" t="s">
        <v>480</v>
      </c>
      <c r="AM229" s="35">
        <v>14046</v>
      </c>
      <c r="AN229" s="26"/>
      <c r="AO229" s="17"/>
      <c r="AP229" s="26"/>
      <c r="AQ229" s="26"/>
      <c r="AR229" s="26"/>
      <c r="AS229" s="26"/>
      <c r="AT229" s="26"/>
      <c r="AU229" s="26"/>
      <c r="AV229" s="26"/>
      <c r="AW229" s="26"/>
      <c r="AX229" s="26"/>
      <c r="AY229" s="26"/>
      <c r="AZ229" s="26"/>
      <c r="BA229" s="26"/>
      <c r="BB229" s="26"/>
      <c r="BC229" s="26"/>
      <c r="BD229" s="26"/>
      <c r="BE229" s="26"/>
    </row>
    <row r="230" spans="1:57" s="3" customFormat="1" ht="25.5" x14ac:dyDescent="0.25">
      <c r="A230" s="17">
        <v>42</v>
      </c>
      <c r="B230" s="17" t="s">
        <v>491</v>
      </c>
      <c r="C230" s="17" t="s">
        <v>524</v>
      </c>
      <c r="D230" s="17" t="s">
        <v>492</v>
      </c>
      <c r="E230" s="26" t="s">
        <v>228</v>
      </c>
      <c r="F230" s="101" t="s">
        <v>493</v>
      </c>
      <c r="G230" s="19"/>
      <c r="H230" s="26" t="s">
        <v>411</v>
      </c>
      <c r="I230" s="17" t="s">
        <v>427</v>
      </c>
      <c r="J230" s="26" t="s">
        <v>494</v>
      </c>
      <c r="K230" s="30">
        <v>250000</v>
      </c>
      <c r="L230" s="35">
        <v>14046</v>
      </c>
      <c r="M230" s="43">
        <v>45821</v>
      </c>
      <c r="N230" s="43">
        <v>46185</v>
      </c>
      <c r="O230" s="26">
        <v>1500</v>
      </c>
      <c r="P230" s="26" t="s">
        <v>419</v>
      </c>
      <c r="Q230" s="26"/>
      <c r="R230" s="26"/>
      <c r="S230" s="35"/>
      <c r="T230" s="17"/>
      <c r="U230" s="26"/>
      <c r="V230" s="26"/>
      <c r="W230" s="26"/>
      <c r="X230" s="26">
        <v>0</v>
      </c>
      <c r="Y230" s="44"/>
      <c r="Z230" s="44"/>
      <c r="AA230" s="30"/>
      <c r="AB230" s="30"/>
      <c r="AC230" s="26"/>
      <c r="AD230" s="45"/>
      <c r="AE230" s="30"/>
      <c r="AF230" s="30"/>
      <c r="AG230" s="30"/>
      <c r="AH230" s="30"/>
      <c r="AI230" s="30"/>
      <c r="AJ230" s="49" t="s">
        <v>495</v>
      </c>
      <c r="AK230" s="35"/>
      <c r="AL230" s="17" t="s">
        <v>496</v>
      </c>
      <c r="AM230" s="35">
        <v>14046</v>
      </c>
      <c r="AN230" s="26"/>
      <c r="AO230" s="17"/>
      <c r="AP230" s="26"/>
      <c r="AQ230" s="26"/>
      <c r="AR230" s="26"/>
      <c r="AS230" s="26"/>
      <c r="AT230" s="26"/>
      <c r="AU230" s="26"/>
      <c r="AV230" s="26"/>
      <c r="AW230" s="26"/>
      <c r="AX230" s="26"/>
      <c r="AY230" s="26"/>
      <c r="AZ230" s="26"/>
      <c r="BA230" s="26"/>
      <c r="BB230" s="26"/>
      <c r="BC230" s="26"/>
      <c r="BD230" s="26"/>
      <c r="BE230" s="26"/>
    </row>
    <row r="231" spans="1:57" s="3" customFormat="1" ht="25.5" x14ac:dyDescent="0.25">
      <c r="A231" s="17">
        <v>43</v>
      </c>
      <c r="B231" s="17" t="s">
        <v>497</v>
      </c>
      <c r="C231" s="17"/>
      <c r="D231" s="17" t="s">
        <v>87</v>
      </c>
      <c r="E231" s="26" t="s">
        <v>579</v>
      </c>
      <c r="F231" s="101" t="s">
        <v>502</v>
      </c>
      <c r="G231" s="19"/>
      <c r="H231" s="26" t="s">
        <v>412</v>
      </c>
      <c r="I231" s="17" t="s">
        <v>428</v>
      </c>
      <c r="J231" s="26" t="s">
        <v>498</v>
      </c>
      <c r="K231" s="30">
        <v>1500</v>
      </c>
      <c r="L231" s="35">
        <v>14069</v>
      </c>
      <c r="M231" s="43">
        <v>45859</v>
      </c>
      <c r="N231" s="43">
        <v>46022</v>
      </c>
      <c r="O231" s="26">
        <v>1500</v>
      </c>
      <c r="P231" s="26" t="s">
        <v>419</v>
      </c>
      <c r="Q231" s="26"/>
      <c r="R231" s="26"/>
      <c r="S231" s="35"/>
      <c r="T231" s="17"/>
      <c r="U231" s="26"/>
      <c r="V231" s="26"/>
      <c r="W231" s="26"/>
      <c r="X231" s="26">
        <v>0</v>
      </c>
      <c r="Y231" s="44"/>
      <c r="Z231" s="44"/>
      <c r="AA231" s="30"/>
      <c r="AB231" s="30"/>
      <c r="AC231" s="26"/>
      <c r="AD231" s="45"/>
      <c r="AE231" s="30"/>
      <c r="AF231" s="30"/>
      <c r="AG231" s="30"/>
      <c r="AH231" s="30"/>
      <c r="AI231" s="30"/>
      <c r="AJ231" s="49"/>
      <c r="AK231" s="35"/>
      <c r="AL231" s="17"/>
      <c r="AM231" s="35"/>
      <c r="AN231" s="26"/>
      <c r="AO231" s="17" t="s">
        <v>356</v>
      </c>
      <c r="AP231" s="35">
        <v>14069</v>
      </c>
      <c r="AQ231" s="43">
        <v>45860</v>
      </c>
      <c r="AR231" s="26"/>
      <c r="AS231" s="26"/>
      <c r="AT231" s="26"/>
      <c r="AU231" s="26"/>
      <c r="AV231" s="26"/>
      <c r="AW231" s="26"/>
      <c r="AX231" s="26"/>
      <c r="AY231" s="26"/>
      <c r="AZ231" s="26"/>
      <c r="BA231" s="26"/>
      <c r="BB231" s="26"/>
      <c r="BC231" s="26"/>
      <c r="BD231" s="26"/>
      <c r="BE231" s="26"/>
    </row>
    <row r="232" spans="1:57" s="3" customFormat="1" ht="38.25" x14ac:dyDescent="0.25">
      <c r="A232" s="17">
        <v>44</v>
      </c>
      <c r="B232" s="17" t="s">
        <v>499</v>
      </c>
      <c r="C232" s="17" t="s">
        <v>523</v>
      </c>
      <c r="D232" s="17" t="s">
        <v>500</v>
      </c>
      <c r="E232" s="26" t="s">
        <v>228</v>
      </c>
      <c r="F232" s="101" t="s">
        <v>501</v>
      </c>
      <c r="G232" s="19">
        <v>13790</v>
      </c>
      <c r="H232" s="26" t="s">
        <v>413</v>
      </c>
      <c r="I232" s="17" t="s">
        <v>429</v>
      </c>
      <c r="J232" s="26" t="s">
        <v>503</v>
      </c>
      <c r="K232" s="30">
        <v>2177376</v>
      </c>
      <c r="L232" s="35">
        <v>14075</v>
      </c>
      <c r="M232" s="43">
        <v>45863</v>
      </c>
      <c r="N232" s="43">
        <v>46022</v>
      </c>
      <c r="O232" s="26">
        <v>1500</v>
      </c>
      <c r="P232" s="26" t="s">
        <v>127</v>
      </c>
      <c r="Q232" s="26" t="s">
        <v>89</v>
      </c>
      <c r="R232" s="43">
        <v>46006</v>
      </c>
      <c r="S232" s="35">
        <v>14169</v>
      </c>
      <c r="T232" s="17" t="s">
        <v>83</v>
      </c>
      <c r="U232" s="43">
        <v>46023</v>
      </c>
      <c r="V232" s="43">
        <v>46387</v>
      </c>
      <c r="W232" s="26"/>
      <c r="X232" s="26">
        <v>0</v>
      </c>
      <c r="Y232" s="44"/>
      <c r="Z232" s="44"/>
      <c r="AA232" s="30"/>
      <c r="AB232" s="30"/>
      <c r="AC232" s="26"/>
      <c r="AD232" s="45"/>
      <c r="AE232" s="30"/>
      <c r="AF232" s="30">
        <v>2177376</v>
      </c>
      <c r="AG232" s="30"/>
      <c r="AH232" s="30"/>
      <c r="AI232" s="30"/>
      <c r="AJ232" s="49" t="s">
        <v>505</v>
      </c>
      <c r="AK232" s="35"/>
      <c r="AL232" s="17" t="s">
        <v>504</v>
      </c>
      <c r="AM232" s="35">
        <v>14075</v>
      </c>
      <c r="AN232" s="26"/>
      <c r="AO232" s="17"/>
      <c r="AP232" s="26"/>
      <c r="AQ232" s="26"/>
      <c r="AR232" s="26"/>
      <c r="AS232" s="26"/>
      <c r="AT232" s="26"/>
      <c r="AU232" s="26"/>
      <c r="AV232" s="26"/>
      <c r="AW232" s="26"/>
      <c r="AX232" s="26"/>
      <c r="AY232" s="26"/>
      <c r="AZ232" s="26"/>
      <c r="BA232" s="26"/>
      <c r="BB232" s="26"/>
      <c r="BC232" s="26"/>
      <c r="BD232" s="26"/>
      <c r="BE232" s="26"/>
    </row>
    <row r="233" spans="1:57" s="3" customFormat="1" ht="25.5" x14ac:dyDescent="0.25">
      <c r="A233" s="17">
        <v>45</v>
      </c>
      <c r="B233" s="17" t="s">
        <v>506</v>
      </c>
      <c r="C233" s="17"/>
      <c r="D233" s="17" t="s">
        <v>165</v>
      </c>
      <c r="E233" s="26" t="s">
        <v>228</v>
      </c>
      <c r="F233" s="101" t="s">
        <v>507</v>
      </c>
      <c r="G233" s="19"/>
      <c r="H233" s="26" t="s">
        <v>414</v>
      </c>
      <c r="I233" s="17" t="s">
        <v>430</v>
      </c>
      <c r="J233" s="26" t="s">
        <v>508</v>
      </c>
      <c r="K233" s="30">
        <v>12000</v>
      </c>
      <c r="L233" s="35">
        <v>14091</v>
      </c>
      <c r="M233" s="43">
        <v>45889</v>
      </c>
      <c r="N233" s="43">
        <f>M233+90</f>
        <v>45979</v>
      </c>
      <c r="O233" s="26">
        <v>1500</v>
      </c>
      <c r="P233" s="26" t="s">
        <v>127</v>
      </c>
      <c r="Q233" s="26"/>
      <c r="R233" s="26"/>
      <c r="S233" s="35"/>
      <c r="T233" s="17"/>
      <c r="U233" s="26"/>
      <c r="V233" s="26"/>
      <c r="W233" s="26"/>
      <c r="X233" s="26">
        <v>0</v>
      </c>
      <c r="Y233" s="44"/>
      <c r="Z233" s="44"/>
      <c r="AA233" s="30"/>
      <c r="AB233" s="30"/>
      <c r="AC233" s="26"/>
      <c r="AD233" s="45"/>
      <c r="AE233" s="30"/>
      <c r="AF233" s="30"/>
      <c r="AG233" s="30"/>
      <c r="AH233" s="30"/>
      <c r="AI233" s="30"/>
      <c r="AJ233" s="49"/>
      <c r="AK233" s="35"/>
      <c r="AL233" s="17"/>
      <c r="AM233" s="35"/>
      <c r="AN233" s="26"/>
      <c r="AO233" s="17" t="s">
        <v>395</v>
      </c>
      <c r="AP233" s="35">
        <v>14089</v>
      </c>
      <c r="AQ233" s="43">
        <v>45889</v>
      </c>
      <c r="AR233" s="26"/>
      <c r="AS233" s="26"/>
      <c r="AT233" s="26"/>
      <c r="AU233" s="26"/>
      <c r="AV233" s="26"/>
      <c r="AW233" s="26"/>
      <c r="AX233" s="26"/>
      <c r="AY233" s="26"/>
      <c r="AZ233" s="26"/>
      <c r="BA233" s="26"/>
      <c r="BB233" s="26"/>
      <c r="BC233" s="26"/>
      <c r="BD233" s="26"/>
      <c r="BE233" s="26"/>
    </row>
    <row r="234" spans="1:57" s="3" customFormat="1" ht="76.5" x14ac:dyDescent="0.25">
      <c r="A234" s="17">
        <v>46</v>
      </c>
      <c r="B234" s="17" t="s">
        <v>509</v>
      </c>
      <c r="C234" s="17" t="s">
        <v>510</v>
      </c>
      <c r="D234" s="17" t="s">
        <v>165</v>
      </c>
      <c r="E234" s="26" t="s">
        <v>228</v>
      </c>
      <c r="F234" s="101" t="s">
        <v>511</v>
      </c>
      <c r="G234" s="19"/>
      <c r="H234" s="26" t="s">
        <v>383</v>
      </c>
      <c r="I234" s="17" t="s">
        <v>384</v>
      </c>
      <c r="J234" s="26" t="s">
        <v>512</v>
      </c>
      <c r="K234" s="30">
        <v>196560</v>
      </c>
      <c r="L234" s="35">
        <v>14108</v>
      </c>
      <c r="M234" s="43">
        <v>45912</v>
      </c>
      <c r="N234" s="43">
        <v>46276</v>
      </c>
      <c r="O234" s="26">
        <v>1500</v>
      </c>
      <c r="P234" s="26" t="s">
        <v>127</v>
      </c>
      <c r="Q234" s="26" t="s">
        <v>89</v>
      </c>
      <c r="R234" s="43">
        <v>45994</v>
      </c>
      <c r="S234" s="35">
        <v>14165</v>
      </c>
      <c r="T234" s="17" t="s">
        <v>513</v>
      </c>
      <c r="U234" s="43">
        <v>46023</v>
      </c>
      <c r="V234" s="26"/>
      <c r="W234" s="26"/>
      <c r="X234" s="26">
        <v>0</v>
      </c>
      <c r="Y234" s="44"/>
      <c r="Z234" s="44"/>
      <c r="AA234" s="30"/>
      <c r="AB234" s="30"/>
      <c r="AC234" s="26"/>
      <c r="AD234" s="45"/>
      <c r="AE234" s="30"/>
      <c r="AF234" s="30">
        <v>196560</v>
      </c>
      <c r="AG234" s="30"/>
      <c r="AH234" s="30"/>
      <c r="AI234" s="30"/>
      <c r="AJ234" s="49"/>
      <c r="AK234" s="35"/>
      <c r="AL234" s="17"/>
      <c r="AM234" s="35"/>
      <c r="AN234" s="26"/>
      <c r="AO234" s="17" t="s">
        <v>395</v>
      </c>
      <c r="AP234" s="35">
        <v>14108</v>
      </c>
      <c r="AQ234" s="43">
        <v>45917</v>
      </c>
      <c r="AR234" s="26"/>
      <c r="AS234" s="26"/>
      <c r="AT234" s="26"/>
      <c r="AU234" s="26"/>
      <c r="AV234" s="26"/>
      <c r="AW234" s="26"/>
      <c r="AX234" s="26"/>
      <c r="AY234" s="26"/>
      <c r="AZ234" s="26"/>
      <c r="BA234" s="26"/>
      <c r="BB234" s="26"/>
      <c r="BC234" s="26"/>
      <c r="BD234" s="26"/>
      <c r="BE234" s="26"/>
    </row>
    <row r="235" spans="1:57" s="3" customFormat="1" ht="51" x14ac:dyDescent="0.25">
      <c r="A235" s="17">
        <v>47</v>
      </c>
      <c r="B235" s="17" t="s">
        <v>514</v>
      </c>
      <c r="C235" s="17" t="s">
        <v>522</v>
      </c>
      <c r="D235" s="17" t="s">
        <v>515</v>
      </c>
      <c r="E235" s="26" t="s">
        <v>579</v>
      </c>
      <c r="F235" s="101" t="s">
        <v>516</v>
      </c>
      <c r="G235" s="19"/>
      <c r="H235" s="26" t="s">
        <v>415</v>
      </c>
      <c r="I235" s="17" t="s">
        <v>431</v>
      </c>
      <c r="J235" s="26" t="s">
        <v>517</v>
      </c>
      <c r="K235" s="30">
        <v>64520</v>
      </c>
      <c r="L235" s="35">
        <v>14138</v>
      </c>
      <c r="M235" s="43">
        <v>45957</v>
      </c>
      <c r="N235" s="43">
        <v>46022</v>
      </c>
      <c r="O235" s="26">
        <v>1500</v>
      </c>
      <c r="P235" s="26" t="s">
        <v>419</v>
      </c>
      <c r="Q235" s="26"/>
      <c r="R235" s="26"/>
      <c r="S235" s="35"/>
      <c r="T235" s="17"/>
      <c r="U235" s="26"/>
      <c r="V235" s="26"/>
      <c r="W235" s="26"/>
      <c r="X235" s="26">
        <v>0</v>
      </c>
      <c r="Y235" s="44"/>
      <c r="Z235" s="44"/>
      <c r="AA235" s="30"/>
      <c r="AB235" s="30"/>
      <c r="AC235" s="26"/>
      <c r="AD235" s="45"/>
      <c r="AE235" s="30"/>
      <c r="AF235" s="30"/>
      <c r="AG235" s="30"/>
      <c r="AH235" s="30"/>
      <c r="AI235" s="30"/>
      <c r="AJ235" s="49" t="s">
        <v>518</v>
      </c>
      <c r="AK235" s="35">
        <v>14085</v>
      </c>
      <c r="AL235" s="17" t="s">
        <v>519</v>
      </c>
      <c r="AM235" s="35">
        <v>14138</v>
      </c>
      <c r="AN235" s="26"/>
      <c r="AO235" s="17"/>
      <c r="AP235" s="26"/>
      <c r="AQ235" s="26"/>
      <c r="AR235" s="26"/>
      <c r="AS235" s="26"/>
      <c r="AT235" s="26"/>
      <c r="AU235" s="26"/>
      <c r="AV235" s="26"/>
      <c r="AW235" s="26"/>
      <c r="AX235" s="26"/>
      <c r="AY235" s="26"/>
      <c r="AZ235" s="26"/>
      <c r="BA235" s="26"/>
      <c r="BB235" s="26"/>
      <c r="BC235" s="26"/>
      <c r="BD235" s="26"/>
      <c r="BE235" s="26"/>
    </row>
    <row r="236" spans="1:57" s="3" customFormat="1" ht="63.75" x14ac:dyDescent="0.25">
      <c r="A236" s="17">
        <v>48</v>
      </c>
      <c r="B236" s="17" t="s">
        <v>520</v>
      </c>
      <c r="C236" s="17" t="s">
        <v>521</v>
      </c>
      <c r="D236" s="17" t="s">
        <v>343</v>
      </c>
      <c r="E236" s="26" t="s">
        <v>228</v>
      </c>
      <c r="F236" s="101" t="s">
        <v>531</v>
      </c>
      <c r="G236" s="19">
        <v>14032</v>
      </c>
      <c r="H236" s="26" t="s">
        <v>434</v>
      </c>
      <c r="I236" s="17" t="s">
        <v>432</v>
      </c>
      <c r="J236" s="26" t="s">
        <v>532</v>
      </c>
      <c r="K236" s="30">
        <v>70000</v>
      </c>
      <c r="L236" s="35">
        <v>14146</v>
      </c>
      <c r="M236" s="43">
        <v>45958</v>
      </c>
      <c r="N236" s="43">
        <v>46322</v>
      </c>
      <c r="O236" s="26">
        <v>1500</v>
      </c>
      <c r="P236" s="26" t="s">
        <v>127</v>
      </c>
      <c r="Q236" s="26"/>
      <c r="R236" s="26"/>
      <c r="S236" s="35"/>
      <c r="T236" s="17"/>
      <c r="U236" s="26"/>
      <c r="V236" s="26"/>
      <c r="W236" s="26"/>
      <c r="X236" s="26">
        <v>0</v>
      </c>
      <c r="Y236" s="44"/>
      <c r="Z236" s="44"/>
      <c r="AA236" s="30"/>
      <c r="AB236" s="30"/>
      <c r="AC236" s="26"/>
      <c r="AD236" s="45"/>
      <c r="AE236" s="30"/>
      <c r="AF236" s="30"/>
      <c r="AG236" s="30"/>
      <c r="AH236" s="30"/>
      <c r="AI236" s="30"/>
      <c r="AJ236" s="49"/>
      <c r="AK236" s="35"/>
      <c r="AL236" s="17"/>
      <c r="AM236" s="35"/>
      <c r="AN236" s="26"/>
      <c r="AO236" s="17"/>
      <c r="AP236" s="26"/>
      <c r="AQ236" s="26"/>
      <c r="AR236" s="26"/>
      <c r="AS236" s="26"/>
      <c r="AT236" s="26"/>
      <c r="AU236" s="26"/>
      <c r="AV236" s="26"/>
      <c r="AW236" s="26"/>
      <c r="AX236" s="26"/>
      <c r="AY236" s="26"/>
      <c r="AZ236" s="26"/>
      <c r="BA236" s="26"/>
      <c r="BB236" s="26"/>
      <c r="BC236" s="26"/>
      <c r="BD236" s="26"/>
      <c r="BE236" s="26"/>
    </row>
    <row r="237" spans="1:57" s="3" customFormat="1" ht="51" x14ac:dyDescent="0.25">
      <c r="A237" s="17">
        <v>49</v>
      </c>
      <c r="B237" s="17" t="s">
        <v>533</v>
      </c>
      <c r="C237" s="17" t="s">
        <v>534</v>
      </c>
      <c r="D237" s="17" t="s">
        <v>535</v>
      </c>
      <c r="E237" s="26" t="s">
        <v>579</v>
      </c>
      <c r="F237" s="101" t="s">
        <v>536</v>
      </c>
      <c r="G237" s="19"/>
      <c r="H237" s="26" t="s">
        <v>435</v>
      </c>
      <c r="I237" s="17" t="s">
        <v>433</v>
      </c>
      <c r="J237" s="26" t="s">
        <v>537</v>
      </c>
      <c r="K237" s="30">
        <v>27966.2</v>
      </c>
      <c r="L237" s="35">
        <v>14152</v>
      </c>
      <c r="M237" s="43">
        <v>45979</v>
      </c>
      <c r="N237" s="43">
        <v>46022</v>
      </c>
      <c r="O237" s="26">
        <v>2755</v>
      </c>
      <c r="P237" s="26" t="s">
        <v>538</v>
      </c>
      <c r="Q237" s="26"/>
      <c r="R237" s="26"/>
      <c r="S237" s="35"/>
      <c r="T237" s="17"/>
      <c r="U237" s="26"/>
      <c r="V237" s="26"/>
      <c r="W237" s="26"/>
      <c r="X237" s="26">
        <v>0</v>
      </c>
      <c r="Y237" s="44"/>
      <c r="Z237" s="44"/>
      <c r="AA237" s="30"/>
      <c r="AB237" s="30"/>
      <c r="AC237" s="26"/>
      <c r="AD237" s="45"/>
      <c r="AE237" s="30"/>
      <c r="AF237" s="30"/>
      <c r="AG237" s="30"/>
      <c r="AH237" s="30"/>
      <c r="AI237" s="30"/>
      <c r="AJ237" s="49" t="s">
        <v>539</v>
      </c>
      <c r="AK237" s="35" t="s">
        <v>540</v>
      </c>
      <c r="AL237" s="17" t="s">
        <v>461</v>
      </c>
      <c r="AM237" s="35">
        <v>14152</v>
      </c>
      <c r="AN237" s="26"/>
      <c r="AO237" s="17"/>
      <c r="AP237" s="26"/>
      <c r="AQ237" s="26"/>
      <c r="AR237" s="26"/>
      <c r="AS237" s="26"/>
      <c r="AT237" s="26"/>
      <c r="AU237" s="26"/>
      <c r="AV237" s="26"/>
      <c r="AW237" s="26"/>
      <c r="AX237" s="26"/>
      <c r="AY237" s="26"/>
      <c r="AZ237" s="26"/>
      <c r="BA237" s="26"/>
      <c r="BB237" s="26"/>
      <c r="BC237" s="26"/>
      <c r="BD237" s="26"/>
      <c r="BE237" s="26"/>
    </row>
    <row r="238" spans="1:57" s="3" customFormat="1" ht="51" x14ac:dyDescent="0.25">
      <c r="A238" s="17">
        <v>50</v>
      </c>
      <c r="B238" s="17" t="s">
        <v>541</v>
      </c>
      <c r="C238" s="17" t="s">
        <v>544</v>
      </c>
      <c r="D238" s="17" t="s">
        <v>543</v>
      </c>
      <c r="E238" s="26" t="s">
        <v>579</v>
      </c>
      <c r="F238" s="101" t="s">
        <v>545</v>
      </c>
      <c r="G238" s="19">
        <v>14108</v>
      </c>
      <c r="H238" s="26" t="s">
        <v>436</v>
      </c>
      <c r="I238" s="17" t="s">
        <v>437</v>
      </c>
      <c r="J238" s="26" t="s">
        <v>546</v>
      </c>
      <c r="K238" s="30">
        <v>17157.8</v>
      </c>
      <c r="L238" s="35">
        <v>14161</v>
      </c>
      <c r="M238" s="43">
        <v>45992</v>
      </c>
      <c r="N238" s="43">
        <v>46022</v>
      </c>
      <c r="O238" s="26">
        <v>1500</v>
      </c>
      <c r="P238" s="26" t="s">
        <v>419</v>
      </c>
      <c r="Q238" s="26"/>
      <c r="R238" s="26"/>
      <c r="S238" s="35"/>
      <c r="T238" s="17"/>
      <c r="U238" s="26"/>
      <c r="V238" s="26"/>
      <c r="W238" s="26"/>
      <c r="X238" s="26">
        <v>0</v>
      </c>
      <c r="Y238" s="44"/>
      <c r="Z238" s="44"/>
      <c r="AA238" s="30"/>
      <c r="AB238" s="30"/>
      <c r="AC238" s="26"/>
      <c r="AD238" s="45"/>
      <c r="AE238" s="30"/>
      <c r="AF238" s="30"/>
      <c r="AG238" s="30"/>
      <c r="AH238" s="30"/>
      <c r="AI238" s="30"/>
      <c r="AJ238" s="49" t="s">
        <v>542</v>
      </c>
      <c r="AK238" s="35">
        <v>14128</v>
      </c>
      <c r="AL238" s="17" t="s">
        <v>547</v>
      </c>
      <c r="AM238" s="35">
        <v>14160</v>
      </c>
      <c r="AN238" s="26"/>
      <c r="AO238" s="17"/>
      <c r="AP238" s="26"/>
      <c r="AQ238" s="26"/>
      <c r="AR238" s="26"/>
      <c r="AS238" s="26"/>
      <c r="AT238" s="26"/>
      <c r="AU238" s="26"/>
      <c r="AV238" s="26"/>
      <c r="AW238" s="26"/>
      <c r="AX238" s="26"/>
      <c r="AY238" s="26"/>
      <c r="AZ238" s="26"/>
      <c r="BA238" s="26"/>
      <c r="BB238" s="26"/>
      <c r="BC238" s="26"/>
      <c r="BD238" s="26"/>
      <c r="BE238" s="26"/>
    </row>
    <row r="239" spans="1:57" s="3" customFormat="1" ht="76.5" x14ac:dyDescent="0.25">
      <c r="A239" s="17">
        <v>51</v>
      </c>
      <c r="B239" s="17" t="s">
        <v>548</v>
      </c>
      <c r="C239" s="17" t="s">
        <v>553</v>
      </c>
      <c r="D239" s="17" t="s">
        <v>549</v>
      </c>
      <c r="E239" s="26" t="s">
        <v>579</v>
      </c>
      <c r="F239" s="101" t="s">
        <v>550</v>
      </c>
      <c r="G239" s="19"/>
      <c r="H239" s="26" t="s">
        <v>439</v>
      </c>
      <c r="I239" s="26" t="s">
        <v>438</v>
      </c>
      <c r="J239" s="26" t="s">
        <v>551</v>
      </c>
      <c r="K239" s="30">
        <v>10652.04</v>
      </c>
      <c r="L239" s="35">
        <v>14163</v>
      </c>
      <c r="M239" s="43">
        <v>45995</v>
      </c>
      <c r="N239" s="43">
        <v>46022</v>
      </c>
      <c r="O239" s="26">
        <v>1500</v>
      </c>
      <c r="P239" s="26" t="s">
        <v>419</v>
      </c>
      <c r="Q239" s="26"/>
      <c r="R239" s="26"/>
      <c r="S239" s="35"/>
      <c r="T239" s="17"/>
      <c r="U239" s="26"/>
      <c r="V239" s="26"/>
      <c r="W239" s="26"/>
      <c r="X239" s="26">
        <v>0</v>
      </c>
      <c r="Y239" s="44"/>
      <c r="Z239" s="44"/>
      <c r="AA239" s="30"/>
      <c r="AB239" s="30"/>
      <c r="AC239" s="26"/>
      <c r="AD239" s="45"/>
      <c r="AE239" s="30"/>
      <c r="AF239" s="30"/>
      <c r="AG239" s="30"/>
      <c r="AH239" s="30"/>
      <c r="AI239" s="30"/>
      <c r="AJ239" s="49" t="s">
        <v>552</v>
      </c>
      <c r="AK239" s="35" t="s">
        <v>554</v>
      </c>
      <c r="AL239" s="17" t="s">
        <v>480</v>
      </c>
      <c r="AM239" s="35">
        <v>14163</v>
      </c>
      <c r="AN239" s="26"/>
      <c r="AO239" s="17"/>
      <c r="AP239" s="26"/>
      <c r="AQ239" s="43"/>
      <c r="AR239" s="26"/>
      <c r="AS239" s="26"/>
      <c r="AT239" s="26"/>
      <c r="AU239" s="26"/>
      <c r="AV239" s="26"/>
      <c r="AW239" s="26"/>
      <c r="AX239" s="26"/>
      <c r="AY239" s="26"/>
      <c r="AZ239" s="26"/>
      <c r="BA239" s="26"/>
      <c r="BB239" s="26"/>
      <c r="BC239" s="26"/>
      <c r="BD239" s="26"/>
      <c r="BE239" s="26"/>
    </row>
    <row r="240" spans="1:57" s="3" customFormat="1" ht="153" x14ac:dyDescent="0.25">
      <c r="A240" s="17">
        <v>52</v>
      </c>
      <c r="B240" s="17" t="s">
        <v>555</v>
      </c>
      <c r="C240" s="17" t="s">
        <v>556</v>
      </c>
      <c r="D240" s="17" t="s">
        <v>87</v>
      </c>
      <c r="E240" s="26" t="s">
        <v>579</v>
      </c>
      <c r="F240" s="101" t="s">
        <v>557</v>
      </c>
      <c r="G240" s="19"/>
      <c r="H240" s="26" t="s">
        <v>440</v>
      </c>
      <c r="I240" s="17" t="s">
        <v>441</v>
      </c>
      <c r="J240" s="26" t="s">
        <v>558</v>
      </c>
      <c r="K240" s="30">
        <v>53117.17</v>
      </c>
      <c r="L240" s="35">
        <v>14163</v>
      </c>
      <c r="M240" s="43">
        <v>45995</v>
      </c>
      <c r="N240" s="43">
        <v>46025</v>
      </c>
      <c r="O240" s="26">
        <v>1500</v>
      </c>
      <c r="P240" s="26" t="s">
        <v>127</v>
      </c>
      <c r="Q240" s="26"/>
      <c r="R240" s="26"/>
      <c r="S240" s="35"/>
      <c r="T240" s="17"/>
      <c r="U240" s="26"/>
      <c r="V240" s="26"/>
      <c r="W240" s="26"/>
      <c r="X240" s="26">
        <v>0</v>
      </c>
      <c r="Y240" s="44"/>
      <c r="Z240" s="44"/>
      <c r="AA240" s="30"/>
      <c r="AB240" s="30"/>
      <c r="AC240" s="26"/>
      <c r="AD240" s="45"/>
      <c r="AE240" s="30"/>
      <c r="AF240" s="30"/>
      <c r="AG240" s="30"/>
      <c r="AH240" s="30"/>
      <c r="AI240" s="30"/>
      <c r="AJ240" s="49"/>
      <c r="AK240" s="35"/>
      <c r="AL240" s="17"/>
      <c r="AM240" s="35"/>
      <c r="AN240" s="26"/>
      <c r="AO240" s="17" t="s">
        <v>559</v>
      </c>
      <c r="AP240" s="35">
        <v>14163</v>
      </c>
      <c r="AQ240" s="43">
        <v>45999</v>
      </c>
      <c r="AR240" s="35">
        <v>14163</v>
      </c>
      <c r="AS240" s="43">
        <v>45999</v>
      </c>
      <c r="AT240" s="26"/>
      <c r="AU240" s="26"/>
      <c r="AV240" s="26"/>
      <c r="AW240" s="26"/>
      <c r="AX240" s="26"/>
      <c r="AY240" s="26"/>
      <c r="AZ240" s="26"/>
      <c r="BA240" s="26"/>
      <c r="BB240" s="26"/>
      <c r="BC240" s="26"/>
      <c r="BD240" s="26"/>
      <c r="BE240" s="26"/>
    </row>
    <row r="241" spans="1:57" s="3" customFormat="1" ht="89.25" x14ac:dyDescent="0.25">
      <c r="A241" s="17">
        <v>53</v>
      </c>
      <c r="B241" s="17" t="s">
        <v>560</v>
      </c>
      <c r="C241" s="17" t="s">
        <v>556</v>
      </c>
      <c r="D241" s="17" t="s">
        <v>561</v>
      </c>
      <c r="E241" s="26" t="s">
        <v>579</v>
      </c>
      <c r="F241" s="101" t="s">
        <v>562</v>
      </c>
      <c r="G241" s="19"/>
      <c r="H241" s="26" t="s">
        <v>443</v>
      </c>
      <c r="I241" s="17" t="s">
        <v>442</v>
      </c>
      <c r="J241" s="26" t="s">
        <v>563</v>
      </c>
      <c r="K241" s="30">
        <v>73325</v>
      </c>
      <c r="L241" s="35">
        <v>14165</v>
      </c>
      <c r="M241" s="43">
        <v>45999</v>
      </c>
      <c r="N241" s="43">
        <v>46022</v>
      </c>
      <c r="O241" s="26">
        <v>1500</v>
      </c>
      <c r="P241" s="26" t="s">
        <v>419</v>
      </c>
      <c r="Q241" s="26"/>
      <c r="R241" s="26"/>
      <c r="S241" s="35"/>
      <c r="T241" s="17"/>
      <c r="U241" s="26"/>
      <c r="V241" s="26"/>
      <c r="W241" s="26"/>
      <c r="X241" s="26">
        <v>0</v>
      </c>
      <c r="Y241" s="44"/>
      <c r="Z241" s="44"/>
      <c r="AA241" s="30"/>
      <c r="AB241" s="30"/>
      <c r="AC241" s="26"/>
      <c r="AD241" s="45"/>
      <c r="AE241" s="30"/>
      <c r="AF241" s="30"/>
      <c r="AG241" s="30"/>
      <c r="AH241" s="30"/>
      <c r="AI241" s="30"/>
      <c r="AJ241" s="49" t="s">
        <v>544</v>
      </c>
      <c r="AK241" s="35" t="s">
        <v>564</v>
      </c>
      <c r="AL241" s="17" t="s">
        <v>480</v>
      </c>
      <c r="AM241" s="35">
        <v>14165</v>
      </c>
      <c r="AN241" s="26"/>
      <c r="AO241" s="17"/>
      <c r="AP241" s="26"/>
      <c r="AQ241" s="43"/>
      <c r="AR241" s="26"/>
      <c r="AS241" s="26"/>
      <c r="AT241" s="26"/>
      <c r="AU241" s="26"/>
      <c r="AV241" s="26"/>
      <c r="AW241" s="26"/>
      <c r="AX241" s="26"/>
      <c r="AY241" s="26"/>
      <c r="AZ241" s="26"/>
      <c r="BA241" s="26"/>
      <c r="BB241" s="26"/>
      <c r="BC241" s="26"/>
      <c r="BD241" s="26"/>
      <c r="BE241" s="26"/>
    </row>
    <row r="242" spans="1:57" s="3" customFormat="1" ht="76.5" x14ac:dyDescent="0.25">
      <c r="A242" s="17">
        <v>54</v>
      </c>
      <c r="B242" s="17" t="s">
        <v>565</v>
      </c>
      <c r="C242" s="17" t="s">
        <v>510</v>
      </c>
      <c r="D242" s="17" t="s">
        <v>87</v>
      </c>
      <c r="E242" s="26" t="s">
        <v>579</v>
      </c>
      <c r="F242" s="101" t="s">
        <v>566</v>
      </c>
      <c r="G242" s="19"/>
      <c r="H242" s="26" t="s">
        <v>444</v>
      </c>
      <c r="I242" s="17" t="s">
        <v>446</v>
      </c>
      <c r="J242" s="26" t="s">
        <v>567</v>
      </c>
      <c r="K242" s="30">
        <v>13688</v>
      </c>
      <c r="L242" s="35">
        <v>14170</v>
      </c>
      <c r="M242" s="43">
        <v>46001</v>
      </c>
      <c r="N242" s="43">
        <v>46022</v>
      </c>
      <c r="O242" s="26">
        <v>1500</v>
      </c>
      <c r="P242" s="26" t="s">
        <v>538</v>
      </c>
      <c r="Q242" s="26"/>
      <c r="R242" s="26"/>
      <c r="S242" s="35"/>
      <c r="T242" s="17"/>
      <c r="U242" s="26"/>
      <c r="V242" s="26"/>
      <c r="W242" s="26"/>
      <c r="X242" s="26">
        <v>0</v>
      </c>
      <c r="Y242" s="44"/>
      <c r="Z242" s="44"/>
      <c r="AA242" s="30"/>
      <c r="AB242" s="30"/>
      <c r="AC242" s="26"/>
      <c r="AD242" s="45"/>
      <c r="AE242" s="30"/>
      <c r="AF242" s="30"/>
      <c r="AG242" s="30"/>
      <c r="AH242" s="30"/>
      <c r="AI242" s="30"/>
      <c r="AJ242" s="49"/>
      <c r="AK242" s="35"/>
      <c r="AL242" s="17"/>
      <c r="AM242" s="35"/>
      <c r="AN242" s="26"/>
      <c r="AO242" s="17" t="s">
        <v>559</v>
      </c>
      <c r="AP242" s="35">
        <v>14170</v>
      </c>
      <c r="AQ242" s="43">
        <v>46008</v>
      </c>
      <c r="AR242" s="35">
        <v>14170</v>
      </c>
      <c r="AS242" s="43">
        <v>46008</v>
      </c>
      <c r="AT242" s="26"/>
      <c r="AU242" s="26"/>
      <c r="AV242" s="26"/>
      <c r="AW242" s="26"/>
      <c r="AX242" s="26"/>
      <c r="AY242" s="26"/>
      <c r="AZ242" s="26"/>
      <c r="BA242" s="26"/>
      <c r="BB242" s="26"/>
      <c r="BC242" s="26"/>
      <c r="BD242" s="26"/>
      <c r="BE242" s="26"/>
    </row>
    <row r="243" spans="1:57" s="3" customFormat="1" ht="51.75" thickBot="1" x14ac:dyDescent="0.3">
      <c r="A243" s="103">
        <v>55</v>
      </c>
      <c r="B243" s="103" t="s">
        <v>569</v>
      </c>
      <c r="C243" s="103" t="s">
        <v>570</v>
      </c>
      <c r="D243" s="103" t="s">
        <v>571</v>
      </c>
      <c r="E243" s="104" t="s">
        <v>579</v>
      </c>
      <c r="F243" s="105" t="s">
        <v>572</v>
      </c>
      <c r="G243" s="106"/>
      <c r="H243" s="104" t="s">
        <v>445</v>
      </c>
      <c r="I243" s="103" t="s">
        <v>447</v>
      </c>
      <c r="J243" s="104" t="s">
        <v>573</v>
      </c>
      <c r="K243" s="107">
        <v>2635000</v>
      </c>
      <c r="L243" s="108">
        <v>14171</v>
      </c>
      <c r="M243" s="109">
        <v>46003</v>
      </c>
      <c r="N243" s="109">
        <v>46367</v>
      </c>
      <c r="O243" s="104">
        <v>2500</v>
      </c>
      <c r="P243" s="104" t="s">
        <v>574</v>
      </c>
      <c r="Q243" s="104"/>
      <c r="R243" s="104"/>
      <c r="S243" s="108"/>
      <c r="T243" s="103"/>
      <c r="U243" s="104"/>
      <c r="V243" s="104"/>
      <c r="W243" s="104"/>
      <c r="X243" s="104">
        <v>0</v>
      </c>
      <c r="Y243" s="110"/>
      <c r="Z243" s="110"/>
      <c r="AA243" s="107"/>
      <c r="AB243" s="107"/>
      <c r="AC243" s="104"/>
      <c r="AD243" s="111"/>
      <c r="AE243" s="107"/>
      <c r="AF243" s="107"/>
      <c r="AG243" s="107"/>
      <c r="AH243" s="107"/>
      <c r="AI243" s="107"/>
      <c r="AJ243" s="112" t="s">
        <v>575</v>
      </c>
      <c r="AK243" s="108" t="s">
        <v>577</v>
      </c>
      <c r="AL243" s="103" t="s">
        <v>576</v>
      </c>
      <c r="AM243" s="108">
        <v>14171</v>
      </c>
      <c r="AN243" s="104"/>
      <c r="AO243" s="103"/>
      <c r="AP243" s="104"/>
      <c r="AQ243" s="109"/>
      <c r="AR243" s="104"/>
      <c r="AS243" s="104"/>
      <c r="AT243" s="104"/>
      <c r="AU243" s="104"/>
      <c r="AV243" s="104"/>
      <c r="AW243" s="104"/>
      <c r="AX243" s="104"/>
      <c r="AY243" s="104"/>
      <c r="AZ243" s="104"/>
      <c r="BA243" s="104"/>
      <c r="BB243" s="104"/>
      <c r="BC243" s="104"/>
      <c r="BD243" s="104"/>
      <c r="BE243" s="104"/>
    </row>
    <row r="244" spans="1:57" s="3" customFormat="1" ht="15.75" thickBot="1" x14ac:dyDescent="0.3">
      <c r="A244" s="129" t="s">
        <v>588</v>
      </c>
      <c r="B244" s="130"/>
      <c r="C244" s="130"/>
      <c r="D244" s="130"/>
      <c r="E244" s="130"/>
      <c r="F244" s="131"/>
      <c r="G244" s="121"/>
      <c r="H244" s="120"/>
      <c r="I244" s="119"/>
      <c r="J244" s="120"/>
      <c r="K244" s="122">
        <f>SUM(K20:K243)</f>
        <v>33941257.259999998</v>
      </c>
      <c r="L244" s="123"/>
      <c r="M244" s="124"/>
      <c r="N244" s="124"/>
      <c r="O244" s="120"/>
      <c r="P244" s="120"/>
      <c r="Q244" s="120"/>
      <c r="R244" s="120"/>
      <c r="S244" s="123"/>
      <c r="T244" s="119"/>
      <c r="U244" s="120"/>
      <c r="V244" s="120"/>
      <c r="W244" s="120"/>
      <c r="X244" s="120"/>
      <c r="Y244" s="125"/>
      <c r="Z244" s="125"/>
      <c r="AA244" s="122">
        <f>SUM(AA20:AA243)</f>
        <v>833266.3600000001</v>
      </c>
      <c r="AB244" s="122">
        <f>SUM(AB20:AB243)</f>
        <v>404988.72</v>
      </c>
      <c r="AC244" s="120"/>
      <c r="AD244" s="126"/>
      <c r="AE244" s="122">
        <f>SUM(AE20:AE243)</f>
        <v>848170.83000000019</v>
      </c>
      <c r="AF244" s="122">
        <f>SUM(AF20:AF243)</f>
        <v>111292904.03</v>
      </c>
      <c r="AG244" s="122">
        <f>SUM(AG20:AG243)</f>
        <v>0</v>
      </c>
      <c r="AH244" s="122">
        <f>SUM(AH20:AH243)</f>
        <v>2570855.34</v>
      </c>
      <c r="AI244" s="122">
        <f>SUM(AI20:AI243)</f>
        <v>0</v>
      </c>
      <c r="AJ244" s="127"/>
      <c r="AK244" s="123"/>
      <c r="AL244" s="119"/>
      <c r="AM244" s="123"/>
      <c r="AN244" s="120"/>
      <c r="AO244" s="119"/>
      <c r="AP244" s="120"/>
      <c r="AQ244" s="124"/>
      <c r="AR244" s="120"/>
      <c r="AS244" s="120"/>
      <c r="AT244" s="120"/>
      <c r="AU244" s="120"/>
      <c r="AV244" s="120"/>
      <c r="AW244" s="120"/>
      <c r="AX244" s="120"/>
      <c r="AY244" s="120"/>
      <c r="AZ244" s="120"/>
      <c r="BA244" s="120"/>
      <c r="BB244" s="120"/>
      <c r="BC244" s="120"/>
      <c r="BD244" s="120"/>
      <c r="BE244" s="128"/>
    </row>
    <row r="245" spans="1:57" s="113" customFormat="1" x14ac:dyDescent="0.25">
      <c r="I245" s="114"/>
      <c r="K245" s="2"/>
      <c r="T245" s="114"/>
      <c r="Y245" s="115"/>
      <c r="Z245" s="115"/>
      <c r="AA245" s="116"/>
      <c r="AB245" s="116"/>
      <c r="AD245" s="117"/>
      <c r="AE245" s="116"/>
      <c r="AF245" s="116"/>
      <c r="AG245" s="2"/>
      <c r="AH245" s="2"/>
      <c r="AI245" s="116"/>
      <c r="AO245" s="114"/>
    </row>
    <row r="246" spans="1:57" s="113" customFormat="1" ht="15" x14ac:dyDescent="0.25">
      <c r="A246" s="118" t="s">
        <v>581</v>
      </c>
      <c r="I246" s="114"/>
      <c r="K246" s="2"/>
      <c r="T246" s="114"/>
      <c r="Y246" s="115"/>
      <c r="Z246" s="115"/>
      <c r="AA246" s="116"/>
      <c r="AB246" s="116"/>
      <c r="AD246" s="117"/>
      <c r="AE246" s="116"/>
      <c r="AF246" s="116"/>
      <c r="AG246" s="2"/>
      <c r="AH246" s="2"/>
      <c r="AI246" s="116"/>
      <c r="AO246" s="114"/>
    </row>
    <row r="247" spans="1:57" s="113" customFormat="1" ht="15" x14ac:dyDescent="0.25">
      <c r="A247" s="118" t="s">
        <v>359</v>
      </c>
      <c r="I247" s="114"/>
      <c r="K247" s="2"/>
      <c r="T247" s="114"/>
      <c r="Y247" s="115"/>
      <c r="Z247" s="115"/>
      <c r="AA247" s="116"/>
      <c r="AB247" s="116"/>
      <c r="AD247" s="117"/>
      <c r="AE247" s="116"/>
      <c r="AF247" s="116"/>
      <c r="AG247" s="2"/>
      <c r="AH247" s="2"/>
      <c r="AI247" s="116"/>
      <c r="AO247" s="114"/>
    </row>
    <row r="248" spans="1:57" s="113" customFormat="1" ht="15" x14ac:dyDescent="0.25">
      <c r="A248" s="118" t="s">
        <v>568</v>
      </c>
      <c r="I248" s="114"/>
      <c r="K248" s="2"/>
      <c r="T248" s="114"/>
      <c r="Y248" s="115"/>
      <c r="Z248" s="115"/>
      <c r="AA248" s="116"/>
      <c r="AB248" s="116"/>
      <c r="AD248" s="117"/>
      <c r="AE248" s="116"/>
      <c r="AF248" s="116"/>
      <c r="AG248" s="2"/>
      <c r="AH248" s="2"/>
      <c r="AI248" s="116"/>
      <c r="AO248" s="114"/>
    </row>
    <row r="249" spans="1:57" s="113" customFormat="1" x14ac:dyDescent="0.25">
      <c r="I249" s="114"/>
      <c r="K249" s="2"/>
      <c r="T249" s="114"/>
      <c r="Y249" s="115"/>
      <c r="Z249" s="115"/>
      <c r="AA249" s="116"/>
      <c r="AB249" s="116"/>
      <c r="AD249" s="117"/>
      <c r="AE249" s="116"/>
      <c r="AF249" s="116"/>
      <c r="AG249" s="2"/>
      <c r="AH249" s="2"/>
      <c r="AI249" s="116"/>
      <c r="AO249" s="114"/>
    </row>
    <row r="250" spans="1:57" s="113" customFormat="1" x14ac:dyDescent="0.25">
      <c r="I250" s="114"/>
      <c r="K250" s="2"/>
      <c r="T250" s="114"/>
      <c r="Y250" s="115"/>
      <c r="Z250" s="115"/>
      <c r="AA250" s="116"/>
      <c r="AB250" s="116"/>
      <c r="AD250" s="117"/>
      <c r="AE250" s="116"/>
      <c r="AF250" s="116"/>
      <c r="AG250" s="2"/>
      <c r="AH250" s="2"/>
      <c r="AI250" s="116"/>
      <c r="AO250" s="114"/>
    </row>
    <row r="251" spans="1:57" x14ac:dyDescent="0.25">
      <c r="AG251" s="6"/>
      <c r="AH251" s="6"/>
    </row>
    <row r="252" spans="1:57" x14ac:dyDescent="0.25">
      <c r="AG252" s="6"/>
      <c r="AH252" s="6"/>
    </row>
    <row r="253" spans="1:57" x14ac:dyDescent="0.25">
      <c r="AG253" s="6"/>
      <c r="AH253" s="6"/>
    </row>
    <row r="254" spans="1:57" x14ac:dyDescent="0.25">
      <c r="AG254" s="6"/>
      <c r="AH254" s="6"/>
    </row>
    <row r="255" spans="1:57" x14ac:dyDescent="0.25">
      <c r="AG255" s="6"/>
      <c r="AH255" s="6"/>
    </row>
    <row r="256" spans="1:57" x14ac:dyDescent="0.25">
      <c r="AG256" s="6"/>
      <c r="AH256" s="6"/>
    </row>
    <row r="257" spans="33:34" x14ac:dyDescent="0.25">
      <c r="AG257" s="6"/>
      <c r="AH257" s="6"/>
    </row>
    <row r="258" spans="33:34" x14ac:dyDescent="0.25">
      <c r="AG258" s="6"/>
      <c r="AH258" s="6"/>
    </row>
    <row r="259" spans="33:34" x14ac:dyDescent="0.25">
      <c r="AG259" s="6"/>
      <c r="AH259" s="6"/>
    </row>
    <row r="260" spans="33:34" x14ac:dyDescent="0.25">
      <c r="AG260" s="6"/>
      <c r="AH260" s="6"/>
    </row>
    <row r="261" spans="33:34" x14ac:dyDescent="0.25">
      <c r="AG261" s="6"/>
      <c r="AH261" s="6"/>
    </row>
    <row r="262" spans="33:34" x14ac:dyDescent="0.25">
      <c r="AG262" s="6"/>
      <c r="AH262" s="6"/>
    </row>
    <row r="263" spans="33:34" x14ac:dyDescent="0.25">
      <c r="AG263" s="6"/>
      <c r="AH263" s="6"/>
    </row>
    <row r="264" spans="33:34" x14ac:dyDescent="0.25">
      <c r="AG264" s="6"/>
      <c r="AH264" s="6"/>
    </row>
    <row r="265" spans="33:34" x14ac:dyDescent="0.25">
      <c r="AG265" s="6"/>
      <c r="AH265" s="6"/>
    </row>
    <row r="266" spans="33:34" x14ac:dyDescent="0.25">
      <c r="AG266" s="6"/>
      <c r="AH266" s="6"/>
    </row>
    <row r="267" spans="33:34" x14ac:dyDescent="0.25">
      <c r="AG267" s="6"/>
      <c r="AH267" s="6"/>
    </row>
    <row r="268" spans="33:34" x14ac:dyDescent="0.25">
      <c r="AG268" s="6"/>
      <c r="AH268" s="6"/>
    </row>
    <row r="269" spans="33:34" x14ac:dyDescent="0.25">
      <c r="AG269" s="6"/>
      <c r="AH269" s="6"/>
    </row>
    <row r="270" spans="33:34" x14ac:dyDescent="0.25">
      <c r="AG270" s="6"/>
      <c r="AH270" s="6"/>
    </row>
    <row r="271" spans="33:34" x14ac:dyDescent="0.25">
      <c r="AG271" s="6"/>
      <c r="AH271" s="6"/>
    </row>
    <row r="272" spans="33:34" x14ac:dyDescent="0.25">
      <c r="AG272" s="6"/>
      <c r="AH272" s="6"/>
    </row>
    <row r="273" spans="33:34" x14ac:dyDescent="0.25">
      <c r="AG273" s="6"/>
      <c r="AH273" s="6"/>
    </row>
    <row r="274" spans="33:34" x14ac:dyDescent="0.25">
      <c r="AG274" s="6"/>
      <c r="AH274" s="6"/>
    </row>
    <row r="275" spans="33:34" x14ac:dyDescent="0.25">
      <c r="AG275" s="6"/>
      <c r="AH275" s="6"/>
    </row>
    <row r="276" spans="33:34" x14ac:dyDescent="0.25">
      <c r="AG276" s="6"/>
      <c r="AH276" s="6"/>
    </row>
    <row r="277" spans="33:34" x14ac:dyDescent="0.25">
      <c r="AG277" s="6"/>
      <c r="AH277" s="6"/>
    </row>
    <row r="278" spans="33:34" x14ac:dyDescent="0.25">
      <c r="AG278" s="6"/>
      <c r="AH278" s="6"/>
    </row>
    <row r="279" spans="33:34" x14ac:dyDescent="0.25">
      <c r="AG279" s="6"/>
      <c r="AH279" s="6"/>
    </row>
    <row r="280" spans="33:34" x14ac:dyDescent="0.25">
      <c r="AG280" s="6"/>
      <c r="AH280" s="6"/>
    </row>
    <row r="281" spans="33:34" x14ac:dyDescent="0.25">
      <c r="AG281" s="6"/>
      <c r="AH281" s="6"/>
    </row>
    <row r="282" spans="33:34" x14ac:dyDescent="0.25">
      <c r="AG282" s="6"/>
      <c r="AH282" s="6"/>
    </row>
    <row r="283" spans="33:34" x14ac:dyDescent="0.25">
      <c r="AG283" s="6"/>
      <c r="AH283" s="6"/>
    </row>
    <row r="284" spans="33:34" x14ac:dyDescent="0.25">
      <c r="AG284" s="6"/>
      <c r="AH284" s="6"/>
    </row>
    <row r="285" spans="33:34" x14ac:dyDescent="0.25">
      <c r="AG285" s="6"/>
      <c r="AH285" s="6"/>
    </row>
    <row r="286" spans="33:34" x14ac:dyDescent="0.25">
      <c r="AG286" s="6"/>
      <c r="AH286" s="6"/>
    </row>
    <row r="287" spans="33:34" x14ac:dyDescent="0.25">
      <c r="AG287" s="6"/>
      <c r="AH287" s="6"/>
    </row>
    <row r="288" spans="33:34" x14ac:dyDescent="0.25">
      <c r="AG288" s="6"/>
      <c r="AH288" s="6"/>
    </row>
    <row r="289" spans="33:34" x14ac:dyDescent="0.25">
      <c r="AG289" s="6"/>
      <c r="AH289" s="6"/>
    </row>
    <row r="290" spans="33:34" x14ac:dyDescent="0.25">
      <c r="AG290" s="6"/>
      <c r="AH290" s="6"/>
    </row>
    <row r="291" spans="33:34" x14ac:dyDescent="0.25">
      <c r="AG291" s="6"/>
      <c r="AH291" s="6"/>
    </row>
    <row r="292" spans="33:34" x14ac:dyDescent="0.25">
      <c r="AG292" s="6"/>
      <c r="AH292" s="6"/>
    </row>
    <row r="293" spans="33:34" x14ac:dyDescent="0.25">
      <c r="AG293" s="6"/>
      <c r="AH293" s="6"/>
    </row>
    <row r="294" spans="33:34" x14ac:dyDescent="0.25">
      <c r="AG294" s="6"/>
      <c r="AH294" s="6"/>
    </row>
    <row r="295" spans="33:34" x14ac:dyDescent="0.25">
      <c r="AG295" s="6"/>
      <c r="AH295" s="6"/>
    </row>
    <row r="296" spans="33:34" x14ac:dyDescent="0.25">
      <c r="AG296" s="6"/>
      <c r="AH296" s="6"/>
    </row>
    <row r="297" spans="33:34" x14ac:dyDescent="0.25">
      <c r="AG297" s="6"/>
      <c r="AH297" s="6"/>
    </row>
    <row r="298" spans="33:34" x14ac:dyDescent="0.25">
      <c r="AG298" s="6"/>
      <c r="AH298" s="6"/>
    </row>
    <row r="299" spans="33:34" x14ac:dyDescent="0.25">
      <c r="AG299" s="6"/>
      <c r="AH299" s="6"/>
    </row>
    <row r="300" spans="33:34" x14ac:dyDescent="0.25">
      <c r="AG300" s="6"/>
      <c r="AH300" s="6"/>
    </row>
    <row r="301" spans="33:34" x14ac:dyDescent="0.25">
      <c r="AG301" s="6"/>
      <c r="AH301" s="6"/>
    </row>
    <row r="302" spans="33:34" x14ac:dyDescent="0.25">
      <c r="AG302" s="6"/>
      <c r="AH302" s="6"/>
    </row>
    <row r="303" spans="33:34" x14ac:dyDescent="0.25">
      <c r="AG303" s="6"/>
      <c r="AH303" s="6"/>
    </row>
    <row r="304" spans="33:34" x14ac:dyDescent="0.25">
      <c r="AG304" s="6"/>
      <c r="AH304" s="6"/>
    </row>
    <row r="305" spans="33:34" x14ac:dyDescent="0.25">
      <c r="AG305" s="6"/>
      <c r="AH305" s="6"/>
    </row>
    <row r="306" spans="33:34" x14ac:dyDescent="0.25">
      <c r="AG306" s="6"/>
      <c r="AH306" s="6"/>
    </row>
    <row r="307" spans="33:34" x14ac:dyDescent="0.25">
      <c r="AG307" s="6"/>
      <c r="AH307" s="6"/>
    </row>
    <row r="308" spans="33:34" x14ac:dyDescent="0.25">
      <c r="AG308" s="6"/>
      <c r="AH308" s="6"/>
    </row>
    <row r="309" spans="33:34" x14ac:dyDescent="0.25">
      <c r="AG309" s="6"/>
      <c r="AH309" s="6"/>
    </row>
    <row r="310" spans="33:34" x14ac:dyDescent="0.25">
      <c r="AG310" s="6"/>
      <c r="AH310" s="6"/>
    </row>
    <row r="311" spans="33:34" x14ac:dyDescent="0.25">
      <c r="AG311" s="6"/>
      <c r="AH311" s="6"/>
    </row>
    <row r="312" spans="33:34" x14ac:dyDescent="0.25">
      <c r="AG312" s="6"/>
      <c r="AH312" s="6"/>
    </row>
    <row r="313" spans="33:34" x14ac:dyDescent="0.25">
      <c r="AG313" s="6"/>
      <c r="AH313" s="6"/>
    </row>
    <row r="314" spans="33:34" x14ac:dyDescent="0.25">
      <c r="AG314" s="6"/>
      <c r="AH314" s="6"/>
    </row>
    <row r="315" spans="33:34" x14ac:dyDescent="0.25">
      <c r="AG315" s="6"/>
      <c r="AH315" s="6"/>
    </row>
    <row r="316" spans="33:34" x14ac:dyDescent="0.25">
      <c r="AG316" s="6"/>
      <c r="AH316" s="6"/>
    </row>
    <row r="317" spans="33:34" x14ac:dyDescent="0.25">
      <c r="AG317" s="6"/>
      <c r="AH317" s="6"/>
    </row>
    <row r="318" spans="33:34" x14ac:dyDescent="0.25">
      <c r="AG318" s="6"/>
      <c r="AH318" s="6"/>
    </row>
    <row r="319" spans="33:34" x14ac:dyDescent="0.25">
      <c r="AG319" s="6"/>
      <c r="AH319" s="6"/>
    </row>
    <row r="320" spans="33:34" x14ac:dyDescent="0.25">
      <c r="AG320" s="6"/>
      <c r="AH320" s="6"/>
    </row>
    <row r="321" spans="33:34" x14ac:dyDescent="0.25">
      <c r="AG321" s="6"/>
      <c r="AH321" s="6"/>
    </row>
    <row r="322" spans="33:34" x14ac:dyDescent="0.25">
      <c r="AG322" s="6"/>
      <c r="AH322" s="6"/>
    </row>
    <row r="323" spans="33:34" x14ac:dyDescent="0.25">
      <c r="AG323" s="6"/>
      <c r="AH323" s="6"/>
    </row>
    <row r="324" spans="33:34" x14ac:dyDescent="0.25">
      <c r="AG324" s="6"/>
      <c r="AH324" s="6"/>
    </row>
    <row r="325" spans="33:34" x14ac:dyDescent="0.25">
      <c r="AG325" s="6"/>
      <c r="AH325" s="6"/>
    </row>
    <row r="326" spans="33:34" x14ac:dyDescent="0.25">
      <c r="AG326" s="6"/>
      <c r="AH326" s="6"/>
    </row>
    <row r="327" spans="33:34" x14ac:dyDescent="0.25">
      <c r="AG327" s="6"/>
      <c r="AH327" s="6"/>
    </row>
    <row r="328" spans="33:34" x14ac:dyDescent="0.25">
      <c r="AG328" s="6"/>
      <c r="AH328" s="6"/>
    </row>
    <row r="329" spans="33:34" x14ac:dyDescent="0.25">
      <c r="AG329" s="6"/>
      <c r="AH329" s="6"/>
    </row>
    <row r="330" spans="33:34" x14ac:dyDescent="0.25">
      <c r="AG330" s="6"/>
      <c r="AH330" s="6"/>
    </row>
    <row r="331" spans="33:34" x14ac:dyDescent="0.25">
      <c r="AG331" s="6"/>
      <c r="AH331" s="6"/>
    </row>
    <row r="332" spans="33:34" x14ac:dyDescent="0.25">
      <c r="AG332" s="6"/>
      <c r="AH332" s="6"/>
    </row>
    <row r="333" spans="33:34" x14ac:dyDescent="0.25">
      <c r="AG333" s="6"/>
      <c r="AH333" s="6"/>
    </row>
    <row r="334" spans="33:34" x14ac:dyDescent="0.25">
      <c r="AG334" s="6"/>
      <c r="AH334" s="6"/>
    </row>
    <row r="335" spans="33:34" x14ac:dyDescent="0.25">
      <c r="AG335" s="6"/>
      <c r="AH335" s="6"/>
    </row>
    <row r="336" spans="33:34" x14ac:dyDescent="0.25">
      <c r="AG336" s="6"/>
      <c r="AH336" s="6"/>
    </row>
    <row r="337" spans="33:34" x14ac:dyDescent="0.25">
      <c r="AG337" s="6"/>
      <c r="AH337" s="6"/>
    </row>
    <row r="338" spans="33:34" x14ac:dyDescent="0.25">
      <c r="AG338" s="6"/>
      <c r="AH338" s="6"/>
    </row>
    <row r="339" spans="33:34" x14ac:dyDescent="0.25">
      <c r="AG339" s="6"/>
      <c r="AH339" s="6"/>
    </row>
    <row r="340" spans="33:34" x14ac:dyDescent="0.25">
      <c r="AG340" s="6"/>
      <c r="AH340" s="6"/>
    </row>
    <row r="341" spans="33:34" x14ac:dyDescent="0.25">
      <c r="AG341" s="6"/>
      <c r="AH341" s="6"/>
    </row>
    <row r="342" spans="33:34" x14ac:dyDescent="0.25">
      <c r="AG342" s="6"/>
      <c r="AH342" s="6"/>
    </row>
    <row r="343" spans="33:34" x14ac:dyDescent="0.25">
      <c r="AG343" s="6"/>
      <c r="AH343" s="6"/>
    </row>
    <row r="344" spans="33:34" x14ac:dyDescent="0.25">
      <c r="AG344" s="6"/>
      <c r="AH344" s="6"/>
    </row>
    <row r="345" spans="33:34" x14ac:dyDescent="0.25">
      <c r="AG345" s="6"/>
      <c r="AH345" s="6"/>
    </row>
    <row r="346" spans="33:34" x14ac:dyDescent="0.25">
      <c r="AG346" s="6"/>
      <c r="AH346" s="6"/>
    </row>
    <row r="347" spans="33:34" x14ac:dyDescent="0.25">
      <c r="AG347" s="6"/>
      <c r="AH347" s="6"/>
    </row>
    <row r="348" spans="33:34" x14ac:dyDescent="0.25">
      <c r="AG348" s="6"/>
      <c r="AH348" s="6"/>
    </row>
    <row r="349" spans="33:34" x14ac:dyDescent="0.25">
      <c r="AG349" s="6"/>
      <c r="AH349" s="6"/>
    </row>
    <row r="350" spans="33:34" x14ac:dyDescent="0.25">
      <c r="AG350" s="6"/>
      <c r="AH350" s="6"/>
    </row>
    <row r="351" spans="33:34" x14ac:dyDescent="0.25">
      <c r="AG351" s="6"/>
      <c r="AH351" s="6"/>
    </row>
    <row r="352" spans="33:34" x14ac:dyDescent="0.25">
      <c r="AG352" s="6"/>
      <c r="AH352" s="6"/>
    </row>
    <row r="353" spans="33:34" x14ac:dyDescent="0.25">
      <c r="AG353" s="6"/>
      <c r="AH353" s="6"/>
    </row>
    <row r="354" spans="33:34" x14ac:dyDescent="0.25">
      <c r="AG354" s="6"/>
      <c r="AH354" s="6"/>
    </row>
    <row r="355" spans="33:34" x14ac:dyDescent="0.25">
      <c r="AG355" s="6"/>
      <c r="AH355" s="6"/>
    </row>
    <row r="356" spans="33:34" x14ac:dyDescent="0.25">
      <c r="AG356" s="6"/>
      <c r="AH356" s="6"/>
    </row>
    <row r="357" spans="33:34" x14ac:dyDescent="0.25">
      <c r="AG357" s="6"/>
      <c r="AH357" s="6"/>
    </row>
    <row r="358" spans="33:34" x14ac:dyDescent="0.25">
      <c r="AG358" s="6"/>
      <c r="AH358" s="6"/>
    </row>
    <row r="359" spans="33:34" x14ac:dyDescent="0.25">
      <c r="AG359" s="6"/>
      <c r="AH359" s="6"/>
    </row>
    <row r="360" spans="33:34" x14ac:dyDescent="0.25">
      <c r="AG360" s="6"/>
      <c r="AH360" s="6"/>
    </row>
    <row r="361" spans="33:34" x14ac:dyDescent="0.25">
      <c r="AG361" s="6"/>
      <c r="AH361" s="6"/>
    </row>
    <row r="362" spans="33:34" x14ac:dyDescent="0.25">
      <c r="AG362" s="6"/>
      <c r="AH362" s="6"/>
    </row>
    <row r="363" spans="33:34" x14ac:dyDescent="0.25">
      <c r="AG363" s="6"/>
      <c r="AH363" s="6"/>
    </row>
    <row r="364" spans="33:34" x14ac:dyDescent="0.25">
      <c r="AG364" s="6"/>
      <c r="AH364" s="6"/>
    </row>
    <row r="365" spans="33:34" x14ac:dyDescent="0.25">
      <c r="AG365" s="6"/>
      <c r="AH365" s="6"/>
    </row>
    <row r="366" spans="33:34" x14ac:dyDescent="0.25">
      <c r="AG366" s="6"/>
      <c r="AH366" s="6"/>
    </row>
    <row r="367" spans="33:34" x14ac:dyDescent="0.25">
      <c r="AG367" s="6"/>
      <c r="AH367" s="6"/>
    </row>
    <row r="368" spans="33:34" x14ac:dyDescent="0.25">
      <c r="AG368" s="6"/>
      <c r="AH368" s="6"/>
    </row>
    <row r="369" spans="33:34" x14ac:dyDescent="0.25">
      <c r="AG369" s="6"/>
      <c r="AH369" s="6"/>
    </row>
    <row r="370" spans="33:34" x14ac:dyDescent="0.25">
      <c r="AG370" s="6"/>
      <c r="AH370" s="6"/>
    </row>
    <row r="371" spans="33:34" x14ac:dyDescent="0.25">
      <c r="AG371" s="6"/>
      <c r="AH371" s="6"/>
    </row>
    <row r="372" spans="33:34" x14ac:dyDescent="0.25">
      <c r="AG372" s="6"/>
      <c r="AH372" s="6"/>
    </row>
    <row r="373" spans="33:34" x14ac:dyDescent="0.25">
      <c r="AG373" s="6"/>
      <c r="AH373" s="6"/>
    </row>
    <row r="374" spans="33:34" x14ac:dyDescent="0.25">
      <c r="AG374" s="6"/>
      <c r="AH374" s="6"/>
    </row>
    <row r="375" spans="33:34" x14ac:dyDescent="0.25">
      <c r="AG375" s="6"/>
      <c r="AH375" s="6"/>
    </row>
    <row r="376" spans="33:34" x14ac:dyDescent="0.25">
      <c r="AG376" s="6"/>
      <c r="AH376" s="6"/>
    </row>
    <row r="377" spans="33:34" x14ac:dyDescent="0.25">
      <c r="AG377" s="6"/>
      <c r="AH377" s="6"/>
    </row>
    <row r="378" spans="33:34" x14ac:dyDescent="0.25">
      <c r="AG378" s="6"/>
      <c r="AH378" s="6"/>
    </row>
    <row r="379" spans="33:34" x14ac:dyDescent="0.25">
      <c r="AG379" s="6"/>
      <c r="AH379" s="6"/>
    </row>
    <row r="380" spans="33:34" x14ac:dyDescent="0.25">
      <c r="AG380" s="6"/>
      <c r="AH380" s="6"/>
    </row>
    <row r="381" spans="33:34" x14ac:dyDescent="0.25">
      <c r="AG381" s="6"/>
      <c r="AH381" s="6"/>
    </row>
    <row r="382" spans="33:34" x14ac:dyDescent="0.25">
      <c r="AG382" s="6"/>
      <c r="AH382" s="6"/>
    </row>
    <row r="383" spans="33:34" x14ac:dyDescent="0.25">
      <c r="AG383" s="6"/>
      <c r="AH383" s="6"/>
    </row>
    <row r="384" spans="33:34" x14ac:dyDescent="0.25">
      <c r="AG384" s="6"/>
      <c r="AH384" s="6"/>
    </row>
    <row r="385" spans="33:34" x14ac:dyDescent="0.25">
      <c r="AG385" s="6"/>
      <c r="AH385" s="6"/>
    </row>
    <row r="386" spans="33:34" x14ac:dyDescent="0.25">
      <c r="AG386" s="6"/>
      <c r="AH386" s="6"/>
    </row>
    <row r="387" spans="33:34" x14ac:dyDescent="0.25">
      <c r="AG387" s="6"/>
      <c r="AH387" s="6"/>
    </row>
    <row r="388" spans="33:34" x14ac:dyDescent="0.25">
      <c r="AG388" s="6"/>
      <c r="AH388" s="6"/>
    </row>
    <row r="389" spans="33:34" x14ac:dyDescent="0.25">
      <c r="AG389" s="6"/>
      <c r="AH389" s="6"/>
    </row>
    <row r="390" spans="33:34" x14ac:dyDescent="0.25">
      <c r="AG390" s="6"/>
      <c r="AH390" s="6"/>
    </row>
    <row r="391" spans="33:34" x14ac:dyDescent="0.25">
      <c r="AG391" s="6"/>
      <c r="AH391" s="6"/>
    </row>
    <row r="392" spans="33:34" x14ac:dyDescent="0.25">
      <c r="AG392" s="6"/>
      <c r="AH392" s="6"/>
    </row>
    <row r="393" spans="33:34" x14ac:dyDescent="0.25">
      <c r="AG393" s="6"/>
      <c r="AH393" s="6"/>
    </row>
    <row r="394" spans="33:34" x14ac:dyDescent="0.25">
      <c r="AG394" s="6"/>
      <c r="AH394" s="6"/>
    </row>
    <row r="395" spans="33:34" x14ac:dyDescent="0.25">
      <c r="AG395" s="6"/>
      <c r="AH395" s="6"/>
    </row>
    <row r="396" spans="33:34" x14ac:dyDescent="0.25">
      <c r="AG396" s="6"/>
      <c r="AH396" s="6"/>
    </row>
    <row r="397" spans="33:34" x14ac:dyDescent="0.25">
      <c r="AG397" s="6"/>
      <c r="AH397" s="6"/>
    </row>
    <row r="398" spans="33:34" x14ac:dyDescent="0.25">
      <c r="AG398" s="6"/>
      <c r="AH398" s="6"/>
    </row>
    <row r="399" spans="33:34" x14ac:dyDescent="0.25">
      <c r="AG399" s="6"/>
      <c r="AH399" s="6"/>
    </row>
    <row r="400" spans="33:34" x14ac:dyDescent="0.25">
      <c r="AG400" s="6"/>
      <c r="AH400" s="6"/>
    </row>
    <row r="401" spans="33:34" x14ac:dyDescent="0.25">
      <c r="AG401" s="6"/>
      <c r="AH401" s="6"/>
    </row>
    <row r="402" spans="33:34" x14ac:dyDescent="0.25">
      <c r="AG402" s="6"/>
      <c r="AH402" s="6"/>
    </row>
    <row r="403" spans="33:34" x14ac:dyDescent="0.25">
      <c r="AG403" s="6"/>
      <c r="AH403" s="6"/>
    </row>
    <row r="404" spans="33:34" x14ac:dyDescent="0.25">
      <c r="AG404" s="6"/>
      <c r="AH404" s="6"/>
    </row>
    <row r="405" spans="33:34" x14ac:dyDescent="0.25">
      <c r="AG405" s="6"/>
      <c r="AH405" s="6"/>
    </row>
    <row r="406" spans="33:34" x14ac:dyDescent="0.25">
      <c r="AG406" s="6"/>
      <c r="AH406" s="6"/>
    </row>
    <row r="407" spans="33:34" x14ac:dyDescent="0.25">
      <c r="AG407" s="6"/>
      <c r="AH407" s="6"/>
    </row>
    <row r="408" spans="33:34" x14ac:dyDescent="0.25">
      <c r="AG408" s="6"/>
      <c r="AH408" s="6"/>
    </row>
    <row r="409" spans="33:34" x14ac:dyDescent="0.25">
      <c r="AG409" s="6"/>
      <c r="AH409" s="6"/>
    </row>
    <row r="410" spans="33:34" x14ac:dyDescent="0.25">
      <c r="AG410" s="6"/>
      <c r="AH410" s="6"/>
    </row>
    <row r="411" spans="33:34" x14ac:dyDescent="0.25">
      <c r="AG411" s="6"/>
      <c r="AH411" s="6"/>
    </row>
    <row r="412" spans="33:34" x14ac:dyDescent="0.25">
      <c r="AG412" s="6"/>
      <c r="AH412" s="6"/>
    </row>
    <row r="413" spans="33:34" x14ac:dyDescent="0.25">
      <c r="AG413" s="6"/>
      <c r="AH413" s="6"/>
    </row>
    <row r="414" spans="33:34" x14ac:dyDescent="0.25">
      <c r="AG414" s="6"/>
      <c r="AH414" s="6"/>
    </row>
    <row r="415" spans="33:34" x14ac:dyDescent="0.25">
      <c r="AG415" s="6"/>
      <c r="AH415" s="6"/>
    </row>
    <row r="416" spans="33:34" x14ac:dyDescent="0.25">
      <c r="AG416" s="6"/>
      <c r="AH416" s="6"/>
    </row>
    <row r="417" spans="33:34" x14ac:dyDescent="0.25">
      <c r="AG417" s="6"/>
      <c r="AH417" s="6"/>
    </row>
    <row r="418" spans="33:34" x14ac:dyDescent="0.25">
      <c r="AG418" s="6"/>
      <c r="AH418" s="6"/>
    </row>
    <row r="419" spans="33:34" x14ac:dyDescent="0.25">
      <c r="AG419" s="6"/>
      <c r="AH419" s="6"/>
    </row>
    <row r="420" spans="33:34" x14ac:dyDescent="0.25">
      <c r="AG420" s="6"/>
      <c r="AH420" s="6"/>
    </row>
    <row r="421" spans="33:34" x14ac:dyDescent="0.25">
      <c r="AG421" s="6"/>
      <c r="AH421" s="6"/>
    </row>
    <row r="422" spans="33:34" x14ac:dyDescent="0.25">
      <c r="AG422" s="6"/>
      <c r="AH422" s="6"/>
    </row>
    <row r="423" spans="33:34" x14ac:dyDescent="0.25">
      <c r="AG423" s="6"/>
      <c r="AH423" s="6"/>
    </row>
    <row r="424" spans="33:34" x14ac:dyDescent="0.25">
      <c r="AG424" s="6"/>
      <c r="AH424" s="6"/>
    </row>
    <row r="425" spans="33:34" x14ac:dyDescent="0.25">
      <c r="AG425" s="6"/>
      <c r="AH425" s="6"/>
    </row>
    <row r="426" spans="33:34" x14ac:dyDescent="0.25">
      <c r="AG426" s="6"/>
      <c r="AH426" s="6"/>
    </row>
    <row r="427" spans="33:34" x14ac:dyDescent="0.25">
      <c r="AG427" s="6"/>
      <c r="AH427" s="6"/>
    </row>
    <row r="428" spans="33:34" x14ac:dyDescent="0.25">
      <c r="AG428" s="6"/>
      <c r="AH428" s="6"/>
    </row>
    <row r="429" spans="33:34" x14ac:dyDescent="0.25">
      <c r="AG429" s="6"/>
      <c r="AH429" s="6"/>
    </row>
    <row r="430" spans="33:34" x14ac:dyDescent="0.25">
      <c r="AG430" s="6"/>
      <c r="AH430" s="6"/>
    </row>
    <row r="431" spans="33:34" x14ac:dyDescent="0.25">
      <c r="AG431" s="6"/>
      <c r="AH431" s="6"/>
    </row>
    <row r="432" spans="33:34" x14ac:dyDescent="0.25">
      <c r="AG432" s="6"/>
      <c r="AH432" s="6"/>
    </row>
    <row r="433" spans="33:34" x14ac:dyDescent="0.25">
      <c r="AG433" s="6"/>
      <c r="AH433" s="6"/>
    </row>
    <row r="434" spans="33:34" x14ac:dyDescent="0.25">
      <c r="AG434" s="6"/>
      <c r="AH434" s="6"/>
    </row>
    <row r="435" spans="33:34" x14ac:dyDescent="0.25">
      <c r="AG435" s="6"/>
      <c r="AH435" s="6"/>
    </row>
    <row r="436" spans="33:34" x14ac:dyDescent="0.25">
      <c r="AG436" s="6"/>
      <c r="AH436" s="6"/>
    </row>
    <row r="437" spans="33:34" x14ac:dyDescent="0.25">
      <c r="AG437" s="6"/>
      <c r="AH437" s="6"/>
    </row>
    <row r="438" spans="33:34" x14ac:dyDescent="0.25">
      <c r="AG438" s="6"/>
      <c r="AH438" s="6"/>
    </row>
    <row r="439" spans="33:34" x14ac:dyDescent="0.25">
      <c r="AG439" s="6"/>
      <c r="AH439" s="6"/>
    </row>
    <row r="440" spans="33:34" x14ac:dyDescent="0.25">
      <c r="AG440" s="6"/>
      <c r="AH440" s="6"/>
    </row>
    <row r="441" spans="33:34" x14ac:dyDescent="0.25">
      <c r="AG441" s="6"/>
      <c r="AH441" s="6"/>
    </row>
    <row r="442" spans="33:34" x14ac:dyDescent="0.25">
      <c r="AG442" s="6"/>
      <c r="AH442" s="6"/>
    </row>
    <row r="443" spans="33:34" x14ac:dyDescent="0.25">
      <c r="AG443" s="6"/>
      <c r="AH443" s="6"/>
    </row>
    <row r="444" spans="33:34" x14ac:dyDescent="0.25">
      <c r="AG444" s="6"/>
      <c r="AH444" s="6"/>
    </row>
    <row r="445" spans="33:34" x14ac:dyDescent="0.25">
      <c r="AG445" s="6"/>
      <c r="AH445" s="6"/>
    </row>
    <row r="446" spans="33:34" x14ac:dyDescent="0.25">
      <c r="AG446" s="6"/>
      <c r="AH446" s="6"/>
    </row>
    <row r="447" spans="33:34" x14ac:dyDescent="0.25">
      <c r="AG447" s="6"/>
      <c r="AH447" s="6"/>
    </row>
    <row r="448" spans="33:34" x14ac:dyDescent="0.25">
      <c r="AG448" s="6"/>
      <c r="AH448" s="6"/>
    </row>
    <row r="449" spans="33:34" x14ac:dyDescent="0.25">
      <c r="AG449" s="6"/>
      <c r="AH449" s="6"/>
    </row>
    <row r="450" spans="33:34" x14ac:dyDescent="0.25">
      <c r="AG450" s="6"/>
      <c r="AH450" s="6"/>
    </row>
    <row r="451" spans="33:34" x14ac:dyDescent="0.25">
      <c r="AG451" s="6"/>
      <c r="AH451" s="6"/>
    </row>
    <row r="452" spans="33:34" x14ac:dyDescent="0.25">
      <c r="AG452" s="6"/>
      <c r="AH452" s="6"/>
    </row>
    <row r="453" spans="33:34" x14ac:dyDescent="0.25">
      <c r="AG453" s="6"/>
      <c r="AH453" s="6"/>
    </row>
    <row r="454" spans="33:34" x14ac:dyDescent="0.25">
      <c r="AG454" s="6"/>
      <c r="AH454" s="6"/>
    </row>
    <row r="455" spans="33:34" x14ac:dyDescent="0.25">
      <c r="AG455" s="6"/>
      <c r="AH455" s="6"/>
    </row>
    <row r="456" spans="33:34" x14ac:dyDescent="0.25">
      <c r="AG456" s="6"/>
      <c r="AH456" s="6"/>
    </row>
    <row r="457" spans="33:34" x14ac:dyDescent="0.25">
      <c r="AG457" s="6"/>
      <c r="AH457" s="6"/>
    </row>
    <row r="458" spans="33:34" x14ac:dyDescent="0.25">
      <c r="AG458" s="6"/>
      <c r="AH458" s="6"/>
    </row>
    <row r="459" spans="33:34" x14ac:dyDescent="0.25">
      <c r="AG459" s="6"/>
      <c r="AH459" s="6"/>
    </row>
    <row r="460" spans="33:34" x14ac:dyDescent="0.25">
      <c r="AG460" s="6"/>
      <c r="AH460" s="6"/>
    </row>
    <row r="461" spans="33:34" x14ac:dyDescent="0.25">
      <c r="AG461" s="6"/>
      <c r="AH461" s="6"/>
    </row>
    <row r="462" spans="33:34" x14ac:dyDescent="0.25">
      <c r="AG462" s="6"/>
      <c r="AH462" s="6"/>
    </row>
    <row r="463" spans="33:34" x14ac:dyDescent="0.25">
      <c r="AG463" s="6"/>
      <c r="AH463" s="6"/>
    </row>
    <row r="464" spans="33:34" x14ac:dyDescent="0.25">
      <c r="AG464" s="6"/>
      <c r="AH464" s="6"/>
    </row>
    <row r="465" spans="33:34" x14ac:dyDescent="0.25">
      <c r="AG465" s="6"/>
      <c r="AH465" s="6"/>
    </row>
    <row r="466" spans="33:34" x14ac:dyDescent="0.25">
      <c r="AG466" s="6"/>
      <c r="AH466" s="6"/>
    </row>
    <row r="467" spans="33:34" x14ac:dyDescent="0.25">
      <c r="AG467" s="6"/>
      <c r="AH467" s="6"/>
    </row>
    <row r="468" spans="33:34" x14ac:dyDescent="0.25">
      <c r="AG468" s="6"/>
      <c r="AH468" s="6"/>
    </row>
    <row r="469" spans="33:34" x14ac:dyDescent="0.25">
      <c r="AG469" s="6"/>
      <c r="AH469" s="6"/>
    </row>
    <row r="470" spans="33:34" x14ac:dyDescent="0.25">
      <c r="AG470" s="6"/>
      <c r="AH470" s="6"/>
    </row>
    <row r="471" spans="33:34" x14ac:dyDescent="0.25">
      <c r="AG471" s="6"/>
      <c r="AH471" s="6"/>
    </row>
    <row r="472" spans="33:34" x14ac:dyDescent="0.25">
      <c r="AG472" s="6"/>
      <c r="AH472" s="6"/>
    </row>
    <row r="473" spans="33:34" x14ac:dyDescent="0.25">
      <c r="AG473" s="6"/>
      <c r="AH473" s="6"/>
    </row>
    <row r="474" spans="33:34" x14ac:dyDescent="0.25">
      <c r="AG474" s="6"/>
      <c r="AH474" s="6"/>
    </row>
    <row r="475" spans="33:34" x14ac:dyDescent="0.25">
      <c r="AG475" s="6"/>
      <c r="AH475" s="6"/>
    </row>
    <row r="476" spans="33:34" x14ac:dyDescent="0.25">
      <c r="AG476" s="6"/>
      <c r="AH476" s="6"/>
    </row>
    <row r="477" spans="33:34" x14ac:dyDescent="0.25">
      <c r="AG477" s="6"/>
      <c r="AH477" s="6"/>
    </row>
    <row r="478" spans="33:34" x14ac:dyDescent="0.25">
      <c r="AG478" s="6"/>
      <c r="AH478" s="6"/>
    </row>
    <row r="479" spans="33:34" x14ac:dyDescent="0.25">
      <c r="AG479" s="6"/>
      <c r="AH479" s="6"/>
    </row>
    <row r="480" spans="33:34" x14ac:dyDescent="0.25">
      <c r="AG480" s="6"/>
      <c r="AH480" s="6"/>
    </row>
    <row r="481" spans="33:34" x14ac:dyDescent="0.25">
      <c r="AG481" s="6"/>
      <c r="AH481" s="6"/>
    </row>
    <row r="482" spans="33:34" x14ac:dyDescent="0.25">
      <c r="AG482" s="6"/>
      <c r="AH482" s="6"/>
    </row>
    <row r="483" spans="33:34" x14ac:dyDescent="0.25">
      <c r="AG483" s="6"/>
      <c r="AH483" s="6"/>
    </row>
    <row r="484" spans="33:34" x14ac:dyDescent="0.25">
      <c r="AG484" s="6"/>
      <c r="AH484" s="6"/>
    </row>
    <row r="485" spans="33:34" x14ac:dyDescent="0.25">
      <c r="AG485" s="6"/>
      <c r="AH485" s="6"/>
    </row>
    <row r="486" spans="33:34" x14ac:dyDescent="0.25">
      <c r="AG486" s="6"/>
      <c r="AH486" s="6"/>
    </row>
    <row r="487" spans="33:34" x14ac:dyDescent="0.25">
      <c r="AG487" s="6"/>
      <c r="AH487" s="6"/>
    </row>
    <row r="488" spans="33:34" x14ac:dyDescent="0.25">
      <c r="AG488" s="6"/>
      <c r="AH488" s="6"/>
    </row>
    <row r="489" spans="33:34" x14ac:dyDescent="0.25">
      <c r="AG489" s="6"/>
      <c r="AH489" s="6"/>
    </row>
    <row r="490" spans="33:34" x14ac:dyDescent="0.25">
      <c r="AG490" s="6"/>
      <c r="AH490" s="6"/>
    </row>
    <row r="491" spans="33:34" x14ac:dyDescent="0.25">
      <c r="AG491" s="6"/>
      <c r="AH491" s="6"/>
    </row>
    <row r="492" spans="33:34" x14ac:dyDescent="0.25">
      <c r="AG492" s="6"/>
      <c r="AH492" s="6"/>
    </row>
    <row r="493" spans="33:34" x14ac:dyDescent="0.25">
      <c r="AG493" s="6"/>
      <c r="AH493" s="6"/>
    </row>
    <row r="494" spans="33:34" x14ac:dyDescent="0.25">
      <c r="AG494" s="6"/>
      <c r="AH494" s="6"/>
    </row>
    <row r="495" spans="33:34" x14ac:dyDescent="0.25">
      <c r="AG495" s="6"/>
      <c r="AH495" s="6"/>
    </row>
    <row r="496" spans="33:34" x14ac:dyDescent="0.25">
      <c r="AG496" s="6"/>
      <c r="AH496" s="6"/>
    </row>
    <row r="497" spans="33:34" x14ac:dyDescent="0.25">
      <c r="AG497" s="6"/>
      <c r="AH497" s="6"/>
    </row>
    <row r="498" spans="33:34" x14ac:dyDescent="0.25">
      <c r="AG498" s="6"/>
      <c r="AH498" s="6"/>
    </row>
    <row r="499" spans="33:34" x14ac:dyDescent="0.25">
      <c r="AG499" s="6"/>
      <c r="AH499" s="6"/>
    </row>
    <row r="500" spans="33:34" x14ac:dyDescent="0.25">
      <c r="AG500" s="6"/>
      <c r="AH500" s="6"/>
    </row>
    <row r="501" spans="33:34" x14ac:dyDescent="0.25">
      <c r="AG501" s="6"/>
      <c r="AH501" s="6"/>
    </row>
    <row r="502" spans="33:34" x14ac:dyDescent="0.25">
      <c r="AG502" s="6"/>
      <c r="AH502" s="6"/>
    </row>
    <row r="503" spans="33:34" x14ac:dyDescent="0.25">
      <c r="AG503" s="6"/>
      <c r="AH503" s="6"/>
    </row>
    <row r="504" spans="33:34" x14ac:dyDescent="0.25">
      <c r="AG504" s="6"/>
      <c r="AH504" s="6"/>
    </row>
    <row r="505" spans="33:34" x14ac:dyDescent="0.25">
      <c r="AG505" s="6"/>
      <c r="AH505" s="6"/>
    </row>
    <row r="506" spans="33:34" x14ac:dyDescent="0.25">
      <c r="AG506" s="6"/>
      <c r="AH506" s="6"/>
    </row>
    <row r="507" spans="33:34" x14ac:dyDescent="0.25">
      <c r="AG507" s="6"/>
      <c r="AH507" s="6"/>
    </row>
    <row r="508" spans="33:34" x14ac:dyDescent="0.25">
      <c r="AG508" s="6"/>
      <c r="AH508" s="6"/>
    </row>
    <row r="509" spans="33:34" x14ac:dyDescent="0.25">
      <c r="AG509" s="6"/>
      <c r="AH509" s="6"/>
    </row>
    <row r="510" spans="33:34" x14ac:dyDescent="0.25">
      <c r="AG510" s="6"/>
      <c r="AH510" s="6"/>
    </row>
    <row r="511" spans="33:34" x14ac:dyDescent="0.25">
      <c r="AG511" s="6"/>
      <c r="AH511" s="6"/>
    </row>
    <row r="512" spans="33:34" x14ac:dyDescent="0.25">
      <c r="AG512" s="6"/>
      <c r="AH512" s="6"/>
    </row>
    <row r="513" spans="33:34" x14ac:dyDescent="0.25">
      <c r="AG513" s="6"/>
      <c r="AH513" s="6"/>
    </row>
    <row r="514" spans="33:34" x14ac:dyDescent="0.25">
      <c r="AG514" s="6"/>
      <c r="AH514" s="6"/>
    </row>
    <row r="515" spans="33:34" x14ac:dyDescent="0.25">
      <c r="AG515" s="6"/>
      <c r="AH515" s="6"/>
    </row>
    <row r="516" spans="33:34" x14ac:dyDescent="0.25">
      <c r="AG516" s="6"/>
      <c r="AH516" s="6"/>
    </row>
    <row r="517" spans="33:34" x14ac:dyDescent="0.25">
      <c r="AG517" s="6"/>
      <c r="AH517" s="6"/>
    </row>
    <row r="518" spans="33:34" x14ac:dyDescent="0.25">
      <c r="AG518" s="6"/>
      <c r="AH518" s="6"/>
    </row>
    <row r="519" spans="33:34" x14ac:dyDescent="0.25">
      <c r="AG519" s="6"/>
      <c r="AH519" s="6"/>
    </row>
    <row r="520" spans="33:34" x14ac:dyDescent="0.25">
      <c r="AG520" s="6"/>
      <c r="AH520" s="6"/>
    </row>
    <row r="521" spans="33:34" x14ac:dyDescent="0.25">
      <c r="AG521" s="6"/>
      <c r="AH521" s="6"/>
    </row>
    <row r="522" spans="33:34" x14ac:dyDescent="0.25">
      <c r="AG522" s="6"/>
      <c r="AH522" s="6"/>
    </row>
    <row r="523" spans="33:34" x14ac:dyDescent="0.25">
      <c r="AG523" s="6"/>
      <c r="AH523" s="6"/>
    </row>
    <row r="524" spans="33:34" x14ac:dyDescent="0.25">
      <c r="AG524" s="6"/>
      <c r="AH524" s="6"/>
    </row>
    <row r="525" spans="33:34" x14ac:dyDescent="0.25">
      <c r="AG525" s="6"/>
      <c r="AH525" s="6"/>
    </row>
    <row r="526" spans="33:34" x14ac:dyDescent="0.25">
      <c r="AG526" s="6"/>
      <c r="AH526" s="6"/>
    </row>
    <row r="527" spans="33:34" x14ac:dyDescent="0.25">
      <c r="AG527" s="6"/>
      <c r="AH527" s="6"/>
    </row>
    <row r="528" spans="33:34" x14ac:dyDescent="0.25">
      <c r="AG528" s="6"/>
      <c r="AH528" s="6"/>
    </row>
    <row r="529" spans="33:34" x14ac:dyDescent="0.25">
      <c r="AG529" s="6"/>
      <c r="AH529" s="6"/>
    </row>
    <row r="530" spans="33:34" x14ac:dyDescent="0.25">
      <c r="AG530" s="6"/>
      <c r="AH530" s="6"/>
    </row>
    <row r="531" spans="33:34" x14ac:dyDescent="0.25">
      <c r="AG531" s="6"/>
      <c r="AH531" s="6"/>
    </row>
    <row r="532" spans="33:34" x14ac:dyDescent="0.25">
      <c r="AG532" s="6"/>
      <c r="AH532" s="6"/>
    </row>
    <row r="533" spans="33:34" x14ac:dyDescent="0.25">
      <c r="AG533" s="6"/>
      <c r="AH533" s="6"/>
    </row>
    <row r="534" spans="33:34" x14ac:dyDescent="0.25">
      <c r="AG534" s="6"/>
      <c r="AH534" s="6"/>
    </row>
    <row r="535" spans="33:34" x14ac:dyDescent="0.25">
      <c r="AG535" s="6"/>
      <c r="AH535" s="6"/>
    </row>
    <row r="536" spans="33:34" x14ac:dyDescent="0.25">
      <c r="AG536" s="6"/>
      <c r="AH536" s="6"/>
    </row>
    <row r="537" spans="33:34" x14ac:dyDescent="0.25">
      <c r="AG537" s="6"/>
      <c r="AH537" s="6"/>
    </row>
    <row r="538" spans="33:34" x14ac:dyDescent="0.25">
      <c r="AG538" s="6"/>
      <c r="AH538" s="6"/>
    </row>
    <row r="539" spans="33:34" x14ac:dyDescent="0.25">
      <c r="AG539" s="6"/>
      <c r="AH539" s="6"/>
    </row>
    <row r="540" spans="33:34" x14ac:dyDescent="0.25">
      <c r="AG540" s="6"/>
      <c r="AH540" s="6"/>
    </row>
    <row r="541" spans="33:34" x14ac:dyDescent="0.25">
      <c r="AG541" s="6"/>
      <c r="AH541" s="6"/>
    </row>
    <row r="542" spans="33:34" x14ac:dyDescent="0.25">
      <c r="AG542" s="6"/>
      <c r="AH542" s="6"/>
    </row>
    <row r="543" spans="33:34" x14ac:dyDescent="0.25">
      <c r="AG543" s="6"/>
      <c r="AH543" s="6"/>
    </row>
    <row r="544" spans="33:34" x14ac:dyDescent="0.25">
      <c r="AG544" s="6"/>
      <c r="AH544" s="6"/>
    </row>
    <row r="545" spans="33:34" x14ac:dyDescent="0.25">
      <c r="AG545" s="6"/>
      <c r="AH545" s="6"/>
    </row>
    <row r="546" spans="33:34" x14ac:dyDescent="0.25">
      <c r="AG546" s="6"/>
      <c r="AH546" s="6"/>
    </row>
    <row r="547" spans="33:34" x14ac:dyDescent="0.25">
      <c r="AG547" s="6"/>
      <c r="AH547" s="6"/>
    </row>
    <row r="548" spans="33:34" x14ac:dyDescent="0.25">
      <c r="AG548" s="6"/>
      <c r="AH548" s="6"/>
    </row>
    <row r="549" spans="33:34" x14ac:dyDescent="0.25">
      <c r="AG549" s="6"/>
      <c r="AH549" s="6"/>
    </row>
    <row r="550" spans="33:34" x14ac:dyDescent="0.25">
      <c r="AG550" s="6"/>
      <c r="AH550" s="6"/>
    </row>
    <row r="551" spans="33:34" x14ac:dyDescent="0.25">
      <c r="AG551" s="6"/>
      <c r="AH551" s="6"/>
    </row>
    <row r="552" spans="33:34" x14ac:dyDescent="0.25">
      <c r="AG552" s="6"/>
      <c r="AH552" s="6"/>
    </row>
    <row r="553" spans="33:34" x14ac:dyDescent="0.25">
      <c r="AG553" s="6"/>
      <c r="AH553" s="6"/>
    </row>
    <row r="554" spans="33:34" x14ac:dyDescent="0.25">
      <c r="AG554" s="6"/>
      <c r="AH554" s="6"/>
    </row>
    <row r="555" spans="33:34" x14ac:dyDescent="0.25">
      <c r="AG555" s="6"/>
      <c r="AH555" s="6"/>
    </row>
    <row r="556" spans="33:34" x14ac:dyDescent="0.25">
      <c r="AG556" s="6"/>
      <c r="AH556" s="6"/>
    </row>
    <row r="557" spans="33:34" x14ac:dyDescent="0.25">
      <c r="AG557" s="6"/>
      <c r="AH557" s="6"/>
    </row>
    <row r="558" spans="33:34" x14ac:dyDescent="0.25">
      <c r="AG558" s="6"/>
      <c r="AH558" s="6"/>
    </row>
    <row r="559" spans="33:34" x14ac:dyDescent="0.25">
      <c r="AG559" s="6"/>
      <c r="AH559" s="6"/>
    </row>
    <row r="560" spans="33:34" x14ac:dyDescent="0.25">
      <c r="AG560" s="6"/>
      <c r="AH560" s="6"/>
    </row>
    <row r="561" spans="33:34" x14ac:dyDescent="0.25">
      <c r="AG561" s="6"/>
      <c r="AH561" s="6"/>
    </row>
    <row r="562" spans="33:34" x14ac:dyDescent="0.25">
      <c r="AG562" s="6"/>
      <c r="AH562" s="6"/>
    </row>
    <row r="563" spans="33:34" x14ac:dyDescent="0.25">
      <c r="AG563" s="6"/>
      <c r="AH563" s="6"/>
    </row>
    <row r="564" spans="33:34" x14ac:dyDescent="0.25">
      <c r="AG564" s="6"/>
      <c r="AH564" s="6"/>
    </row>
    <row r="565" spans="33:34" x14ac:dyDescent="0.25">
      <c r="AG565" s="6"/>
      <c r="AH565" s="6"/>
    </row>
    <row r="566" spans="33:34" x14ac:dyDescent="0.25">
      <c r="AG566" s="6"/>
      <c r="AH566" s="6"/>
    </row>
    <row r="567" spans="33:34" x14ac:dyDescent="0.25">
      <c r="AG567" s="6"/>
      <c r="AH567" s="6"/>
    </row>
    <row r="568" spans="33:34" x14ac:dyDescent="0.25">
      <c r="AG568" s="6"/>
      <c r="AH568" s="6"/>
    </row>
    <row r="569" spans="33:34" x14ac:dyDescent="0.25">
      <c r="AG569" s="6"/>
      <c r="AH569" s="6"/>
    </row>
    <row r="570" spans="33:34" x14ac:dyDescent="0.25">
      <c r="AG570" s="6"/>
      <c r="AH570" s="6"/>
    </row>
    <row r="571" spans="33:34" x14ac:dyDescent="0.25">
      <c r="AG571" s="6"/>
      <c r="AH571" s="6"/>
    </row>
    <row r="572" spans="33:34" x14ac:dyDescent="0.25">
      <c r="AG572" s="6"/>
      <c r="AH572" s="6"/>
    </row>
    <row r="573" spans="33:34" x14ac:dyDescent="0.25">
      <c r="AG573" s="6"/>
      <c r="AH573" s="6"/>
    </row>
    <row r="574" spans="33:34" x14ac:dyDescent="0.25">
      <c r="AG574" s="6"/>
      <c r="AH574" s="6"/>
    </row>
    <row r="575" spans="33:34" x14ac:dyDescent="0.25">
      <c r="AG575" s="6"/>
      <c r="AH575" s="6"/>
    </row>
    <row r="576" spans="33:34" x14ac:dyDescent="0.25">
      <c r="AG576" s="6"/>
      <c r="AH576" s="6"/>
    </row>
    <row r="577" spans="33:34" x14ac:dyDescent="0.25">
      <c r="AG577" s="6"/>
      <c r="AH577" s="6"/>
    </row>
    <row r="578" spans="33:34" x14ac:dyDescent="0.25">
      <c r="AG578" s="6"/>
      <c r="AH578" s="6"/>
    </row>
    <row r="579" spans="33:34" x14ac:dyDescent="0.25">
      <c r="AG579" s="6"/>
      <c r="AH579" s="6"/>
    </row>
    <row r="580" spans="33:34" x14ac:dyDescent="0.25">
      <c r="AG580" s="6"/>
      <c r="AH580" s="6"/>
    </row>
    <row r="581" spans="33:34" x14ac:dyDescent="0.25">
      <c r="AG581" s="6"/>
      <c r="AH581" s="6"/>
    </row>
    <row r="582" spans="33:34" x14ac:dyDescent="0.25">
      <c r="AG582" s="6"/>
      <c r="AH582" s="6"/>
    </row>
    <row r="583" spans="33:34" x14ac:dyDescent="0.25">
      <c r="AG583" s="6"/>
      <c r="AH583" s="6"/>
    </row>
    <row r="584" spans="33:34" x14ac:dyDescent="0.25">
      <c r="AG584" s="6"/>
      <c r="AH584" s="6"/>
    </row>
    <row r="585" spans="33:34" x14ac:dyDescent="0.25">
      <c r="AG585" s="6"/>
      <c r="AH585" s="6"/>
    </row>
    <row r="586" spans="33:34" x14ac:dyDescent="0.25">
      <c r="AG586" s="6"/>
      <c r="AH586" s="6"/>
    </row>
    <row r="587" spans="33:34" x14ac:dyDescent="0.25">
      <c r="AG587" s="6"/>
      <c r="AH587" s="6"/>
    </row>
    <row r="588" spans="33:34" x14ac:dyDescent="0.25">
      <c r="AG588" s="6"/>
      <c r="AH588" s="6"/>
    </row>
    <row r="589" spans="33:34" x14ac:dyDescent="0.25">
      <c r="AG589" s="6"/>
      <c r="AH589" s="6"/>
    </row>
    <row r="590" spans="33:34" x14ac:dyDescent="0.25">
      <c r="AG590" s="6"/>
      <c r="AH590" s="6"/>
    </row>
    <row r="591" spans="33:34" x14ac:dyDescent="0.25">
      <c r="AG591" s="6"/>
      <c r="AH591" s="6"/>
    </row>
    <row r="592" spans="33:34" x14ac:dyDescent="0.25">
      <c r="AG592" s="6"/>
      <c r="AH592" s="6"/>
    </row>
    <row r="593" spans="33:34" x14ac:dyDescent="0.25">
      <c r="AG593" s="6"/>
      <c r="AH593" s="6"/>
    </row>
    <row r="594" spans="33:34" x14ac:dyDescent="0.25">
      <c r="AG594" s="6"/>
      <c r="AH594" s="6"/>
    </row>
    <row r="595" spans="33:34" x14ac:dyDescent="0.25">
      <c r="AG595" s="6"/>
      <c r="AH595" s="6"/>
    </row>
    <row r="596" spans="33:34" x14ac:dyDescent="0.25">
      <c r="AG596" s="6"/>
      <c r="AH596" s="6"/>
    </row>
    <row r="597" spans="33:34" x14ac:dyDescent="0.25">
      <c r="AG597" s="6"/>
      <c r="AH597" s="6"/>
    </row>
    <row r="598" spans="33:34" x14ac:dyDescent="0.25">
      <c r="AG598" s="6"/>
      <c r="AH598" s="6"/>
    </row>
    <row r="599" spans="33:34" x14ac:dyDescent="0.25">
      <c r="AG599" s="6"/>
      <c r="AH599" s="6"/>
    </row>
    <row r="600" spans="33:34" x14ac:dyDescent="0.25">
      <c r="AG600" s="6"/>
      <c r="AH600" s="6"/>
    </row>
    <row r="601" spans="33:34" x14ac:dyDescent="0.25">
      <c r="AG601" s="6"/>
      <c r="AH601" s="6"/>
    </row>
    <row r="602" spans="33:34" x14ac:dyDescent="0.25">
      <c r="AG602" s="6"/>
      <c r="AH602" s="6"/>
    </row>
    <row r="603" spans="33:34" x14ac:dyDescent="0.25">
      <c r="AG603" s="6"/>
      <c r="AH603" s="6"/>
    </row>
    <row r="604" spans="33:34" x14ac:dyDescent="0.25">
      <c r="AG604" s="6"/>
      <c r="AH604" s="6"/>
    </row>
    <row r="605" spans="33:34" x14ac:dyDescent="0.25">
      <c r="AG605" s="6"/>
      <c r="AH605" s="6"/>
    </row>
    <row r="606" spans="33:34" x14ac:dyDescent="0.25">
      <c r="AG606" s="6"/>
      <c r="AH606" s="6"/>
    </row>
    <row r="607" spans="33:34" x14ac:dyDescent="0.25">
      <c r="AG607" s="6"/>
      <c r="AH607" s="6"/>
    </row>
    <row r="608" spans="33:34" x14ac:dyDescent="0.25">
      <c r="AG608" s="6"/>
      <c r="AH608" s="6"/>
    </row>
    <row r="609" spans="33:34" x14ac:dyDescent="0.25">
      <c r="AG609" s="6"/>
      <c r="AH609" s="6"/>
    </row>
    <row r="610" spans="33:34" x14ac:dyDescent="0.25">
      <c r="AG610" s="6"/>
      <c r="AH610" s="6"/>
    </row>
    <row r="611" spans="33:34" x14ac:dyDescent="0.25">
      <c r="AG611" s="6"/>
      <c r="AH611" s="6"/>
    </row>
    <row r="612" spans="33:34" x14ac:dyDescent="0.25">
      <c r="AG612" s="6"/>
      <c r="AH612" s="6"/>
    </row>
    <row r="613" spans="33:34" x14ac:dyDescent="0.25">
      <c r="AG613" s="6"/>
      <c r="AH613" s="6"/>
    </row>
    <row r="614" spans="33:34" x14ac:dyDescent="0.25">
      <c r="AG614" s="6"/>
      <c r="AH614" s="6"/>
    </row>
    <row r="615" spans="33:34" x14ac:dyDescent="0.25">
      <c r="AG615" s="6"/>
      <c r="AH615" s="6"/>
    </row>
    <row r="616" spans="33:34" x14ac:dyDescent="0.25">
      <c r="AG616" s="6"/>
      <c r="AH616" s="6"/>
    </row>
    <row r="617" spans="33:34" x14ac:dyDescent="0.25">
      <c r="AG617" s="6"/>
      <c r="AH617" s="6"/>
    </row>
    <row r="618" spans="33:34" x14ac:dyDescent="0.25">
      <c r="AG618" s="6"/>
      <c r="AH618" s="6"/>
    </row>
    <row r="619" spans="33:34" x14ac:dyDescent="0.25">
      <c r="AG619" s="6"/>
      <c r="AH619" s="6"/>
    </row>
    <row r="620" spans="33:34" x14ac:dyDescent="0.25">
      <c r="AG620" s="6"/>
      <c r="AH620" s="6"/>
    </row>
    <row r="621" spans="33:34" x14ac:dyDescent="0.25">
      <c r="AG621" s="6"/>
      <c r="AH621" s="6"/>
    </row>
    <row r="622" spans="33:34" x14ac:dyDescent="0.25">
      <c r="AG622" s="6"/>
      <c r="AH622" s="6"/>
    </row>
    <row r="623" spans="33:34" x14ac:dyDescent="0.25">
      <c r="AG623" s="6"/>
      <c r="AH623" s="6"/>
    </row>
    <row r="624" spans="33:34" x14ac:dyDescent="0.25">
      <c r="AG624" s="6"/>
      <c r="AH624" s="6"/>
    </row>
    <row r="625" spans="33:34" x14ac:dyDescent="0.25">
      <c r="AG625" s="6"/>
      <c r="AH625" s="6"/>
    </row>
    <row r="626" spans="33:34" x14ac:dyDescent="0.25">
      <c r="AG626" s="6"/>
      <c r="AH626" s="6"/>
    </row>
    <row r="627" spans="33:34" x14ac:dyDescent="0.25">
      <c r="AG627" s="6"/>
      <c r="AH627" s="6"/>
    </row>
    <row r="628" spans="33:34" x14ac:dyDescent="0.25">
      <c r="AG628" s="6"/>
      <c r="AH628" s="6"/>
    </row>
    <row r="629" spans="33:34" x14ac:dyDescent="0.25">
      <c r="AG629" s="6"/>
      <c r="AH629" s="6"/>
    </row>
    <row r="630" spans="33:34" x14ac:dyDescent="0.25">
      <c r="AG630" s="6"/>
      <c r="AH630" s="6"/>
    </row>
    <row r="631" spans="33:34" x14ac:dyDescent="0.25">
      <c r="AG631" s="6"/>
      <c r="AH631" s="6"/>
    </row>
    <row r="632" spans="33:34" x14ac:dyDescent="0.25">
      <c r="AG632" s="6"/>
      <c r="AH632" s="6"/>
    </row>
    <row r="633" spans="33:34" x14ac:dyDescent="0.25">
      <c r="AG633" s="6"/>
      <c r="AH633" s="6"/>
    </row>
    <row r="634" spans="33:34" x14ac:dyDescent="0.25">
      <c r="AG634" s="6"/>
      <c r="AH634" s="6"/>
    </row>
    <row r="635" spans="33:34" x14ac:dyDescent="0.25">
      <c r="AG635" s="6"/>
      <c r="AH635" s="6"/>
    </row>
    <row r="636" spans="33:34" x14ac:dyDescent="0.25">
      <c r="AG636" s="6"/>
      <c r="AH636" s="6"/>
    </row>
    <row r="637" spans="33:34" x14ac:dyDescent="0.25">
      <c r="AG637" s="6"/>
      <c r="AH637" s="6"/>
    </row>
    <row r="638" spans="33:34" x14ac:dyDescent="0.25">
      <c r="AG638" s="6"/>
      <c r="AH638" s="6"/>
    </row>
    <row r="639" spans="33:34" x14ac:dyDescent="0.25">
      <c r="AG639" s="6"/>
      <c r="AH639" s="6"/>
    </row>
    <row r="640" spans="33:34" x14ac:dyDescent="0.25">
      <c r="AG640" s="6"/>
      <c r="AH640" s="6"/>
    </row>
    <row r="641" spans="33:34" x14ac:dyDescent="0.25">
      <c r="AG641" s="6"/>
      <c r="AH641" s="6"/>
    </row>
    <row r="642" spans="33:34" x14ac:dyDescent="0.25">
      <c r="AG642" s="6"/>
      <c r="AH642" s="6"/>
    </row>
    <row r="643" spans="33:34" x14ac:dyDescent="0.25">
      <c r="AG643" s="6"/>
      <c r="AH643" s="6"/>
    </row>
    <row r="644" spans="33:34" x14ac:dyDescent="0.25">
      <c r="AG644" s="6"/>
      <c r="AH644" s="6"/>
    </row>
    <row r="645" spans="33:34" x14ac:dyDescent="0.25">
      <c r="AG645" s="6"/>
      <c r="AH645" s="6"/>
    </row>
    <row r="646" spans="33:34" x14ac:dyDescent="0.25">
      <c r="AG646" s="6"/>
      <c r="AH646" s="6"/>
    </row>
    <row r="647" spans="33:34" x14ac:dyDescent="0.25">
      <c r="AG647" s="6"/>
      <c r="AH647" s="6"/>
    </row>
    <row r="648" spans="33:34" x14ac:dyDescent="0.25">
      <c r="AG648" s="6"/>
      <c r="AH648" s="6"/>
    </row>
    <row r="649" spans="33:34" x14ac:dyDescent="0.25">
      <c r="AG649" s="6"/>
      <c r="AH649" s="6"/>
    </row>
    <row r="650" spans="33:34" x14ac:dyDescent="0.25">
      <c r="AG650" s="6"/>
      <c r="AH650" s="6"/>
    </row>
    <row r="651" spans="33:34" x14ac:dyDescent="0.25">
      <c r="AG651" s="6"/>
      <c r="AH651" s="6"/>
    </row>
    <row r="652" spans="33:34" x14ac:dyDescent="0.25">
      <c r="AG652" s="6"/>
      <c r="AH652" s="6"/>
    </row>
    <row r="653" spans="33:34" x14ac:dyDescent="0.25">
      <c r="AG653" s="6"/>
      <c r="AH653" s="6"/>
    </row>
    <row r="654" spans="33:34" x14ac:dyDescent="0.25">
      <c r="AG654" s="6"/>
      <c r="AH654" s="6"/>
    </row>
    <row r="655" spans="33:34" x14ac:dyDescent="0.25">
      <c r="AG655" s="6"/>
      <c r="AH655" s="6"/>
    </row>
    <row r="656" spans="33:34" x14ac:dyDescent="0.25">
      <c r="AG656" s="6"/>
      <c r="AH656" s="6"/>
    </row>
    <row r="657" spans="33:34" x14ac:dyDescent="0.25">
      <c r="AG657" s="6"/>
      <c r="AH657" s="6"/>
    </row>
    <row r="658" spans="33:34" x14ac:dyDescent="0.25">
      <c r="AG658" s="6"/>
      <c r="AH658" s="6"/>
    </row>
    <row r="659" spans="33:34" x14ac:dyDescent="0.25">
      <c r="AG659" s="6"/>
      <c r="AH659" s="6"/>
    </row>
    <row r="660" spans="33:34" x14ac:dyDescent="0.25">
      <c r="AG660" s="6"/>
      <c r="AH660" s="6"/>
    </row>
    <row r="661" spans="33:34" x14ac:dyDescent="0.25">
      <c r="AG661" s="6"/>
      <c r="AH661" s="6"/>
    </row>
    <row r="662" spans="33:34" x14ac:dyDescent="0.25">
      <c r="AG662" s="6"/>
      <c r="AH662" s="6"/>
    </row>
    <row r="663" spans="33:34" x14ac:dyDescent="0.25">
      <c r="AG663" s="6"/>
      <c r="AH663" s="6"/>
    </row>
    <row r="664" spans="33:34" x14ac:dyDescent="0.25">
      <c r="AG664" s="6"/>
      <c r="AH664" s="6"/>
    </row>
    <row r="665" spans="33:34" x14ac:dyDescent="0.25">
      <c r="AG665" s="6"/>
      <c r="AH665" s="6"/>
    </row>
    <row r="666" spans="33:34" x14ac:dyDescent="0.25">
      <c r="AG666" s="6"/>
      <c r="AH666" s="6"/>
    </row>
    <row r="667" spans="33:34" x14ac:dyDescent="0.25">
      <c r="AG667" s="6"/>
      <c r="AH667" s="6"/>
    </row>
    <row r="668" spans="33:34" x14ac:dyDescent="0.25">
      <c r="AG668" s="6"/>
      <c r="AH668" s="6"/>
    </row>
    <row r="669" spans="33:34" x14ac:dyDescent="0.25">
      <c r="AG669" s="6"/>
      <c r="AH669" s="6"/>
    </row>
    <row r="670" spans="33:34" x14ac:dyDescent="0.25">
      <c r="AG670" s="6"/>
      <c r="AH670" s="6"/>
    </row>
    <row r="671" spans="33:34" x14ac:dyDescent="0.25">
      <c r="AG671" s="6"/>
      <c r="AH671" s="6"/>
    </row>
    <row r="672" spans="33:34" x14ac:dyDescent="0.25">
      <c r="AG672" s="6"/>
      <c r="AH672" s="6"/>
    </row>
    <row r="673" spans="33:34" x14ac:dyDescent="0.25">
      <c r="AG673" s="6"/>
      <c r="AH673" s="6"/>
    </row>
    <row r="674" spans="33:34" x14ac:dyDescent="0.25">
      <c r="AG674" s="6"/>
      <c r="AH674" s="6"/>
    </row>
    <row r="675" spans="33:34" x14ac:dyDescent="0.25">
      <c r="AG675" s="6"/>
      <c r="AH675" s="6"/>
    </row>
    <row r="676" spans="33:34" x14ac:dyDescent="0.25">
      <c r="AG676" s="6"/>
      <c r="AH676" s="6"/>
    </row>
    <row r="677" spans="33:34" x14ac:dyDescent="0.25">
      <c r="AG677" s="6"/>
      <c r="AH677" s="6"/>
    </row>
    <row r="678" spans="33:34" x14ac:dyDescent="0.25">
      <c r="AG678" s="6"/>
      <c r="AH678" s="6"/>
    </row>
    <row r="679" spans="33:34" x14ac:dyDescent="0.25">
      <c r="AG679" s="6"/>
      <c r="AH679" s="6"/>
    </row>
    <row r="680" spans="33:34" x14ac:dyDescent="0.25">
      <c r="AG680" s="6"/>
      <c r="AH680" s="6"/>
    </row>
    <row r="681" spans="33:34" x14ac:dyDescent="0.25">
      <c r="AG681" s="6"/>
      <c r="AH681" s="6"/>
    </row>
    <row r="682" spans="33:34" x14ac:dyDescent="0.25">
      <c r="AG682" s="6"/>
      <c r="AH682" s="6"/>
    </row>
    <row r="683" spans="33:34" x14ac:dyDescent="0.25">
      <c r="AG683" s="6"/>
      <c r="AH683" s="6"/>
    </row>
    <row r="684" spans="33:34" x14ac:dyDescent="0.25">
      <c r="AG684" s="6"/>
      <c r="AH684" s="6"/>
    </row>
    <row r="685" spans="33:34" x14ac:dyDescent="0.25">
      <c r="AG685" s="6"/>
      <c r="AH685" s="6"/>
    </row>
    <row r="686" spans="33:34" x14ac:dyDescent="0.25">
      <c r="AG686" s="6"/>
      <c r="AH686" s="6"/>
    </row>
    <row r="687" spans="33:34" x14ac:dyDescent="0.25">
      <c r="AG687" s="6"/>
      <c r="AH687" s="6"/>
    </row>
    <row r="688" spans="33:34" x14ac:dyDescent="0.25">
      <c r="AG688" s="6"/>
      <c r="AH688" s="6"/>
    </row>
    <row r="689" spans="33:34" x14ac:dyDescent="0.25">
      <c r="AG689" s="6"/>
      <c r="AH689" s="6"/>
    </row>
    <row r="690" spans="33:34" x14ac:dyDescent="0.25">
      <c r="AG690" s="6"/>
      <c r="AH690" s="6"/>
    </row>
    <row r="691" spans="33:34" x14ac:dyDescent="0.25">
      <c r="AG691" s="6"/>
      <c r="AH691" s="6"/>
    </row>
    <row r="692" spans="33:34" x14ac:dyDescent="0.25">
      <c r="AG692" s="6"/>
      <c r="AH692" s="6"/>
    </row>
    <row r="693" spans="33:34" x14ac:dyDescent="0.25">
      <c r="AG693" s="6"/>
      <c r="AH693" s="6"/>
    </row>
    <row r="694" spans="33:34" x14ac:dyDescent="0.25">
      <c r="AG694" s="6"/>
      <c r="AH694" s="6"/>
    </row>
    <row r="695" spans="33:34" x14ac:dyDescent="0.25">
      <c r="AG695" s="6"/>
      <c r="AH695" s="6"/>
    </row>
    <row r="696" spans="33:34" x14ac:dyDescent="0.25">
      <c r="AG696" s="6"/>
      <c r="AH696" s="6"/>
    </row>
    <row r="697" spans="33:34" x14ac:dyDescent="0.25">
      <c r="AG697" s="6"/>
      <c r="AH697" s="6"/>
    </row>
    <row r="698" spans="33:34" x14ac:dyDescent="0.25">
      <c r="AG698" s="6"/>
      <c r="AH698" s="6"/>
    </row>
    <row r="699" spans="33:34" x14ac:dyDescent="0.25">
      <c r="AG699" s="6"/>
      <c r="AH699" s="6"/>
    </row>
    <row r="700" spans="33:34" x14ac:dyDescent="0.25">
      <c r="AG700" s="6"/>
      <c r="AH700" s="6"/>
    </row>
    <row r="701" spans="33:34" x14ac:dyDescent="0.25">
      <c r="AG701" s="6"/>
      <c r="AH701" s="6"/>
    </row>
    <row r="702" spans="33:34" x14ac:dyDescent="0.25">
      <c r="AG702" s="6"/>
      <c r="AH702" s="6"/>
    </row>
    <row r="703" spans="33:34" x14ac:dyDescent="0.25">
      <c r="AG703" s="6"/>
      <c r="AH703" s="6"/>
    </row>
    <row r="704" spans="33:34" x14ac:dyDescent="0.25">
      <c r="AG704" s="6"/>
      <c r="AH704" s="6"/>
    </row>
    <row r="705" spans="33:34" x14ac:dyDescent="0.25">
      <c r="AG705" s="6"/>
      <c r="AH705" s="6"/>
    </row>
    <row r="706" spans="33:34" x14ac:dyDescent="0.25">
      <c r="AG706" s="6"/>
      <c r="AH706" s="6"/>
    </row>
    <row r="707" spans="33:34" x14ac:dyDescent="0.25">
      <c r="AG707" s="6"/>
      <c r="AH707" s="6"/>
    </row>
    <row r="708" spans="33:34" x14ac:dyDescent="0.25">
      <c r="AG708" s="6"/>
      <c r="AH708" s="6"/>
    </row>
    <row r="709" spans="33:34" x14ac:dyDescent="0.25">
      <c r="AG709" s="6"/>
      <c r="AH709" s="6"/>
    </row>
    <row r="710" spans="33:34" x14ac:dyDescent="0.25">
      <c r="AG710" s="6"/>
      <c r="AH710" s="6"/>
    </row>
    <row r="711" spans="33:34" x14ac:dyDescent="0.25">
      <c r="AG711" s="6"/>
      <c r="AH711" s="6"/>
    </row>
    <row r="712" spans="33:34" x14ac:dyDescent="0.25">
      <c r="AG712" s="6"/>
      <c r="AH712" s="6"/>
    </row>
    <row r="713" spans="33:34" x14ac:dyDescent="0.25">
      <c r="AG713" s="6"/>
      <c r="AH713" s="6"/>
    </row>
    <row r="714" spans="33:34" x14ac:dyDescent="0.25">
      <c r="AG714" s="6"/>
      <c r="AH714" s="6"/>
    </row>
    <row r="715" spans="33:34" x14ac:dyDescent="0.25">
      <c r="AG715" s="6"/>
      <c r="AH715" s="6"/>
    </row>
    <row r="716" spans="33:34" x14ac:dyDescent="0.25">
      <c r="AG716" s="6"/>
      <c r="AH716" s="6"/>
    </row>
    <row r="717" spans="33:34" x14ac:dyDescent="0.25">
      <c r="AG717" s="6"/>
      <c r="AH717" s="6"/>
    </row>
    <row r="718" spans="33:34" x14ac:dyDescent="0.25">
      <c r="AG718" s="6"/>
      <c r="AH718" s="6"/>
    </row>
    <row r="719" spans="33:34" x14ac:dyDescent="0.25">
      <c r="AG719" s="6"/>
      <c r="AH719" s="6"/>
    </row>
    <row r="720" spans="33:34" x14ac:dyDescent="0.25">
      <c r="AG720" s="6"/>
      <c r="AH720" s="6"/>
    </row>
    <row r="721" spans="33:34" x14ac:dyDescent="0.25">
      <c r="AG721" s="6"/>
      <c r="AH721" s="6"/>
    </row>
    <row r="722" spans="33:34" x14ac:dyDescent="0.25">
      <c r="AG722" s="6"/>
      <c r="AH722" s="6"/>
    </row>
    <row r="723" spans="33:34" x14ac:dyDescent="0.25">
      <c r="AG723" s="6"/>
      <c r="AH723" s="6"/>
    </row>
    <row r="724" spans="33:34" x14ac:dyDescent="0.25">
      <c r="AG724" s="6"/>
      <c r="AH724" s="6"/>
    </row>
    <row r="725" spans="33:34" x14ac:dyDescent="0.25">
      <c r="AG725" s="6"/>
      <c r="AH725" s="6"/>
    </row>
    <row r="726" spans="33:34" x14ac:dyDescent="0.25">
      <c r="AG726" s="6"/>
      <c r="AH726" s="6"/>
    </row>
    <row r="727" spans="33:34" x14ac:dyDescent="0.25">
      <c r="AG727" s="6"/>
      <c r="AH727" s="6"/>
    </row>
    <row r="728" spans="33:34" x14ac:dyDescent="0.25">
      <c r="AG728" s="6"/>
      <c r="AH728" s="6"/>
    </row>
    <row r="729" spans="33:34" x14ac:dyDescent="0.25">
      <c r="AG729" s="6"/>
      <c r="AH729" s="6"/>
    </row>
    <row r="730" spans="33:34" x14ac:dyDescent="0.25">
      <c r="AG730" s="6"/>
      <c r="AH730" s="6"/>
    </row>
    <row r="731" spans="33:34" x14ac:dyDescent="0.25">
      <c r="AG731" s="6"/>
      <c r="AH731" s="6"/>
    </row>
    <row r="732" spans="33:34" x14ac:dyDescent="0.25">
      <c r="AG732" s="6"/>
      <c r="AH732" s="6"/>
    </row>
    <row r="733" spans="33:34" x14ac:dyDescent="0.25">
      <c r="AG733" s="6"/>
      <c r="AH733" s="6"/>
    </row>
    <row r="734" spans="33:34" x14ac:dyDescent="0.25">
      <c r="AG734" s="6"/>
      <c r="AH734" s="6"/>
    </row>
    <row r="735" spans="33:34" x14ac:dyDescent="0.25">
      <c r="AG735" s="6"/>
      <c r="AH735" s="6"/>
    </row>
    <row r="736" spans="33:34" x14ac:dyDescent="0.25">
      <c r="AG736" s="6"/>
      <c r="AH736" s="6"/>
    </row>
    <row r="737" spans="33:34" x14ac:dyDescent="0.25">
      <c r="AG737" s="6"/>
      <c r="AH737" s="6"/>
    </row>
    <row r="738" spans="33:34" x14ac:dyDescent="0.25">
      <c r="AG738" s="6"/>
      <c r="AH738" s="6"/>
    </row>
    <row r="739" spans="33:34" x14ac:dyDescent="0.25">
      <c r="AG739" s="6"/>
      <c r="AH739" s="6"/>
    </row>
    <row r="740" spans="33:34" x14ac:dyDescent="0.25">
      <c r="AG740" s="6"/>
      <c r="AH740" s="6"/>
    </row>
    <row r="741" spans="33:34" x14ac:dyDescent="0.25">
      <c r="AG741" s="6"/>
      <c r="AH741" s="6"/>
    </row>
    <row r="742" spans="33:34" x14ac:dyDescent="0.25">
      <c r="AG742" s="6"/>
      <c r="AH742" s="6"/>
    </row>
    <row r="743" spans="33:34" x14ac:dyDescent="0.25">
      <c r="AG743" s="6"/>
      <c r="AH743" s="6"/>
    </row>
    <row r="744" spans="33:34" x14ac:dyDescent="0.25">
      <c r="AG744" s="6"/>
      <c r="AH744" s="6"/>
    </row>
    <row r="745" spans="33:34" x14ac:dyDescent="0.25">
      <c r="AG745" s="6"/>
      <c r="AH745" s="6"/>
    </row>
    <row r="746" spans="33:34" x14ac:dyDescent="0.25">
      <c r="AG746" s="6"/>
      <c r="AH746" s="6"/>
    </row>
    <row r="747" spans="33:34" x14ac:dyDescent="0.25">
      <c r="AG747" s="6"/>
      <c r="AH747" s="6"/>
    </row>
    <row r="748" spans="33:34" x14ac:dyDescent="0.25">
      <c r="AG748" s="6"/>
      <c r="AH748" s="6"/>
    </row>
    <row r="749" spans="33:34" x14ac:dyDescent="0.25">
      <c r="AG749" s="6"/>
      <c r="AH749" s="6"/>
    </row>
    <row r="750" spans="33:34" x14ac:dyDescent="0.25">
      <c r="AG750" s="6"/>
      <c r="AH750" s="6"/>
    </row>
    <row r="751" spans="33:34" x14ac:dyDescent="0.25">
      <c r="AG751" s="6"/>
      <c r="AH751" s="6"/>
    </row>
    <row r="752" spans="33:34" x14ac:dyDescent="0.25">
      <c r="AG752" s="6"/>
      <c r="AH752" s="6"/>
    </row>
    <row r="753" spans="33:34" x14ac:dyDescent="0.25">
      <c r="AG753" s="6"/>
      <c r="AH753" s="6"/>
    </row>
    <row r="754" spans="33:34" x14ac:dyDescent="0.25">
      <c r="AG754" s="6"/>
      <c r="AH754" s="6"/>
    </row>
    <row r="755" spans="33:34" x14ac:dyDescent="0.25">
      <c r="AG755" s="6"/>
      <c r="AH755" s="6"/>
    </row>
    <row r="756" spans="33:34" x14ac:dyDescent="0.25">
      <c r="AG756" s="6"/>
      <c r="AH756" s="6"/>
    </row>
    <row r="757" spans="33:34" x14ac:dyDescent="0.25">
      <c r="AG757" s="6"/>
      <c r="AH757" s="6"/>
    </row>
    <row r="758" spans="33:34" x14ac:dyDescent="0.25">
      <c r="AG758" s="6"/>
      <c r="AH758" s="6"/>
    </row>
    <row r="759" spans="33:34" x14ac:dyDescent="0.25">
      <c r="AG759" s="6"/>
      <c r="AH759" s="6"/>
    </row>
    <row r="760" spans="33:34" x14ac:dyDescent="0.25">
      <c r="AG760" s="6"/>
      <c r="AH760" s="6"/>
    </row>
    <row r="761" spans="33:34" x14ac:dyDescent="0.25">
      <c r="AG761" s="6"/>
      <c r="AH761" s="6"/>
    </row>
    <row r="762" spans="33:34" x14ac:dyDescent="0.25">
      <c r="AG762" s="6"/>
      <c r="AH762" s="6"/>
    </row>
    <row r="763" spans="33:34" x14ac:dyDescent="0.25">
      <c r="AG763" s="6"/>
      <c r="AH763" s="6"/>
    </row>
    <row r="764" spans="33:34" x14ac:dyDescent="0.25">
      <c r="AG764" s="6"/>
      <c r="AH764" s="6"/>
    </row>
    <row r="765" spans="33:34" x14ac:dyDescent="0.25">
      <c r="AG765" s="6"/>
      <c r="AH765" s="6"/>
    </row>
    <row r="766" spans="33:34" x14ac:dyDescent="0.25">
      <c r="AG766" s="6"/>
      <c r="AH766" s="6"/>
    </row>
    <row r="767" spans="33:34" x14ac:dyDescent="0.25">
      <c r="AG767" s="6"/>
      <c r="AH767" s="6"/>
    </row>
    <row r="768" spans="33:34" x14ac:dyDescent="0.25">
      <c r="AG768" s="6"/>
      <c r="AH768" s="6"/>
    </row>
    <row r="769" spans="33:34" x14ac:dyDescent="0.25">
      <c r="AG769" s="6"/>
      <c r="AH769" s="6"/>
    </row>
    <row r="770" spans="33:34" x14ac:dyDescent="0.25">
      <c r="AG770" s="6"/>
      <c r="AH770" s="6"/>
    </row>
    <row r="771" spans="33:34" x14ac:dyDescent="0.25">
      <c r="AG771" s="6"/>
      <c r="AH771" s="6"/>
    </row>
    <row r="772" spans="33:34" x14ac:dyDescent="0.25">
      <c r="AG772" s="6"/>
      <c r="AH772" s="6"/>
    </row>
    <row r="773" spans="33:34" x14ac:dyDescent="0.25">
      <c r="AG773" s="6"/>
      <c r="AH773" s="6"/>
    </row>
    <row r="774" spans="33:34" x14ac:dyDescent="0.25">
      <c r="AG774" s="6"/>
      <c r="AH774" s="6"/>
    </row>
    <row r="775" spans="33:34" x14ac:dyDescent="0.25">
      <c r="AG775" s="6"/>
      <c r="AH775" s="6"/>
    </row>
    <row r="776" spans="33:34" x14ac:dyDescent="0.25">
      <c r="AG776" s="6"/>
      <c r="AH776" s="6"/>
    </row>
    <row r="777" spans="33:34" x14ac:dyDescent="0.25">
      <c r="AG777" s="6"/>
      <c r="AH777" s="6"/>
    </row>
    <row r="778" spans="33:34" x14ac:dyDescent="0.25">
      <c r="AG778" s="6"/>
      <c r="AH778" s="6"/>
    </row>
    <row r="779" spans="33:34" x14ac:dyDescent="0.25">
      <c r="AG779" s="6"/>
      <c r="AH779" s="6"/>
    </row>
    <row r="780" spans="33:34" x14ac:dyDescent="0.25">
      <c r="AG780" s="6"/>
      <c r="AH780" s="6"/>
    </row>
    <row r="781" spans="33:34" x14ac:dyDescent="0.25">
      <c r="AG781" s="6"/>
      <c r="AH781" s="6"/>
    </row>
    <row r="782" spans="33:34" x14ac:dyDescent="0.25">
      <c r="AG782" s="6"/>
      <c r="AH782" s="6"/>
    </row>
    <row r="783" spans="33:34" x14ac:dyDescent="0.25">
      <c r="AG783" s="6"/>
      <c r="AH783" s="6"/>
    </row>
    <row r="784" spans="33:34" x14ac:dyDescent="0.25">
      <c r="AG784" s="6"/>
      <c r="AH784" s="6"/>
    </row>
    <row r="785" spans="33:34" x14ac:dyDescent="0.25">
      <c r="AG785" s="6"/>
      <c r="AH785" s="6"/>
    </row>
    <row r="786" spans="33:34" x14ac:dyDescent="0.25">
      <c r="AG786" s="6"/>
      <c r="AH786" s="6"/>
    </row>
    <row r="787" spans="33:34" x14ac:dyDescent="0.25">
      <c r="AG787" s="6"/>
      <c r="AH787" s="6"/>
    </row>
    <row r="788" spans="33:34" x14ac:dyDescent="0.25">
      <c r="AG788" s="6"/>
      <c r="AH788" s="6"/>
    </row>
    <row r="789" spans="33:34" x14ac:dyDescent="0.25">
      <c r="AG789" s="6"/>
      <c r="AH789" s="6"/>
    </row>
    <row r="790" spans="33:34" x14ac:dyDescent="0.25">
      <c r="AG790" s="6"/>
      <c r="AH790" s="6"/>
    </row>
    <row r="791" spans="33:34" x14ac:dyDescent="0.25">
      <c r="AG791" s="6"/>
      <c r="AH791" s="6"/>
    </row>
    <row r="792" spans="33:34" x14ac:dyDescent="0.25">
      <c r="AG792" s="6"/>
      <c r="AH792" s="6"/>
    </row>
    <row r="793" spans="33:34" x14ac:dyDescent="0.25">
      <c r="AG793" s="6"/>
      <c r="AH793" s="6"/>
    </row>
    <row r="794" spans="33:34" x14ac:dyDescent="0.25">
      <c r="AG794" s="6"/>
      <c r="AH794" s="6"/>
    </row>
    <row r="795" spans="33:34" x14ac:dyDescent="0.25">
      <c r="AG795" s="6"/>
      <c r="AH795" s="6"/>
    </row>
    <row r="796" spans="33:34" x14ac:dyDescent="0.25">
      <c r="AG796" s="6"/>
      <c r="AH796" s="6"/>
    </row>
    <row r="797" spans="33:34" x14ac:dyDescent="0.25">
      <c r="AG797" s="6"/>
      <c r="AH797" s="6"/>
    </row>
    <row r="798" spans="33:34" x14ac:dyDescent="0.25">
      <c r="AG798" s="6"/>
      <c r="AH798" s="6"/>
    </row>
    <row r="799" spans="33:34" x14ac:dyDescent="0.25">
      <c r="AG799" s="6"/>
      <c r="AH799" s="6"/>
    </row>
    <row r="800" spans="33:34" x14ac:dyDescent="0.25">
      <c r="AG800" s="6"/>
      <c r="AH800" s="6"/>
    </row>
    <row r="801" spans="33:34" x14ac:dyDescent="0.25">
      <c r="AG801" s="6"/>
      <c r="AH801" s="6"/>
    </row>
    <row r="802" spans="33:34" x14ac:dyDescent="0.25">
      <c r="AG802" s="6"/>
      <c r="AH802" s="6"/>
    </row>
    <row r="803" spans="33:34" x14ac:dyDescent="0.25">
      <c r="AG803" s="6"/>
      <c r="AH803" s="6"/>
    </row>
    <row r="804" spans="33:34" x14ac:dyDescent="0.25">
      <c r="AG804" s="6"/>
      <c r="AH804" s="6"/>
    </row>
    <row r="805" spans="33:34" x14ac:dyDescent="0.25">
      <c r="AG805" s="6"/>
      <c r="AH805" s="6"/>
    </row>
    <row r="806" spans="33:34" x14ac:dyDescent="0.25">
      <c r="AG806" s="6"/>
      <c r="AH806" s="6"/>
    </row>
    <row r="807" spans="33:34" x14ac:dyDescent="0.25">
      <c r="AG807" s="6"/>
      <c r="AH807" s="6"/>
    </row>
    <row r="808" spans="33:34" x14ac:dyDescent="0.25">
      <c r="AG808" s="6"/>
      <c r="AH808" s="6"/>
    </row>
    <row r="809" spans="33:34" x14ac:dyDescent="0.25">
      <c r="AG809" s="6"/>
      <c r="AH809" s="6"/>
    </row>
    <row r="810" spans="33:34" x14ac:dyDescent="0.25">
      <c r="AG810" s="6"/>
      <c r="AH810" s="6"/>
    </row>
    <row r="811" spans="33:34" x14ac:dyDescent="0.25">
      <c r="AG811" s="6"/>
      <c r="AH811" s="6"/>
    </row>
    <row r="812" spans="33:34" x14ac:dyDescent="0.25">
      <c r="AG812" s="6"/>
      <c r="AH812" s="6"/>
    </row>
    <row r="813" spans="33:34" x14ac:dyDescent="0.25">
      <c r="AG813" s="6"/>
      <c r="AH813" s="6"/>
    </row>
    <row r="814" spans="33:34" x14ac:dyDescent="0.25">
      <c r="AG814" s="6"/>
      <c r="AH814" s="6"/>
    </row>
    <row r="815" spans="33:34" x14ac:dyDescent="0.25">
      <c r="AG815" s="6"/>
      <c r="AH815" s="6"/>
    </row>
    <row r="816" spans="33:34" x14ac:dyDescent="0.25">
      <c r="AG816" s="6"/>
      <c r="AH816" s="6"/>
    </row>
    <row r="817" spans="33:34" x14ac:dyDescent="0.25">
      <c r="AG817" s="6"/>
      <c r="AH817" s="6"/>
    </row>
    <row r="818" spans="33:34" x14ac:dyDescent="0.25">
      <c r="AG818" s="6"/>
      <c r="AH818" s="6"/>
    </row>
    <row r="819" spans="33:34" x14ac:dyDescent="0.25">
      <c r="AG819" s="6"/>
      <c r="AH819" s="6"/>
    </row>
    <row r="820" spans="33:34" x14ac:dyDescent="0.25">
      <c r="AG820" s="6"/>
      <c r="AH820" s="6"/>
    </row>
    <row r="821" spans="33:34" x14ac:dyDescent="0.25">
      <c r="AG821" s="6"/>
      <c r="AH821" s="6"/>
    </row>
    <row r="822" spans="33:34" x14ac:dyDescent="0.25">
      <c r="AG822" s="6"/>
      <c r="AH822" s="6"/>
    </row>
    <row r="823" spans="33:34" x14ac:dyDescent="0.25">
      <c r="AG823" s="6"/>
      <c r="AH823" s="6"/>
    </row>
    <row r="824" spans="33:34" x14ac:dyDescent="0.25">
      <c r="AG824" s="6"/>
      <c r="AH824" s="6"/>
    </row>
    <row r="825" spans="33:34" x14ac:dyDescent="0.25">
      <c r="AG825" s="6"/>
      <c r="AH825" s="6"/>
    </row>
    <row r="826" spans="33:34" x14ac:dyDescent="0.25">
      <c r="AG826" s="6"/>
      <c r="AH826" s="6"/>
    </row>
    <row r="827" spans="33:34" x14ac:dyDescent="0.25">
      <c r="AG827" s="6"/>
      <c r="AH827" s="6"/>
    </row>
    <row r="828" spans="33:34" x14ac:dyDescent="0.25">
      <c r="AG828" s="6"/>
      <c r="AH828" s="6"/>
    </row>
    <row r="829" spans="33:34" x14ac:dyDescent="0.25">
      <c r="AG829" s="6"/>
      <c r="AH829" s="6"/>
    </row>
    <row r="830" spans="33:34" x14ac:dyDescent="0.25">
      <c r="AG830" s="6"/>
      <c r="AH830" s="6"/>
    </row>
    <row r="831" spans="33:34" x14ac:dyDescent="0.25">
      <c r="AG831" s="6"/>
      <c r="AH831" s="6"/>
    </row>
    <row r="832" spans="33:34" x14ac:dyDescent="0.25">
      <c r="AG832" s="6"/>
      <c r="AH832" s="6"/>
    </row>
    <row r="833" spans="33:34" x14ac:dyDescent="0.25">
      <c r="AG833" s="6"/>
      <c r="AH833" s="6"/>
    </row>
    <row r="834" spans="33:34" x14ac:dyDescent="0.25">
      <c r="AG834" s="6"/>
      <c r="AH834" s="6"/>
    </row>
    <row r="835" spans="33:34" x14ac:dyDescent="0.25">
      <c r="AG835" s="6"/>
      <c r="AH835" s="6"/>
    </row>
    <row r="836" spans="33:34" x14ac:dyDescent="0.25">
      <c r="AG836" s="6"/>
      <c r="AH836" s="6"/>
    </row>
    <row r="837" spans="33:34" x14ac:dyDescent="0.25">
      <c r="AG837" s="6"/>
      <c r="AH837" s="6"/>
    </row>
    <row r="838" spans="33:34" x14ac:dyDescent="0.25">
      <c r="AG838" s="6"/>
      <c r="AH838" s="6"/>
    </row>
    <row r="839" spans="33:34" x14ac:dyDescent="0.25">
      <c r="AG839" s="6"/>
      <c r="AH839" s="6"/>
    </row>
    <row r="840" spans="33:34" x14ac:dyDescent="0.25">
      <c r="AG840" s="6"/>
      <c r="AH840" s="6"/>
    </row>
    <row r="841" spans="33:34" x14ac:dyDescent="0.25">
      <c r="AG841" s="6"/>
      <c r="AH841" s="6"/>
    </row>
    <row r="842" spans="33:34" x14ac:dyDescent="0.25">
      <c r="AG842" s="6"/>
      <c r="AH842" s="6"/>
    </row>
    <row r="843" spans="33:34" x14ac:dyDescent="0.25">
      <c r="AG843" s="6"/>
      <c r="AH843" s="6"/>
    </row>
    <row r="844" spans="33:34" x14ac:dyDescent="0.25">
      <c r="AG844" s="6"/>
      <c r="AH844" s="6"/>
    </row>
    <row r="845" spans="33:34" x14ac:dyDescent="0.25">
      <c r="AG845" s="6"/>
      <c r="AH845" s="6"/>
    </row>
    <row r="846" spans="33:34" x14ac:dyDescent="0.25">
      <c r="AG846" s="6"/>
      <c r="AH846" s="6"/>
    </row>
    <row r="847" spans="33:34" x14ac:dyDescent="0.25">
      <c r="AG847" s="6"/>
      <c r="AH847" s="6"/>
    </row>
    <row r="848" spans="33:34" x14ac:dyDescent="0.25">
      <c r="AG848" s="6"/>
      <c r="AH848" s="6"/>
    </row>
    <row r="849" spans="33:34" x14ac:dyDescent="0.25">
      <c r="AG849" s="6"/>
      <c r="AH849" s="6"/>
    </row>
    <row r="850" spans="33:34" x14ac:dyDescent="0.25">
      <c r="AG850" s="6"/>
      <c r="AH850" s="6"/>
    </row>
    <row r="851" spans="33:34" x14ac:dyDescent="0.25">
      <c r="AG851" s="6"/>
      <c r="AH851" s="6"/>
    </row>
    <row r="852" spans="33:34" x14ac:dyDescent="0.25">
      <c r="AG852" s="6"/>
      <c r="AH852" s="6"/>
    </row>
    <row r="853" spans="33:34" x14ac:dyDescent="0.25">
      <c r="AG853" s="6"/>
      <c r="AH853" s="6"/>
    </row>
    <row r="854" spans="33:34" x14ac:dyDescent="0.25">
      <c r="AG854" s="6"/>
      <c r="AH854" s="6"/>
    </row>
    <row r="855" spans="33:34" x14ac:dyDescent="0.25">
      <c r="AG855" s="6"/>
      <c r="AH855" s="6"/>
    </row>
    <row r="856" spans="33:34" x14ac:dyDescent="0.25">
      <c r="AG856" s="6"/>
      <c r="AH856" s="6"/>
    </row>
    <row r="857" spans="33:34" x14ac:dyDescent="0.25">
      <c r="AG857" s="6"/>
      <c r="AH857" s="6"/>
    </row>
    <row r="858" spans="33:34" x14ac:dyDescent="0.25">
      <c r="AG858" s="6"/>
      <c r="AH858" s="6"/>
    </row>
    <row r="859" spans="33:34" x14ac:dyDescent="0.25">
      <c r="AG859" s="6"/>
      <c r="AH859" s="6"/>
    </row>
    <row r="860" spans="33:34" x14ac:dyDescent="0.25">
      <c r="AG860" s="6"/>
      <c r="AH860" s="6"/>
    </row>
    <row r="861" spans="33:34" x14ac:dyDescent="0.25">
      <c r="AG861" s="6"/>
      <c r="AH861" s="6"/>
    </row>
    <row r="862" spans="33:34" x14ac:dyDescent="0.25">
      <c r="AG862" s="6"/>
      <c r="AH862" s="6"/>
    </row>
    <row r="863" spans="33:34" x14ac:dyDescent="0.25">
      <c r="AG863" s="6"/>
      <c r="AH863" s="6"/>
    </row>
    <row r="864" spans="33:34" x14ac:dyDescent="0.25">
      <c r="AG864" s="6"/>
      <c r="AH864" s="6"/>
    </row>
    <row r="865" spans="33:34" x14ac:dyDescent="0.25">
      <c r="AG865" s="6"/>
      <c r="AH865" s="6"/>
    </row>
    <row r="866" spans="33:34" x14ac:dyDescent="0.25">
      <c r="AG866" s="6"/>
      <c r="AH866" s="6"/>
    </row>
    <row r="867" spans="33:34" x14ac:dyDescent="0.25">
      <c r="AG867" s="6"/>
      <c r="AH867" s="6"/>
    </row>
    <row r="868" spans="33:34" x14ac:dyDescent="0.25">
      <c r="AG868" s="6"/>
      <c r="AH868" s="6"/>
    </row>
    <row r="869" spans="33:34" x14ac:dyDescent="0.25">
      <c r="AG869" s="6"/>
      <c r="AH869" s="6"/>
    </row>
    <row r="870" spans="33:34" x14ac:dyDescent="0.25">
      <c r="AG870" s="6"/>
      <c r="AH870" s="6"/>
    </row>
    <row r="871" spans="33:34" x14ac:dyDescent="0.25">
      <c r="AG871" s="6"/>
      <c r="AH871" s="6"/>
    </row>
    <row r="872" spans="33:34" x14ac:dyDescent="0.25">
      <c r="AG872" s="6"/>
      <c r="AH872" s="6"/>
    </row>
    <row r="873" spans="33:34" x14ac:dyDescent="0.25">
      <c r="AG873" s="6"/>
      <c r="AH873" s="6"/>
    </row>
    <row r="874" spans="33:34" x14ac:dyDescent="0.25">
      <c r="AG874" s="6"/>
      <c r="AH874" s="6"/>
    </row>
    <row r="875" spans="33:34" x14ac:dyDescent="0.25">
      <c r="AG875" s="6"/>
      <c r="AH875" s="6"/>
    </row>
    <row r="876" spans="33:34" x14ac:dyDescent="0.25">
      <c r="AG876" s="6"/>
      <c r="AH876" s="6"/>
    </row>
    <row r="877" spans="33:34" x14ac:dyDescent="0.25">
      <c r="AG877" s="6"/>
      <c r="AH877" s="6"/>
    </row>
    <row r="878" spans="33:34" x14ac:dyDescent="0.25">
      <c r="AG878" s="6"/>
      <c r="AH878" s="6"/>
    </row>
    <row r="879" spans="33:34" x14ac:dyDescent="0.25">
      <c r="AG879" s="6"/>
      <c r="AH879" s="6"/>
    </row>
    <row r="880" spans="33:34" x14ac:dyDescent="0.25">
      <c r="AG880" s="6"/>
      <c r="AH880" s="6"/>
    </row>
    <row r="881" spans="33:34" x14ac:dyDescent="0.25">
      <c r="AG881" s="6"/>
      <c r="AH881" s="6"/>
    </row>
    <row r="882" spans="33:34" x14ac:dyDescent="0.25">
      <c r="AG882" s="6"/>
      <c r="AH882" s="6"/>
    </row>
    <row r="883" spans="33:34" x14ac:dyDescent="0.25">
      <c r="AG883" s="6"/>
      <c r="AH883" s="6"/>
    </row>
    <row r="884" spans="33:34" x14ac:dyDescent="0.25">
      <c r="AG884" s="6"/>
      <c r="AH884" s="6"/>
    </row>
    <row r="885" spans="33:34" x14ac:dyDescent="0.25">
      <c r="AG885" s="6"/>
      <c r="AH885" s="6"/>
    </row>
    <row r="886" spans="33:34" x14ac:dyDescent="0.25">
      <c r="AG886" s="6"/>
      <c r="AH886" s="6"/>
    </row>
    <row r="887" spans="33:34" x14ac:dyDescent="0.25">
      <c r="AG887" s="6"/>
      <c r="AH887" s="6"/>
    </row>
    <row r="888" spans="33:34" x14ac:dyDescent="0.25">
      <c r="AG888" s="6"/>
      <c r="AH888" s="6"/>
    </row>
    <row r="889" spans="33:34" x14ac:dyDescent="0.25">
      <c r="AG889" s="6"/>
      <c r="AH889" s="6"/>
    </row>
    <row r="890" spans="33:34" x14ac:dyDescent="0.25">
      <c r="AG890" s="6"/>
      <c r="AH890" s="6"/>
    </row>
    <row r="891" spans="33:34" x14ac:dyDescent="0.25">
      <c r="AG891" s="6"/>
      <c r="AH891" s="6"/>
    </row>
    <row r="892" spans="33:34" x14ac:dyDescent="0.25">
      <c r="AG892" s="6"/>
      <c r="AH892" s="6"/>
    </row>
    <row r="893" spans="33:34" x14ac:dyDescent="0.25">
      <c r="AG893" s="6"/>
      <c r="AH893" s="6"/>
    </row>
    <row r="894" spans="33:34" x14ac:dyDescent="0.25">
      <c r="AG894" s="6"/>
      <c r="AH894" s="6"/>
    </row>
    <row r="895" spans="33:34" x14ac:dyDescent="0.25">
      <c r="AG895" s="6"/>
      <c r="AH895" s="6"/>
    </row>
    <row r="896" spans="33:34" x14ac:dyDescent="0.25">
      <c r="AG896" s="6"/>
      <c r="AH896" s="6"/>
    </row>
    <row r="897" spans="33:34" x14ac:dyDescent="0.25">
      <c r="AG897" s="6"/>
      <c r="AH897" s="6"/>
    </row>
    <row r="898" spans="33:34" x14ac:dyDescent="0.25">
      <c r="AG898" s="6"/>
      <c r="AH898" s="6"/>
    </row>
    <row r="899" spans="33:34" x14ac:dyDescent="0.25">
      <c r="AG899" s="6"/>
      <c r="AH899" s="6"/>
    </row>
    <row r="900" spans="33:34" x14ac:dyDescent="0.25">
      <c r="AG900" s="6"/>
      <c r="AH900" s="6"/>
    </row>
    <row r="901" spans="33:34" x14ac:dyDescent="0.25">
      <c r="AG901" s="6"/>
      <c r="AH901" s="6"/>
    </row>
    <row r="902" spans="33:34" x14ac:dyDescent="0.25">
      <c r="AG902" s="6"/>
      <c r="AH902" s="6"/>
    </row>
    <row r="903" spans="33:34" x14ac:dyDescent="0.25">
      <c r="AG903" s="6"/>
      <c r="AH903" s="6"/>
    </row>
    <row r="904" spans="33:34" x14ac:dyDescent="0.25">
      <c r="AG904" s="6"/>
      <c r="AH904" s="6"/>
    </row>
    <row r="905" spans="33:34" x14ac:dyDescent="0.25">
      <c r="AG905" s="6"/>
      <c r="AH905" s="6"/>
    </row>
    <row r="906" spans="33:34" x14ac:dyDescent="0.25">
      <c r="AG906" s="6"/>
      <c r="AH906" s="6"/>
    </row>
    <row r="907" spans="33:34" x14ac:dyDescent="0.25">
      <c r="AG907" s="6"/>
      <c r="AH907" s="6"/>
    </row>
    <row r="908" spans="33:34" x14ac:dyDescent="0.25">
      <c r="AG908" s="6"/>
      <c r="AH908" s="6"/>
    </row>
    <row r="909" spans="33:34" x14ac:dyDescent="0.25">
      <c r="AG909" s="6"/>
      <c r="AH909" s="6"/>
    </row>
    <row r="910" spans="33:34" x14ac:dyDescent="0.25">
      <c r="AG910" s="6"/>
      <c r="AH910" s="6"/>
    </row>
    <row r="911" spans="33:34" x14ac:dyDescent="0.25">
      <c r="AG911" s="6"/>
      <c r="AH911" s="6"/>
    </row>
    <row r="912" spans="33:34" x14ac:dyDescent="0.25">
      <c r="AG912" s="6"/>
      <c r="AH912" s="6"/>
    </row>
    <row r="913" spans="33:34" x14ac:dyDescent="0.25">
      <c r="AG913" s="6"/>
      <c r="AH913" s="6"/>
    </row>
    <row r="914" spans="33:34" x14ac:dyDescent="0.25">
      <c r="AG914" s="6"/>
      <c r="AH914" s="6"/>
    </row>
    <row r="915" spans="33:34" x14ac:dyDescent="0.25">
      <c r="AG915" s="6"/>
      <c r="AH915" s="6"/>
    </row>
    <row r="916" spans="33:34" x14ac:dyDescent="0.25">
      <c r="AG916" s="6"/>
      <c r="AH916" s="6"/>
    </row>
    <row r="917" spans="33:34" x14ac:dyDescent="0.25">
      <c r="AG917" s="6"/>
      <c r="AH917" s="6"/>
    </row>
    <row r="918" spans="33:34" x14ac:dyDescent="0.25">
      <c r="AG918" s="6"/>
      <c r="AH918" s="6"/>
    </row>
    <row r="919" spans="33:34" x14ac:dyDescent="0.25">
      <c r="AG919" s="6"/>
      <c r="AH919" s="6"/>
    </row>
    <row r="920" spans="33:34" x14ac:dyDescent="0.25">
      <c r="AG920" s="6"/>
      <c r="AH920" s="6"/>
    </row>
    <row r="921" spans="33:34" x14ac:dyDescent="0.25">
      <c r="AG921" s="6"/>
      <c r="AH921" s="6"/>
    </row>
    <row r="922" spans="33:34" x14ac:dyDescent="0.25">
      <c r="AG922" s="6"/>
      <c r="AH922" s="6"/>
    </row>
    <row r="923" spans="33:34" x14ac:dyDescent="0.25">
      <c r="AG923" s="6"/>
      <c r="AH923" s="6"/>
    </row>
    <row r="924" spans="33:34" x14ac:dyDescent="0.25">
      <c r="AG924" s="6"/>
      <c r="AH924" s="6"/>
    </row>
    <row r="925" spans="33:34" x14ac:dyDescent="0.25">
      <c r="AG925" s="6"/>
      <c r="AH925" s="6"/>
    </row>
    <row r="926" spans="33:34" x14ac:dyDescent="0.25">
      <c r="AG926" s="6"/>
      <c r="AH926" s="6"/>
    </row>
    <row r="927" spans="33:34" x14ac:dyDescent="0.25">
      <c r="AG927" s="6"/>
      <c r="AH927" s="6"/>
    </row>
    <row r="928" spans="33:34" x14ac:dyDescent="0.25">
      <c r="AG928" s="6"/>
      <c r="AH928" s="6"/>
    </row>
    <row r="929" spans="33:34" x14ac:dyDescent="0.25">
      <c r="AG929" s="6"/>
      <c r="AH929" s="6"/>
    </row>
    <row r="930" spans="33:34" x14ac:dyDescent="0.25">
      <c r="AG930" s="6"/>
      <c r="AH930" s="6"/>
    </row>
    <row r="931" spans="33:34" x14ac:dyDescent="0.25">
      <c r="AG931" s="6"/>
      <c r="AH931" s="6"/>
    </row>
    <row r="932" spans="33:34" x14ac:dyDescent="0.25">
      <c r="AG932" s="6"/>
      <c r="AH932" s="6"/>
    </row>
    <row r="933" spans="33:34" x14ac:dyDescent="0.25">
      <c r="AG933" s="6"/>
      <c r="AH933" s="6"/>
    </row>
    <row r="934" spans="33:34" x14ac:dyDescent="0.25">
      <c r="AG934" s="6"/>
      <c r="AH934" s="6"/>
    </row>
    <row r="935" spans="33:34" x14ac:dyDescent="0.25">
      <c r="AG935" s="6"/>
      <c r="AH935" s="6"/>
    </row>
    <row r="936" spans="33:34" x14ac:dyDescent="0.25">
      <c r="AG936" s="6"/>
      <c r="AH936" s="6"/>
    </row>
    <row r="937" spans="33:34" x14ac:dyDescent="0.25">
      <c r="AG937" s="6"/>
      <c r="AH937" s="6"/>
    </row>
    <row r="938" spans="33:34" x14ac:dyDescent="0.25">
      <c r="AG938" s="6"/>
      <c r="AH938" s="6"/>
    </row>
    <row r="939" spans="33:34" x14ac:dyDescent="0.25">
      <c r="AG939" s="6"/>
      <c r="AH939" s="6"/>
    </row>
    <row r="940" spans="33:34" x14ac:dyDescent="0.25">
      <c r="AG940" s="6"/>
      <c r="AH940" s="6"/>
    </row>
    <row r="941" spans="33:34" x14ac:dyDescent="0.25">
      <c r="AG941" s="6"/>
      <c r="AH941" s="6"/>
    </row>
    <row r="942" spans="33:34" x14ac:dyDescent="0.25">
      <c r="AG942" s="6"/>
      <c r="AH942" s="6"/>
    </row>
    <row r="943" spans="33:34" x14ac:dyDescent="0.25">
      <c r="AG943" s="6"/>
      <c r="AH943" s="6"/>
    </row>
    <row r="944" spans="33:34" x14ac:dyDescent="0.25">
      <c r="AG944" s="6"/>
      <c r="AH944" s="6"/>
    </row>
    <row r="945" spans="33:34" x14ac:dyDescent="0.25">
      <c r="AG945" s="6"/>
      <c r="AH945" s="6"/>
    </row>
    <row r="946" spans="33:34" x14ac:dyDescent="0.25">
      <c r="AG946" s="6"/>
      <c r="AH946" s="6"/>
    </row>
    <row r="947" spans="33:34" x14ac:dyDescent="0.25">
      <c r="AG947" s="6"/>
      <c r="AH947" s="6"/>
    </row>
    <row r="948" spans="33:34" x14ac:dyDescent="0.25">
      <c r="AG948" s="6"/>
      <c r="AH948" s="6"/>
    </row>
    <row r="949" spans="33:34" x14ac:dyDescent="0.25">
      <c r="AG949" s="6"/>
      <c r="AH949" s="6"/>
    </row>
    <row r="950" spans="33:34" x14ac:dyDescent="0.25">
      <c r="AG950" s="6"/>
      <c r="AH950" s="6"/>
    </row>
    <row r="951" spans="33:34" x14ac:dyDescent="0.25">
      <c r="AG951" s="6"/>
      <c r="AH951" s="6"/>
    </row>
    <row r="952" spans="33:34" x14ac:dyDescent="0.25">
      <c r="AG952" s="6"/>
      <c r="AH952" s="6"/>
    </row>
    <row r="953" spans="33:34" x14ac:dyDescent="0.25">
      <c r="AG953" s="6"/>
      <c r="AH953" s="6"/>
    </row>
    <row r="954" spans="33:34" x14ac:dyDescent="0.25">
      <c r="AG954" s="6"/>
      <c r="AH954" s="6"/>
    </row>
    <row r="955" spans="33:34" x14ac:dyDescent="0.25">
      <c r="AG955" s="6"/>
      <c r="AH955" s="6"/>
    </row>
    <row r="956" spans="33:34" x14ac:dyDescent="0.25">
      <c r="AG956" s="6"/>
      <c r="AH956" s="6"/>
    </row>
    <row r="957" spans="33:34" x14ac:dyDescent="0.25">
      <c r="AG957" s="6"/>
      <c r="AH957" s="6"/>
    </row>
    <row r="958" spans="33:34" x14ac:dyDescent="0.25">
      <c r="AG958" s="6"/>
      <c r="AH958" s="6"/>
    </row>
    <row r="959" spans="33:34" x14ac:dyDescent="0.25">
      <c r="AG959" s="6"/>
      <c r="AH959" s="6"/>
    </row>
    <row r="960" spans="33:34" x14ac:dyDescent="0.25">
      <c r="AG960" s="6"/>
      <c r="AH960" s="6"/>
    </row>
    <row r="961" spans="33:34" x14ac:dyDescent="0.25">
      <c r="AG961" s="6"/>
      <c r="AH961" s="6"/>
    </row>
    <row r="962" spans="33:34" x14ac:dyDescent="0.25">
      <c r="AG962" s="6"/>
      <c r="AH962" s="6"/>
    </row>
    <row r="963" spans="33:34" x14ac:dyDescent="0.25">
      <c r="AG963" s="6"/>
      <c r="AH963" s="6"/>
    </row>
    <row r="964" spans="33:34" x14ac:dyDescent="0.25">
      <c r="AG964" s="6"/>
      <c r="AH964" s="6"/>
    </row>
    <row r="965" spans="33:34" x14ac:dyDescent="0.25">
      <c r="AG965" s="6"/>
      <c r="AH965" s="6"/>
    </row>
    <row r="966" spans="33:34" x14ac:dyDescent="0.25">
      <c r="AG966" s="6"/>
      <c r="AH966" s="6"/>
    </row>
    <row r="967" spans="33:34" x14ac:dyDescent="0.25">
      <c r="AG967" s="6"/>
      <c r="AH967" s="6"/>
    </row>
    <row r="968" spans="33:34" x14ac:dyDescent="0.25">
      <c r="AG968" s="6"/>
      <c r="AH968" s="6"/>
    </row>
    <row r="969" spans="33:34" x14ac:dyDescent="0.25">
      <c r="AG969" s="6"/>
      <c r="AH969" s="6"/>
    </row>
    <row r="970" spans="33:34" x14ac:dyDescent="0.25">
      <c r="AG970" s="6"/>
      <c r="AH970" s="6"/>
    </row>
    <row r="971" spans="33:34" x14ac:dyDescent="0.25">
      <c r="AG971" s="6"/>
      <c r="AH971" s="6"/>
    </row>
    <row r="972" spans="33:34" x14ac:dyDescent="0.25">
      <c r="AG972" s="6"/>
      <c r="AH972" s="6"/>
    </row>
    <row r="973" spans="33:34" x14ac:dyDescent="0.25">
      <c r="AG973" s="6"/>
      <c r="AH973" s="6"/>
    </row>
    <row r="974" spans="33:34" x14ac:dyDescent="0.25">
      <c r="AG974" s="6"/>
      <c r="AH974" s="6"/>
    </row>
    <row r="975" spans="33:34" x14ac:dyDescent="0.25">
      <c r="AG975" s="6"/>
      <c r="AH975" s="6"/>
    </row>
    <row r="976" spans="33:34" x14ac:dyDescent="0.25">
      <c r="AG976" s="6"/>
      <c r="AH976" s="6"/>
    </row>
    <row r="977" spans="33:34" x14ac:dyDescent="0.25">
      <c r="AG977" s="6"/>
      <c r="AH977" s="6"/>
    </row>
    <row r="978" spans="33:34" x14ac:dyDescent="0.25">
      <c r="AG978" s="6"/>
      <c r="AH978" s="6"/>
    </row>
    <row r="979" spans="33:34" x14ac:dyDescent="0.25">
      <c r="AG979" s="6"/>
      <c r="AH979" s="6"/>
    </row>
    <row r="980" spans="33:34" x14ac:dyDescent="0.25">
      <c r="AG980" s="6"/>
      <c r="AH980" s="6"/>
    </row>
    <row r="981" spans="33:34" x14ac:dyDescent="0.25">
      <c r="AG981" s="6"/>
      <c r="AH981" s="6"/>
    </row>
    <row r="982" spans="33:34" x14ac:dyDescent="0.25">
      <c r="AG982" s="6"/>
      <c r="AH982" s="6"/>
    </row>
    <row r="983" spans="33:34" x14ac:dyDescent="0.25">
      <c r="AG983" s="6"/>
      <c r="AH983" s="6"/>
    </row>
    <row r="984" spans="33:34" x14ac:dyDescent="0.25">
      <c r="AG984" s="6"/>
      <c r="AH984" s="6"/>
    </row>
    <row r="985" spans="33:34" x14ac:dyDescent="0.25">
      <c r="AG985" s="6"/>
      <c r="AH985" s="6"/>
    </row>
    <row r="986" spans="33:34" x14ac:dyDescent="0.25">
      <c r="AG986" s="6"/>
      <c r="AH986" s="6"/>
    </row>
    <row r="987" spans="33:34" x14ac:dyDescent="0.25">
      <c r="AG987" s="6"/>
      <c r="AH987" s="6"/>
    </row>
    <row r="988" spans="33:34" x14ac:dyDescent="0.25">
      <c r="AG988" s="6"/>
      <c r="AH988" s="6"/>
    </row>
    <row r="989" spans="33:34" x14ac:dyDescent="0.25">
      <c r="AG989" s="6"/>
      <c r="AH989" s="6"/>
    </row>
    <row r="990" spans="33:34" x14ac:dyDescent="0.25">
      <c r="AG990" s="6"/>
      <c r="AH990" s="6"/>
    </row>
    <row r="991" spans="33:34" x14ac:dyDescent="0.25">
      <c r="AG991" s="6"/>
      <c r="AH991" s="6"/>
    </row>
    <row r="992" spans="33:34" x14ac:dyDescent="0.25">
      <c r="AG992" s="6"/>
      <c r="AH992" s="6"/>
    </row>
    <row r="993" spans="33:34" x14ac:dyDescent="0.25">
      <c r="AG993" s="6"/>
      <c r="AH993" s="6"/>
    </row>
    <row r="994" spans="33:34" x14ac:dyDescent="0.25">
      <c r="AG994" s="6"/>
      <c r="AH994" s="6"/>
    </row>
    <row r="995" spans="33:34" x14ac:dyDescent="0.25">
      <c r="AG995" s="6"/>
      <c r="AH995" s="6"/>
    </row>
    <row r="996" spans="33:34" x14ac:dyDescent="0.25">
      <c r="AG996" s="6"/>
      <c r="AH996" s="6"/>
    </row>
    <row r="997" spans="33:34" x14ac:dyDescent="0.25">
      <c r="AG997" s="6"/>
      <c r="AH997" s="6"/>
    </row>
    <row r="998" spans="33:34" x14ac:dyDescent="0.25">
      <c r="AG998" s="6"/>
      <c r="AH998" s="6"/>
    </row>
    <row r="999" spans="33:34" x14ac:dyDescent="0.25">
      <c r="AG999" s="6"/>
      <c r="AH999" s="6"/>
    </row>
    <row r="1000" spans="33:34" x14ac:dyDescent="0.25">
      <c r="AG1000" s="6"/>
      <c r="AH1000" s="6"/>
    </row>
    <row r="1001" spans="33:34" x14ac:dyDescent="0.25">
      <c r="AG1001" s="6"/>
      <c r="AH1001" s="6"/>
    </row>
    <row r="1002" spans="33:34" x14ac:dyDescent="0.25">
      <c r="AG1002" s="6"/>
      <c r="AH1002" s="6"/>
    </row>
    <row r="1003" spans="33:34" x14ac:dyDescent="0.25">
      <c r="AG1003" s="6"/>
      <c r="AH1003" s="6"/>
    </row>
    <row r="1004" spans="33:34" x14ac:dyDescent="0.25">
      <c r="AG1004" s="6"/>
      <c r="AH1004" s="6"/>
    </row>
    <row r="1005" spans="33:34" x14ac:dyDescent="0.25">
      <c r="AG1005" s="6"/>
      <c r="AH1005" s="6"/>
    </row>
    <row r="1006" spans="33:34" x14ac:dyDescent="0.25">
      <c r="AG1006" s="6"/>
      <c r="AH1006" s="6"/>
    </row>
    <row r="1007" spans="33:34" x14ac:dyDescent="0.25">
      <c r="AG1007" s="6"/>
      <c r="AH1007" s="6"/>
    </row>
    <row r="1008" spans="33:34" x14ac:dyDescent="0.25">
      <c r="AG1008" s="6"/>
      <c r="AH1008" s="6"/>
    </row>
    <row r="1009" spans="33:34" x14ac:dyDescent="0.25">
      <c r="AG1009" s="6"/>
      <c r="AH1009" s="6"/>
    </row>
    <row r="1010" spans="33:34" x14ac:dyDescent="0.25">
      <c r="AG1010" s="6"/>
      <c r="AH1010" s="6"/>
    </row>
    <row r="1011" spans="33:34" x14ac:dyDescent="0.25">
      <c r="AG1011" s="6"/>
      <c r="AH1011" s="6"/>
    </row>
    <row r="1012" spans="33:34" x14ac:dyDescent="0.25">
      <c r="AG1012" s="6"/>
      <c r="AH1012" s="6"/>
    </row>
    <row r="1013" spans="33:34" x14ac:dyDescent="0.25">
      <c r="AG1013" s="6"/>
      <c r="AH1013" s="6"/>
    </row>
    <row r="1014" spans="33:34" x14ac:dyDescent="0.25">
      <c r="AG1014" s="6"/>
      <c r="AH1014" s="6"/>
    </row>
    <row r="1015" spans="33:34" x14ac:dyDescent="0.25">
      <c r="AG1015" s="6"/>
      <c r="AH1015" s="6"/>
    </row>
    <row r="1016" spans="33:34" x14ac:dyDescent="0.25">
      <c r="AG1016" s="6"/>
      <c r="AH1016" s="6"/>
    </row>
    <row r="1017" spans="33:34" x14ac:dyDescent="0.25">
      <c r="AG1017" s="6"/>
      <c r="AH1017" s="6"/>
    </row>
    <row r="1018" spans="33:34" x14ac:dyDescent="0.25">
      <c r="AG1018" s="6"/>
      <c r="AH1018" s="6"/>
    </row>
    <row r="1019" spans="33:34" x14ac:dyDescent="0.25">
      <c r="AG1019" s="6"/>
      <c r="AH1019" s="6"/>
    </row>
    <row r="1020" spans="33:34" x14ac:dyDescent="0.25">
      <c r="AG1020" s="6"/>
      <c r="AH1020" s="6"/>
    </row>
    <row r="1021" spans="33:34" x14ac:dyDescent="0.25">
      <c r="AG1021" s="6"/>
      <c r="AH1021" s="6"/>
    </row>
    <row r="1022" spans="33:34" x14ac:dyDescent="0.25">
      <c r="AG1022" s="6"/>
      <c r="AH1022" s="6"/>
    </row>
    <row r="1023" spans="33:34" x14ac:dyDescent="0.25">
      <c r="AG1023" s="6"/>
      <c r="AH1023" s="6"/>
    </row>
    <row r="1024" spans="33:34" x14ac:dyDescent="0.25">
      <c r="AG1024" s="6"/>
      <c r="AH1024" s="6"/>
    </row>
    <row r="1025" spans="33:34" x14ac:dyDescent="0.25">
      <c r="AG1025" s="6"/>
      <c r="AH1025" s="6"/>
    </row>
    <row r="1026" spans="33:34" x14ac:dyDescent="0.25">
      <c r="AG1026" s="6"/>
      <c r="AH1026" s="6"/>
    </row>
    <row r="1027" spans="33:34" x14ac:dyDescent="0.25">
      <c r="AG1027" s="6"/>
      <c r="AH1027" s="6"/>
    </row>
    <row r="1028" spans="33:34" x14ac:dyDescent="0.25">
      <c r="AG1028" s="6"/>
      <c r="AH1028" s="6"/>
    </row>
    <row r="1029" spans="33:34" x14ac:dyDescent="0.25">
      <c r="AG1029" s="6"/>
      <c r="AH1029" s="6"/>
    </row>
    <row r="1030" spans="33:34" x14ac:dyDescent="0.25">
      <c r="AG1030" s="6"/>
      <c r="AH1030" s="6"/>
    </row>
    <row r="1031" spans="33:34" x14ac:dyDescent="0.25">
      <c r="AG1031" s="6"/>
      <c r="AH1031" s="6"/>
    </row>
    <row r="1032" spans="33:34" x14ac:dyDescent="0.25">
      <c r="AG1032" s="6"/>
      <c r="AH1032" s="6"/>
    </row>
    <row r="1033" spans="33:34" x14ac:dyDescent="0.25">
      <c r="AG1033" s="6"/>
      <c r="AH1033" s="6"/>
    </row>
    <row r="1034" spans="33:34" x14ac:dyDescent="0.25">
      <c r="AG1034" s="6"/>
      <c r="AH1034" s="6"/>
    </row>
    <row r="1035" spans="33:34" x14ac:dyDescent="0.25">
      <c r="AG1035" s="6"/>
      <c r="AH1035" s="6"/>
    </row>
    <row r="1036" spans="33:34" x14ac:dyDescent="0.25">
      <c r="AG1036" s="6"/>
      <c r="AH1036" s="6"/>
    </row>
    <row r="1037" spans="33:34" x14ac:dyDescent="0.25">
      <c r="AG1037" s="6"/>
      <c r="AH1037" s="6"/>
    </row>
    <row r="1038" spans="33:34" x14ac:dyDescent="0.25">
      <c r="AG1038" s="6"/>
      <c r="AH1038" s="6"/>
    </row>
    <row r="1039" spans="33:34" x14ac:dyDescent="0.25">
      <c r="AG1039" s="6"/>
      <c r="AH1039" s="6"/>
    </row>
    <row r="1040" spans="33:34" x14ac:dyDescent="0.25">
      <c r="AG1040" s="6"/>
      <c r="AH1040" s="6"/>
    </row>
    <row r="1041" spans="33:34" x14ac:dyDescent="0.25">
      <c r="AG1041" s="6"/>
      <c r="AH1041" s="6"/>
    </row>
    <row r="1042" spans="33:34" x14ac:dyDescent="0.25">
      <c r="AG1042" s="6"/>
      <c r="AH1042" s="6"/>
    </row>
    <row r="1043" spans="33:34" x14ac:dyDescent="0.25">
      <c r="AG1043" s="6"/>
      <c r="AH1043" s="6"/>
    </row>
    <row r="1044" spans="33:34" x14ac:dyDescent="0.25">
      <c r="AG1044" s="6"/>
      <c r="AH1044" s="6"/>
    </row>
    <row r="1045" spans="33:34" x14ac:dyDescent="0.25">
      <c r="AG1045" s="6"/>
      <c r="AH1045" s="6"/>
    </row>
    <row r="1046" spans="33:34" x14ac:dyDescent="0.25">
      <c r="AG1046" s="6"/>
      <c r="AH1046" s="6"/>
    </row>
    <row r="1047" spans="33:34" x14ac:dyDescent="0.25">
      <c r="AG1047" s="6"/>
      <c r="AH1047" s="6"/>
    </row>
    <row r="1048" spans="33:34" x14ac:dyDescent="0.25">
      <c r="AG1048" s="6"/>
      <c r="AH1048" s="6"/>
    </row>
    <row r="1049" spans="33:34" x14ac:dyDescent="0.25">
      <c r="AG1049" s="6"/>
      <c r="AH1049" s="6"/>
    </row>
    <row r="1050" spans="33:34" x14ac:dyDescent="0.25">
      <c r="AG1050" s="6"/>
      <c r="AH1050" s="6"/>
    </row>
    <row r="1051" spans="33:34" x14ac:dyDescent="0.25">
      <c r="AG1051" s="6"/>
      <c r="AH1051" s="6"/>
    </row>
    <row r="1052" spans="33:34" x14ac:dyDescent="0.25">
      <c r="AG1052" s="6"/>
      <c r="AH1052" s="6"/>
    </row>
    <row r="1053" spans="33:34" x14ac:dyDescent="0.25">
      <c r="AG1053" s="6"/>
      <c r="AH1053" s="6"/>
    </row>
    <row r="1054" spans="33:34" x14ac:dyDescent="0.25">
      <c r="AG1054" s="6"/>
      <c r="AH1054" s="6"/>
    </row>
    <row r="1055" spans="33:34" x14ac:dyDescent="0.25">
      <c r="AG1055" s="6"/>
      <c r="AH1055" s="6"/>
    </row>
    <row r="1056" spans="33:34" x14ac:dyDescent="0.25">
      <c r="AG1056" s="6"/>
      <c r="AH1056" s="6"/>
    </row>
    <row r="1057" spans="33:34" x14ac:dyDescent="0.25">
      <c r="AG1057" s="6"/>
      <c r="AH1057" s="6"/>
    </row>
    <row r="1058" spans="33:34" x14ac:dyDescent="0.25">
      <c r="AG1058" s="6"/>
      <c r="AH1058" s="6"/>
    </row>
    <row r="1059" spans="33:34" x14ac:dyDescent="0.25">
      <c r="AG1059" s="6"/>
      <c r="AH1059" s="6"/>
    </row>
    <row r="1060" spans="33:34" x14ac:dyDescent="0.25">
      <c r="AG1060" s="6"/>
      <c r="AH1060" s="6"/>
    </row>
    <row r="1061" spans="33:34" x14ac:dyDescent="0.25">
      <c r="AG1061" s="6"/>
      <c r="AH1061" s="6"/>
    </row>
    <row r="1062" spans="33:34" x14ac:dyDescent="0.25">
      <c r="AG1062" s="6"/>
      <c r="AH1062" s="6"/>
    </row>
    <row r="1063" spans="33:34" x14ac:dyDescent="0.25">
      <c r="AG1063" s="6"/>
      <c r="AH1063" s="6"/>
    </row>
    <row r="1064" spans="33:34" x14ac:dyDescent="0.25">
      <c r="AG1064" s="6"/>
      <c r="AH1064" s="6"/>
    </row>
    <row r="1065" spans="33:34" x14ac:dyDescent="0.25">
      <c r="AG1065" s="6"/>
      <c r="AH1065" s="6"/>
    </row>
    <row r="1066" spans="33:34" x14ac:dyDescent="0.25">
      <c r="AG1066" s="6"/>
      <c r="AH1066" s="6"/>
    </row>
    <row r="1067" spans="33:34" x14ac:dyDescent="0.25">
      <c r="AG1067" s="6"/>
      <c r="AH1067" s="6"/>
    </row>
    <row r="1068" spans="33:34" x14ac:dyDescent="0.25">
      <c r="AG1068" s="6"/>
      <c r="AH1068" s="6"/>
    </row>
    <row r="1069" spans="33:34" x14ac:dyDescent="0.25">
      <c r="AG1069" s="6"/>
      <c r="AH1069" s="6"/>
    </row>
    <row r="1070" spans="33:34" x14ac:dyDescent="0.25">
      <c r="AG1070" s="6"/>
      <c r="AH1070" s="6"/>
    </row>
    <row r="1071" spans="33:34" x14ac:dyDescent="0.25">
      <c r="AG1071" s="6"/>
      <c r="AH1071" s="6"/>
    </row>
    <row r="1072" spans="33:34" x14ac:dyDescent="0.25">
      <c r="AG1072" s="6"/>
      <c r="AH1072" s="6"/>
    </row>
    <row r="1073" spans="33:34" x14ac:dyDescent="0.25">
      <c r="AG1073" s="6"/>
      <c r="AH1073" s="6"/>
    </row>
    <row r="1074" spans="33:34" x14ac:dyDescent="0.25">
      <c r="AG1074" s="6"/>
      <c r="AH1074" s="6"/>
    </row>
    <row r="1075" spans="33:34" x14ac:dyDescent="0.25">
      <c r="AG1075" s="6"/>
      <c r="AH1075" s="6"/>
    </row>
    <row r="1076" spans="33:34" x14ac:dyDescent="0.25">
      <c r="AG1076" s="6"/>
      <c r="AH1076" s="6"/>
    </row>
    <row r="1077" spans="33:34" x14ac:dyDescent="0.25">
      <c r="AG1077" s="6"/>
      <c r="AH1077" s="6"/>
    </row>
    <row r="1078" spans="33:34" x14ac:dyDescent="0.25">
      <c r="AG1078" s="6"/>
      <c r="AH1078" s="6"/>
    </row>
    <row r="1079" spans="33:34" x14ac:dyDescent="0.25">
      <c r="AG1079" s="6"/>
      <c r="AH1079" s="6"/>
    </row>
    <row r="1080" spans="33:34" x14ac:dyDescent="0.25">
      <c r="AG1080" s="6"/>
      <c r="AH1080" s="6"/>
    </row>
    <row r="1081" spans="33:34" x14ac:dyDescent="0.25">
      <c r="AG1081" s="6"/>
      <c r="AH1081" s="6"/>
    </row>
    <row r="1082" spans="33:34" x14ac:dyDescent="0.25">
      <c r="AG1082" s="6"/>
      <c r="AH1082" s="6"/>
    </row>
    <row r="1083" spans="33:34" x14ac:dyDescent="0.25">
      <c r="AG1083" s="6"/>
      <c r="AH1083" s="6"/>
    </row>
    <row r="1084" spans="33:34" x14ac:dyDescent="0.25">
      <c r="AG1084" s="6"/>
      <c r="AH1084" s="6"/>
    </row>
    <row r="1085" spans="33:34" x14ac:dyDescent="0.25">
      <c r="AG1085" s="6"/>
      <c r="AH1085" s="6"/>
    </row>
    <row r="1086" spans="33:34" x14ac:dyDescent="0.25">
      <c r="AG1086" s="6"/>
      <c r="AH1086" s="6"/>
    </row>
    <row r="1087" spans="33:34" x14ac:dyDescent="0.25">
      <c r="AG1087" s="6"/>
      <c r="AH1087" s="6"/>
    </row>
    <row r="1088" spans="33:34" x14ac:dyDescent="0.25">
      <c r="AG1088" s="6"/>
      <c r="AH1088" s="6"/>
    </row>
    <row r="1089" spans="33:34" x14ac:dyDescent="0.25">
      <c r="AG1089" s="6"/>
      <c r="AH1089" s="6"/>
    </row>
    <row r="1090" spans="33:34" x14ac:dyDescent="0.25">
      <c r="AG1090" s="6"/>
      <c r="AH1090" s="6"/>
    </row>
    <row r="1091" spans="33:34" x14ac:dyDescent="0.25">
      <c r="AG1091" s="6"/>
      <c r="AH1091" s="6"/>
    </row>
    <row r="1092" spans="33:34" x14ac:dyDescent="0.25">
      <c r="AG1092" s="6"/>
      <c r="AH1092" s="6"/>
    </row>
    <row r="1093" spans="33:34" x14ac:dyDescent="0.25">
      <c r="AG1093" s="6"/>
      <c r="AH1093" s="6"/>
    </row>
    <row r="1094" spans="33:34" x14ac:dyDescent="0.25">
      <c r="AG1094" s="6"/>
      <c r="AH1094" s="6"/>
    </row>
    <row r="1095" spans="33:34" x14ac:dyDescent="0.25">
      <c r="AG1095" s="6"/>
      <c r="AH1095" s="6"/>
    </row>
    <row r="1096" spans="33:34" x14ac:dyDescent="0.25">
      <c r="AG1096" s="6"/>
      <c r="AH1096" s="6"/>
    </row>
    <row r="1097" spans="33:34" x14ac:dyDescent="0.25">
      <c r="AG1097" s="6"/>
      <c r="AH1097" s="6"/>
    </row>
    <row r="1098" spans="33:34" x14ac:dyDescent="0.25">
      <c r="AG1098" s="6"/>
      <c r="AH1098" s="6"/>
    </row>
    <row r="1099" spans="33:34" x14ac:dyDescent="0.25">
      <c r="AG1099" s="6"/>
      <c r="AH1099" s="6"/>
    </row>
    <row r="1100" spans="33:34" x14ac:dyDescent="0.25">
      <c r="AG1100" s="6"/>
      <c r="AH1100" s="6"/>
    </row>
    <row r="1101" spans="33:34" x14ac:dyDescent="0.25">
      <c r="AG1101" s="6"/>
      <c r="AH1101" s="6"/>
    </row>
    <row r="1102" spans="33:34" x14ac:dyDescent="0.25">
      <c r="AG1102" s="6"/>
      <c r="AH1102" s="6"/>
    </row>
    <row r="1103" spans="33:34" x14ac:dyDescent="0.25">
      <c r="AG1103" s="6"/>
      <c r="AH1103" s="6"/>
    </row>
    <row r="1104" spans="33:34" x14ac:dyDescent="0.25">
      <c r="AG1104" s="6"/>
      <c r="AH1104" s="6"/>
    </row>
    <row r="1105" spans="33:34" x14ac:dyDescent="0.25">
      <c r="AG1105" s="6"/>
      <c r="AH1105" s="6"/>
    </row>
    <row r="1106" spans="33:34" x14ac:dyDescent="0.25">
      <c r="AG1106" s="6"/>
      <c r="AH1106" s="6"/>
    </row>
    <row r="1107" spans="33:34" x14ac:dyDescent="0.25">
      <c r="AG1107" s="6"/>
      <c r="AH1107" s="6"/>
    </row>
    <row r="1108" spans="33:34" x14ac:dyDescent="0.25">
      <c r="AG1108" s="6"/>
      <c r="AH1108" s="6"/>
    </row>
    <row r="1109" spans="33:34" x14ac:dyDescent="0.25">
      <c r="AG1109" s="6"/>
      <c r="AH1109" s="6"/>
    </row>
    <row r="1110" spans="33:34" x14ac:dyDescent="0.25">
      <c r="AG1110" s="6"/>
      <c r="AH1110" s="6"/>
    </row>
    <row r="1111" spans="33:34" x14ac:dyDescent="0.25">
      <c r="AG1111" s="6"/>
      <c r="AH1111" s="6"/>
    </row>
    <row r="1112" spans="33:34" x14ac:dyDescent="0.25">
      <c r="AG1112" s="6"/>
      <c r="AH1112" s="6"/>
    </row>
    <row r="1113" spans="33:34" x14ac:dyDescent="0.25">
      <c r="AG1113" s="6"/>
      <c r="AH1113" s="6"/>
    </row>
    <row r="1114" spans="33:34" x14ac:dyDescent="0.25">
      <c r="AG1114" s="6"/>
      <c r="AH1114" s="6"/>
    </row>
    <row r="1115" spans="33:34" x14ac:dyDescent="0.25">
      <c r="AG1115" s="6"/>
      <c r="AH1115" s="6"/>
    </row>
    <row r="1116" spans="33:34" x14ac:dyDescent="0.25">
      <c r="AG1116" s="6"/>
      <c r="AH1116" s="6"/>
    </row>
    <row r="1117" spans="33:34" x14ac:dyDescent="0.25">
      <c r="AG1117" s="6"/>
      <c r="AH1117" s="6"/>
    </row>
    <row r="1118" spans="33:34" x14ac:dyDescent="0.25">
      <c r="AG1118" s="6"/>
      <c r="AH1118" s="6"/>
    </row>
    <row r="1119" spans="33:34" x14ac:dyDescent="0.25">
      <c r="AG1119" s="6"/>
      <c r="AH1119" s="6"/>
    </row>
    <row r="1120" spans="33:34" x14ac:dyDescent="0.25">
      <c r="AG1120" s="6"/>
      <c r="AH1120" s="6"/>
    </row>
    <row r="1121" spans="33:34" x14ac:dyDescent="0.25">
      <c r="AG1121" s="6"/>
      <c r="AH1121" s="6"/>
    </row>
    <row r="1122" spans="33:34" x14ac:dyDescent="0.25">
      <c r="AG1122" s="6"/>
      <c r="AH1122" s="6"/>
    </row>
    <row r="1123" spans="33:34" x14ac:dyDescent="0.25">
      <c r="AG1123" s="6"/>
      <c r="AH1123" s="6"/>
    </row>
    <row r="1124" spans="33:34" x14ac:dyDescent="0.25">
      <c r="AG1124" s="6"/>
      <c r="AH1124" s="6"/>
    </row>
    <row r="1125" spans="33:34" x14ac:dyDescent="0.25">
      <c r="AG1125" s="6"/>
      <c r="AH1125" s="6"/>
    </row>
    <row r="1126" spans="33:34" x14ac:dyDescent="0.25">
      <c r="AG1126" s="6"/>
      <c r="AH1126" s="6"/>
    </row>
  </sheetData>
  <mergeCells count="783">
    <mergeCell ref="A244:F244"/>
    <mergeCell ref="AR219:AR220"/>
    <mergeCell ref="AS219:AS220"/>
    <mergeCell ref="AN219:AN220"/>
    <mergeCell ref="AM219:AM220"/>
    <mergeCell ref="AL219:AL220"/>
    <mergeCell ref="AK219:AK220"/>
    <mergeCell ref="AJ219:AJ220"/>
    <mergeCell ref="AJ212:AJ217"/>
    <mergeCell ref="AK212:AK217"/>
    <mergeCell ref="AL212:AL217"/>
    <mergeCell ref="AM212:AM217"/>
    <mergeCell ref="AN212:AN217"/>
    <mergeCell ref="AQ212:AQ217"/>
    <mergeCell ref="AR212:AR217"/>
    <mergeCell ref="AS212:AS217"/>
    <mergeCell ref="AQ219:AQ220"/>
    <mergeCell ref="A219:A220"/>
    <mergeCell ref="B219:B220"/>
    <mergeCell ref="C219:C220"/>
    <mergeCell ref="D219:D220"/>
    <mergeCell ref="E219:E220"/>
    <mergeCell ref="F219:F220"/>
    <mergeCell ref="G219:G220"/>
    <mergeCell ref="H219:H220"/>
    <mergeCell ref="I219:I220"/>
    <mergeCell ref="J219:J220"/>
    <mergeCell ref="K219:K220"/>
    <mergeCell ref="L219:L220"/>
    <mergeCell ref="M219:M220"/>
    <mergeCell ref="N219:N220"/>
    <mergeCell ref="O219:O220"/>
    <mergeCell ref="P219:P220"/>
    <mergeCell ref="AO219:AO220"/>
    <mergeCell ref="AP219:AP220"/>
    <mergeCell ref="J212:J217"/>
    <mergeCell ref="K212:K217"/>
    <mergeCell ref="L212:L217"/>
    <mergeCell ref="M212:M217"/>
    <mergeCell ref="N212:N217"/>
    <mergeCell ref="O212:O217"/>
    <mergeCell ref="P212:P217"/>
    <mergeCell ref="AO212:AO217"/>
    <mergeCell ref="AP212:AP217"/>
    <mergeCell ref="A212:A217"/>
    <mergeCell ref="B212:B217"/>
    <mergeCell ref="C212:C217"/>
    <mergeCell ref="D212:D217"/>
    <mergeCell ref="E212:E217"/>
    <mergeCell ref="F212:F217"/>
    <mergeCell ref="G212:G217"/>
    <mergeCell ref="H212:H217"/>
    <mergeCell ref="I212:I217"/>
    <mergeCell ref="K147:K156"/>
    <mergeCell ref="L147:L156"/>
    <mergeCell ref="M147:M156"/>
    <mergeCell ref="A187:A189"/>
    <mergeCell ref="B187:B189"/>
    <mergeCell ref="C187:C189"/>
    <mergeCell ref="E187:E189"/>
    <mergeCell ref="F187:F189"/>
    <mergeCell ref="G187:G189"/>
    <mergeCell ref="H187:H189"/>
    <mergeCell ref="I187:I189"/>
    <mergeCell ref="J187:J189"/>
    <mergeCell ref="D187:D189"/>
    <mergeCell ref="A147:A156"/>
    <mergeCell ref="B147:B156"/>
    <mergeCell ref="C147:C156"/>
    <mergeCell ref="D147:D156"/>
    <mergeCell ref="E147:E156"/>
    <mergeCell ref="F147:F156"/>
    <mergeCell ref="G147:G156"/>
    <mergeCell ref="H147:H156"/>
    <mergeCell ref="I147:I156"/>
    <mergeCell ref="J174:J177"/>
    <mergeCell ref="K174:K177"/>
    <mergeCell ref="A133:A137"/>
    <mergeCell ref="B133:B137"/>
    <mergeCell ref="C133:C137"/>
    <mergeCell ref="D133:D137"/>
    <mergeCell ref="E133:E137"/>
    <mergeCell ref="F133:F137"/>
    <mergeCell ref="G133:G137"/>
    <mergeCell ref="H133:H137"/>
    <mergeCell ref="I133:I137"/>
    <mergeCell ref="AS16:AS18"/>
    <mergeCell ref="AF16:AI16"/>
    <mergeCell ref="AJ16:AJ18"/>
    <mergeCell ref="AK16:AK18"/>
    <mergeCell ref="AL16:AL18"/>
    <mergeCell ref="AM16:AM18"/>
    <mergeCell ref="AN16:AN18"/>
    <mergeCell ref="A15:A19"/>
    <mergeCell ref="B15:G17"/>
    <mergeCell ref="H15:AI15"/>
    <mergeCell ref="AJ15:AM15"/>
    <mergeCell ref="AN15:AS15"/>
    <mergeCell ref="H16:P17"/>
    <mergeCell ref="Q16:AB16"/>
    <mergeCell ref="BA16:BA18"/>
    <mergeCell ref="AO16:AO18"/>
    <mergeCell ref="BB16:BB18"/>
    <mergeCell ref="AT15:BE15"/>
    <mergeCell ref="AT16:AT18"/>
    <mergeCell ref="AU16:AU18"/>
    <mergeCell ref="BC16:BE17"/>
    <mergeCell ref="AY16:AZ17"/>
    <mergeCell ref="AV16:AX17"/>
    <mergeCell ref="AP16:AP18"/>
    <mergeCell ref="AQ16:AQ18"/>
    <mergeCell ref="AR16:AR18"/>
    <mergeCell ref="AC16:AE16"/>
    <mergeCell ref="Q17:T17"/>
    <mergeCell ref="U17:V17"/>
    <mergeCell ref="Y17:AB17"/>
    <mergeCell ref="AC17:AE17"/>
    <mergeCell ref="AG17:AI17"/>
    <mergeCell ref="AO48:AO59"/>
    <mergeCell ref="AP48:AP59"/>
    <mergeCell ref="AL157:AL163"/>
    <mergeCell ref="AS109:AS125"/>
    <mergeCell ref="A48:A59"/>
    <mergeCell ref="B48:B59"/>
    <mergeCell ref="AJ20:AJ34"/>
    <mergeCell ref="AK20:AK34"/>
    <mergeCell ref="AL20:AL34"/>
    <mergeCell ref="AO35:AO47"/>
    <mergeCell ref="AP35:AP47"/>
    <mergeCell ref="AQ35:AQ47"/>
    <mergeCell ref="AR35:AR47"/>
    <mergeCell ref="AM20:AM34"/>
    <mergeCell ref="I20:I34"/>
    <mergeCell ref="J20:J34"/>
    <mergeCell ref="K20:K34"/>
    <mergeCell ref="L20:L34"/>
    <mergeCell ref="M20:M34"/>
    <mergeCell ref="N20:N34"/>
    <mergeCell ref="O20:O34"/>
    <mergeCell ref="P20:P34"/>
    <mergeCell ref="X20:X34"/>
    <mergeCell ref="AS35:AS47"/>
    <mergeCell ref="X35:X47"/>
    <mergeCell ref="X48:X59"/>
    <mergeCell ref="AQ48:AQ59"/>
    <mergeCell ref="AR48:AR59"/>
    <mergeCell ref="AS48:AS59"/>
    <mergeCell ref="AO60:AO74"/>
    <mergeCell ref="AP60:AP74"/>
    <mergeCell ref="AQ60:AQ74"/>
    <mergeCell ref="AR60:AR74"/>
    <mergeCell ref="AS60:AS74"/>
    <mergeCell ref="AR93:AR108"/>
    <mergeCell ref="AS93:AS108"/>
    <mergeCell ref="A126:A132"/>
    <mergeCell ref="B126:B132"/>
    <mergeCell ref="J126:J132"/>
    <mergeCell ref="K126:K132"/>
    <mergeCell ref="L126:L132"/>
    <mergeCell ref="M126:M132"/>
    <mergeCell ref="N126:N132"/>
    <mergeCell ref="O126:O132"/>
    <mergeCell ref="P126:P132"/>
    <mergeCell ref="J109:J125"/>
    <mergeCell ref="K109:K125"/>
    <mergeCell ref="L109:L125"/>
    <mergeCell ref="M109:M125"/>
    <mergeCell ref="N109:N125"/>
    <mergeCell ref="O109:O125"/>
    <mergeCell ref="P109:P125"/>
    <mergeCell ref="X109:X125"/>
    <mergeCell ref="C126:C132"/>
    <mergeCell ref="D126:D132"/>
    <mergeCell ref="E126:E132"/>
    <mergeCell ref="F126:F132"/>
    <mergeCell ref="G126:G132"/>
    <mergeCell ref="H126:H132"/>
    <mergeCell ref="I126:I132"/>
    <mergeCell ref="X126:X132"/>
    <mergeCell ref="AS142:AS146"/>
    <mergeCell ref="AL133:AL137"/>
    <mergeCell ref="AM133:AM137"/>
    <mergeCell ref="AN133:AN137"/>
    <mergeCell ref="AO133:AO137"/>
    <mergeCell ref="AP133:AP137"/>
    <mergeCell ref="AQ133:AQ137"/>
    <mergeCell ref="AR133:AR137"/>
    <mergeCell ref="AQ138:AQ141"/>
    <mergeCell ref="AR138:AR141"/>
    <mergeCell ref="AQ142:AQ146"/>
    <mergeCell ref="AR142:AR146"/>
    <mergeCell ref="AS133:AS137"/>
    <mergeCell ref="AL138:AL141"/>
    <mergeCell ref="AM138:AM141"/>
    <mergeCell ref="AN138:AN141"/>
    <mergeCell ref="AO138:AO141"/>
    <mergeCell ref="AP138:AP141"/>
    <mergeCell ref="AS138:AS141"/>
    <mergeCell ref="AL142:AL146"/>
    <mergeCell ref="AM142:AM146"/>
    <mergeCell ref="AN142:AN146"/>
    <mergeCell ref="AO142:AO146"/>
    <mergeCell ref="AP142:AP146"/>
    <mergeCell ref="AR200:AR201"/>
    <mergeCell ref="AS200:AS201"/>
    <mergeCell ref="J200:J201"/>
    <mergeCell ref="K200:K201"/>
    <mergeCell ref="L200:L201"/>
    <mergeCell ref="M200:M201"/>
    <mergeCell ref="N200:N201"/>
    <mergeCell ref="N147:N156"/>
    <mergeCell ref="O147:O156"/>
    <mergeCell ref="P147:P156"/>
    <mergeCell ref="AJ147:AJ156"/>
    <mergeCell ref="AK147:AK156"/>
    <mergeCell ref="AL147:AL156"/>
    <mergeCell ref="AM147:AM156"/>
    <mergeCell ref="AM157:AM163"/>
    <mergeCell ref="AL164:AL169"/>
    <mergeCell ref="AM164:AM169"/>
    <mergeCell ref="AL170:AL173"/>
    <mergeCell ref="AM170:AM173"/>
    <mergeCell ref="AJ187:AJ189"/>
    <mergeCell ref="AK187:AK189"/>
    <mergeCell ref="AL187:AL189"/>
    <mergeCell ref="AM187:AM189"/>
    <mergeCell ref="J147:J156"/>
    <mergeCell ref="AN20:AN34"/>
    <mergeCell ref="AO20:AO34"/>
    <mergeCell ref="AP20:AP34"/>
    <mergeCell ref="AQ20:AQ34"/>
    <mergeCell ref="AR20:AR34"/>
    <mergeCell ref="AS20:AS34"/>
    <mergeCell ref="A20:A34"/>
    <mergeCell ref="B20:B34"/>
    <mergeCell ref="C20:C34"/>
    <mergeCell ref="D20:D34"/>
    <mergeCell ref="E20:E34"/>
    <mergeCell ref="F20:F34"/>
    <mergeCell ref="G20:G34"/>
    <mergeCell ref="H20:H34"/>
    <mergeCell ref="A35:A47"/>
    <mergeCell ref="B35:B47"/>
    <mergeCell ref="C35:C47"/>
    <mergeCell ref="D35:D47"/>
    <mergeCell ref="E35:E47"/>
    <mergeCell ref="F35:F47"/>
    <mergeCell ref="G35:G47"/>
    <mergeCell ref="H35:H47"/>
    <mergeCell ref="I35:I47"/>
    <mergeCell ref="J35:J47"/>
    <mergeCell ref="K35:K47"/>
    <mergeCell ref="L35:L47"/>
    <mergeCell ref="M35:M47"/>
    <mergeCell ref="N35:N47"/>
    <mergeCell ref="O35:O47"/>
    <mergeCell ref="P35:P47"/>
    <mergeCell ref="AN35:AN47"/>
    <mergeCell ref="AM35:AM47"/>
    <mergeCell ref="AL35:AL47"/>
    <mergeCell ref="AK35:AK47"/>
    <mergeCell ref="AJ35:AJ47"/>
    <mergeCell ref="X60:X74"/>
    <mergeCell ref="C48:C59"/>
    <mergeCell ref="D48:D59"/>
    <mergeCell ref="E48:E59"/>
    <mergeCell ref="F48:F59"/>
    <mergeCell ref="G48:G59"/>
    <mergeCell ref="H48:H59"/>
    <mergeCell ref="I48:I59"/>
    <mergeCell ref="J48:J59"/>
    <mergeCell ref="K48:K59"/>
    <mergeCell ref="L48:L59"/>
    <mergeCell ref="M48:M59"/>
    <mergeCell ref="N48:N59"/>
    <mergeCell ref="O48:O59"/>
    <mergeCell ref="P48:P59"/>
    <mergeCell ref="J60:J74"/>
    <mergeCell ref="K60:K74"/>
    <mergeCell ref="L60:L74"/>
    <mergeCell ref="M60:M74"/>
    <mergeCell ref="N60:N74"/>
    <mergeCell ref="O60:O74"/>
    <mergeCell ref="P60:P74"/>
    <mergeCell ref="A60:A74"/>
    <mergeCell ref="B60:B74"/>
    <mergeCell ref="C60:C74"/>
    <mergeCell ref="D60:D74"/>
    <mergeCell ref="E60:E74"/>
    <mergeCell ref="F60:F74"/>
    <mergeCell ref="G60:G74"/>
    <mergeCell ref="H60:H74"/>
    <mergeCell ref="I60:I74"/>
    <mergeCell ref="AN60:AN74"/>
    <mergeCell ref="AM60:AM74"/>
    <mergeCell ref="AL60:AL74"/>
    <mergeCell ref="AK60:AK74"/>
    <mergeCell ref="AJ60:AJ74"/>
    <mergeCell ref="A75:A92"/>
    <mergeCell ref="B75:B92"/>
    <mergeCell ref="C75:C92"/>
    <mergeCell ref="D75:D92"/>
    <mergeCell ref="E75:E92"/>
    <mergeCell ref="F75:F92"/>
    <mergeCell ref="G75:G92"/>
    <mergeCell ref="H75:H92"/>
    <mergeCell ref="I75:I92"/>
    <mergeCell ref="J75:J92"/>
    <mergeCell ref="K75:K92"/>
    <mergeCell ref="L75:L92"/>
    <mergeCell ref="M75:M92"/>
    <mergeCell ref="N75:N92"/>
    <mergeCell ref="O75:O92"/>
    <mergeCell ref="P75:P92"/>
    <mergeCell ref="X75:X92"/>
    <mergeCell ref="AN75:AN92"/>
    <mergeCell ref="AM75:AM92"/>
    <mergeCell ref="AL75:AL92"/>
    <mergeCell ref="AK75:AK92"/>
    <mergeCell ref="AJ75:AJ92"/>
    <mergeCell ref="AO75:AO92"/>
    <mergeCell ref="AP75:AP92"/>
    <mergeCell ref="AQ75:AQ92"/>
    <mergeCell ref="AR75:AR92"/>
    <mergeCell ref="AS75:AS92"/>
    <mergeCell ref="A93:A108"/>
    <mergeCell ref="B93:B108"/>
    <mergeCell ref="C93:C108"/>
    <mergeCell ref="D93:D108"/>
    <mergeCell ref="E93:E108"/>
    <mergeCell ref="F93:F108"/>
    <mergeCell ref="G93:G108"/>
    <mergeCell ref="H93:H108"/>
    <mergeCell ref="I93:I108"/>
    <mergeCell ref="J93:J108"/>
    <mergeCell ref="K93:K108"/>
    <mergeCell ref="L93:L108"/>
    <mergeCell ref="M93:M108"/>
    <mergeCell ref="N93:N108"/>
    <mergeCell ref="O93:O108"/>
    <mergeCell ref="P93:P108"/>
    <mergeCell ref="X93:X108"/>
    <mergeCell ref="AN93:AN108"/>
    <mergeCell ref="AM93:AM108"/>
    <mergeCell ref="AL93:AL108"/>
    <mergeCell ref="AK93:AK108"/>
    <mergeCell ref="AJ93:AJ108"/>
    <mergeCell ref="AO93:AO108"/>
    <mergeCell ref="AP93:AP108"/>
    <mergeCell ref="AQ93:AQ108"/>
    <mergeCell ref="A109:A125"/>
    <mergeCell ref="B109:B125"/>
    <mergeCell ref="C109:C125"/>
    <mergeCell ref="D109:D125"/>
    <mergeCell ref="E109:E125"/>
    <mergeCell ref="F109:F125"/>
    <mergeCell ref="G109:G125"/>
    <mergeCell ref="H109:H125"/>
    <mergeCell ref="I109:I125"/>
    <mergeCell ref="AN109:AN125"/>
    <mergeCell ref="AM109:AM125"/>
    <mergeCell ref="AL109:AL125"/>
    <mergeCell ref="AK109:AK125"/>
    <mergeCell ref="AJ109:AJ125"/>
    <mergeCell ref="AO109:AO125"/>
    <mergeCell ref="AP109:AP125"/>
    <mergeCell ref="AQ109:AQ125"/>
    <mergeCell ref="AR109:AR125"/>
    <mergeCell ref="AL126:AL132"/>
    <mergeCell ref="AK126:AK132"/>
    <mergeCell ref="AJ126:AJ132"/>
    <mergeCell ref="AN126:AN132"/>
    <mergeCell ref="AO126:AO132"/>
    <mergeCell ref="AP126:AP132"/>
    <mergeCell ref="AQ126:AQ132"/>
    <mergeCell ref="AR126:AR132"/>
    <mergeCell ref="AS126:AS132"/>
    <mergeCell ref="AM126:AM132"/>
    <mergeCell ref="J133:J137"/>
    <mergeCell ref="K133:K137"/>
    <mergeCell ref="L133:L137"/>
    <mergeCell ref="M133:M137"/>
    <mergeCell ref="N133:N137"/>
    <mergeCell ref="O133:O137"/>
    <mergeCell ref="P133:P137"/>
    <mergeCell ref="AJ133:AJ137"/>
    <mergeCell ref="AK133:AK137"/>
    <mergeCell ref="X133:X137"/>
    <mergeCell ref="A138:A141"/>
    <mergeCell ref="B138:B141"/>
    <mergeCell ref="C138:C141"/>
    <mergeCell ref="D138:D141"/>
    <mergeCell ref="E138:E141"/>
    <mergeCell ref="F138:F141"/>
    <mergeCell ref="G138:G141"/>
    <mergeCell ref="H138:H141"/>
    <mergeCell ref="I138:I141"/>
    <mergeCell ref="J138:J141"/>
    <mergeCell ref="K138:K141"/>
    <mergeCell ref="L138:L141"/>
    <mergeCell ref="M138:M141"/>
    <mergeCell ref="N138:N141"/>
    <mergeCell ref="O138:O141"/>
    <mergeCell ref="P138:P141"/>
    <mergeCell ref="AJ138:AJ141"/>
    <mergeCell ref="AK138:AK141"/>
    <mergeCell ref="X138:X141"/>
    <mergeCell ref="A142:A146"/>
    <mergeCell ref="B142:B146"/>
    <mergeCell ref="C142:C146"/>
    <mergeCell ref="D142:D146"/>
    <mergeCell ref="E142:E146"/>
    <mergeCell ref="F142:F146"/>
    <mergeCell ref="G142:G146"/>
    <mergeCell ref="H142:H146"/>
    <mergeCell ref="I142:I146"/>
    <mergeCell ref="J142:J146"/>
    <mergeCell ref="K142:K146"/>
    <mergeCell ref="L142:L146"/>
    <mergeCell ref="M142:M146"/>
    <mergeCell ref="N142:N146"/>
    <mergeCell ref="O142:O146"/>
    <mergeCell ref="P142:P146"/>
    <mergeCell ref="AJ142:AJ146"/>
    <mergeCell ref="AK142:AK146"/>
    <mergeCell ref="X142:X146"/>
    <mergeCell ref="AN147:AN156"/>
    <mergeCell ref="AO147:AO156"/>
    <mergeCell ref="AP147:AP156"/>
    <mergeCell ref="AQ147:AQ156"/>
    <mergeCell ref="AR147:AR156"/>
    <mergeCell ref="AS147:AS156"/>
    <mergeCell ref="A157:A163"/>
    <mergeCell ref="B157:B163"/>
    <mergeCell ref="C157:C163"/>
    <mergeCell ref="D157:D163"/>
    <mergeCell ref="E157:E163"/>
    <mergeCell ref="F157:F163"/>
    <mergeCell ref="G157:G163"/>
    <mergeCell ref="H157:H163"/>
    <mergeCell ref="I157:I163"/>
    <mergeCell ref="J157:J163"/>
    <mergeCell ref="K157:K163"/>
    <mergeCell ref="L157:L163"/>
    <mergeCell ref="M157:M163"/>
    <mergeCell ref="N157:N163"/>
    <mergeCell ref="O157:O163"/>
    <mergeCell ref="P157:P163"/>
    <mergeCell ref="AJ157:AJ163"/>
    <mergeCell ref="AK157:AK163"/>
    <mergeCell ref="AO157:AO163"/>
    <mergeCell ref="AP157:AP163"/>
    <mergeCell ref="AQ157:AQ163"/>
    <mergeCell ref="AR157:AR163"/>
    <mergeCell ref="AS157:AS163"/>
    <mergeCell ref="A164:A169"/>
    <mergeCell ref="B164:B169"/>
    <mergeCell ref="C164:C169"/>
    <mergeCell ref="D164:D169"/>
    <mergeCell ref="E164:E169"/>
    <mergeCell ref="F164:F169"/>
    <mergeCell ref="G164:G169"/>
    <mergeCell ref="H164:H169"/>
    <mergeCell ref="I164:I169"/>
    <mergeCell ref="J164:J169"/>
    <mergeCell ref="K164:K169"/>
    <mergeCell ref="L164:L169"/>
    <mergeCell ref="M164:M169"/>
    <mergeCell ref="N164:N169"/>
    <mergeCell ref="O164:O169"/>
    <mergeCell ref="P164:P169"/>
    <mergeCell ref="AJ164:AJ169"/>
    <mergeCell ref="AK164:AK169"/>
    <mergeCell ref="AN164:AN169"/>
    <mergeCell ref="AO164:AO169"/>
    <mergeCell ref="AP164:AP169"/>
    <mergeCell ref="AQ164:AQ169"/>
    <mergeCell ref="AR164:AR169"/>
    <mergeCell ref="AS164:AS169"/>
    <mergeCell ref="A170:A173"/>
    <mergeCell ref="B170:B173"/>
    <mergeCell ref="C170:C173"/>
    <mergeCell ref="D170:D173"/>
    <mergeCell ref="E170:E173"/>
    <mergeCell ref="F170:F173"/>
    <mergeCell ref="G170:G173"/>
    <mergeCell ref="H170:H173"/>
    <mergeCell ref="I170:I173"/>
    <mergeCell ref="J170:J173"/>
    <mergeCell ref="K170:K173"/>
    <mergeCell ref="L170:L173"/>
    <mergeCell ref="M170:M173"/>
    <mergeCell ref="N170:N173"/>
    <mergeCell ref="O170:O173"/>
    <mergeCell ref="P170:P173"/>
    <mergeCell ref="AJ170:AJ173"/>
    <mergeCell ref="AK170:AK173"/>
    <mergeCell ref="L174:L177"/>
    <mergeCell ref="M174:M177"/>
    <mergeCell ref="N174:N177"/>
    <mergeCell ref="O174:O177"/>
    <mergeCell ref="P174:P177"/>
    <mergeCell ref="AJ174:AJ177"/>
    <mergeCell ref="AK174:AK177"/>
    <mergeCell ref="A174:A177"/>
    <mergeCell ref="B174:B177"/>
    <mergeCell ref="C174:C177"/>
    <mergeCell ref="D174:D177"/>
    <mergeCell ref="E174:E177"/>
    <mergeCell ref="F174:F177"/>
    <mergeCell ref="G174:G177"/>
    <mergeCell ref="H174:H177"/>
    <mergeCell ref="I174:I177"/>
    <mergeCell ref="AQ174:AQ177"/>
    <mergeCell ref="AR174:AR177"/>
    <mergeCell ref="AS174:AS177"/>
    <mergeCell ref="AN170:AN173"/>
    <mergeCell ref="AO170:AO173"/>
    <mergeCell ref="AP170:AP173"/>
    <mergeCell ref="AQ170:AQ173"/>
    <mergeCell ref="AR170:AR173"/>
    <mergeCell ref="AS170:AS173"/>
    <mergeCell ref="AL178:AL181"/>
    <mergeCell ref="AM178:AM181"/>
    <mergeCell ref="AN178:AN181"/>
    <mergeCell ref="AO178:AO181"/>
    <mergeCell ref="AP178:AP181"/>
    <mergeCell ref="AL174:AL177"/>
    <mergeCell ref="AM174:AM177"/>
    <mergeCell ref="AN174:AN177"/>
    <mergeCell ref="AO174:AO177"/>
    <mergeCell ref="AP174:AP177"/>
    <mergeCell ref="J178:J181"/>
    <mergeCell ref="K178:K181"/>
    <mergeCell ref="L178:L181"/>
    <mergeCell ref="M178:M181"/>
    <mergeCell ref="N178:N181"/>
    <mergeCell ref="O178:O181"/>
    <mergeCell ref="P178:P181"/>
    <mergeCell ref="AJ178:AJ181"/>
    <mergeCell ref="AK178:AK181"/>
    <mergeCell ref="A178:A181"/>
    <mergeCell ref="B178:B181"/>
    <mergeCell ref="C178:C181"/>
    <mergeCell ref="D178:D181"/>
    <mergeCell ref="E178:E181"/>
    <mergeCell ref="F178:F181"/>
    <mergeCell ref="G178:G181"/>
    <mergeCell ref="H178:H181"/>
    <mergeCell ref="I178:I181"/>
    <mergeCell ref="AQ178:AQ181"/>
    <mergeCell ref="AR178:AR181"/>
    <mergeCell ref="AS178:AS181"/>
    <mergeCell ref="A182:A186"/>
    <mergeCell ref="B182:B186"/>
    <mergeCell ref="C182:C186"/>
    <mergeCell ref="D182:D186"/>
    <mergeCell ref="E182:E186"/>
    <mergeCell ref="F182:F186"/>
    <mergeCell ref="G182:G186"/>
    <mergeCell ref="H182:H186"/>
    <mergeCell ref="I182:I186"/>
    <mergeCell ref="J182:J186"/>
    <mergeCell ref="K182:K186"/>
    <mergeCell ref="L182:L186"/>
    <mergeCell ref="M182:M186"/>
    <mergeCell ref="N182:N186"/>
    <mergeCell ref="O182:O186"/>
    <mergeCell ref="P182:P186"/>
    <mergeCell ref="AJ182:AJ186"/>
    <mergeCell ref="AK182:AK186"/>
    <mergeCell ref="AL182:AL186"/>
    <mergeCell ref="AM182:AM186"/>
    <mergeCell ref="AN182:AN186"/>
    <mergeCell ref="AO182:AO186"/>
    <mergeCell ref="AP182:AP186"/>
    <mergeCell ref="AQ182:AQ186"/>
    <mergeCell ref="AR182:AR186"/>
    <mergeCell ref="AS182:AS186"/>
    <mergeCell ref="K187:K189"/>
    <mergeCell ref="L187:L189"/>
    <mergeCell ref="M187:M189"/>
    <mergeCell ref="N187:N189"/>
    <mergeCell ref="O187:O189"/>
    <mergeCell ref="P187:P189"/>
    <mergeCell ref="AN187:AN189"/>
    <mergeCell ref="AO187:AO189"/>
    <mergeCell ref="AP187:AP189"/>
    <mergeCell ref="AQ187:AQ189"/>
    <mergeCell ref="AR187:AR189"/>
    <mergeCell ref="AS187:AS189"/>
    <mergeCell ref="A190:A192"/>
    <mergeCell ref="B190:B192"/>
    <mergeCell ref="C190:C192"/>
    <mergeCell ref="D190:D192"/>
    <mergeCell ref="E190:E192"/>
    <mergeCell ref="F190:F192"/>
    <mergeCell ref="G190:G192"/>
    <mergeCell ref="H190:H192"/>
    <mergeCell ref="I190:I192"/>
    <mergeCell ref="AQ190:AQ192"/>
    <mergeCell ref="AR190:AR192"/>
    <mergeCell ref="AS190:AS192"/>
    <mergeCell ref="J190:J192"/>
    <mergeCell ref="K190:K192"/>
    <mergeCell ref="L190:L192"/>
    <mergeCell ref="M190:M192"/>
    <mergeCell ref="N190:N192"/>
    <mergeCell ref="O190:O192"/>
    <mergeCell ref="P190:P192"/>
    <mergeCell ref="AJ190:AJ192"/>
    <mergeCell ref="AK190:AK192"/>
    <mergeCell ref="AL194:AL195"/>
    <mergeCell ref="AM194:AM195"/>
    <mergeCell ref="AN194:AN195"/>
    <mergeCell ref="AO194:AO195"/>
    <mergeCell ref="AP194:AP195"/>
    <mergeCell ref="AL190:AL192"/>
    <mergeCell ref="AM190:AM192"/>
    <mergeCell ref="AN190:AN192"/>
    <mergeCell ref="AO190:AO192"/>
    <mergeCell ref="AP190:AP192"/>
    <mergeCell ref="J194:J195"/>
    <mergeCell ref="K194:K195"/>
    <mergeCell ref="L194:L195"/>
    <mergeCell ref="M194:M195"/>
    <mergeCell ref="N194:N195"/>
    <mergeCell ref="O194:O195"/>
    <mergeCell ref="P194:P195"/>
    <mergeCell ref="AJ194:AJ195"/>
    <mergeCell ref="AK194:AK195"/>
    <mergeCell ref="X194:X195"/>
    <mergeCell ref="A194:A195"/>
    <mergeCell ref="B194:B195"/>
    <mergeCell ref="C194:C195"/>
    <mergeCell ref="D194:D195"/>
    <mergeCell ref="E194:E195"/>
    <mergeCell ref="F194:F195"/>
    <mergeCell ref="G194:G195"/>
    <mergeCell ref="H194:H195"/>
    <mergeCell ref="I194:I195"/>
    <mergeCell ref="AQ194:AQ195"/>
    <mergeCell ref="AR194:AR195"/>
    <mergeCell ref="AS194:AS195"/>
    <mergeCell ref="A196:A199"/>
    <mergeCell ref="B196:B199"/>
    <mergeCell ref="C196:C199"/>
    <mergeCell ref="D196:D199"/>
    <mergeCell ref="E196:E199"/>
    <mergeCell ref="F196:F199"/>
    <mergeCell ref="G196:G199"/>
    <mergeCell ref="H196:H199"/>
    <mergeCell ref="I196:I199"/>
    <mergeCell ref="J196:J199"/>
    <mergeCell ref="K196:K199"/>
    <mergeCell ref="L196:L199"/>
    <mergeCell ref="M196:M199"/>
    <mergeCell ref="N196:N199"/>
    <mergeCell ref="O196:O199"/>
    <mergeCell ref="P196:P199"/>
    <mergeCell ref="AJ196:AJ199"/>
    <mergeCell ref="AK196:AK199"/>
    <mergeCell ref="AL196:AL199"/>
    <mergeCell ref="AM196:AM199"/>
    <mergeCell ref="AN196:AN199"/>
    <mergeCell ref="AO196:AO199"/>
    <mergeCell ref="AP196:AP199"/>
    <mergeCell ref="AQ196:AQ199"/>
    <mergeCell ref="AR196:AR199"/>
    <mergeCell ref="AS196:AS199"/>
    <mergeCell ref="A200:A201"/>
    <mergeCell ref="B200:B201"/>
    <mergeCell ref="C200:C201"/>
    <mergeCell ref="D200:D201"/>
    <mergeCell ref="E200:E201"/>
    <mergeCell ref="F200:F201"/>
    <mergeCell ref="G200:G201"/>
    <mergeCell ref="H200:H201"/>
    <mergeCell ref="I200:I201"/>
    <mergeCell ref="O200:O201"/>
    <mergeCell ref="P200:P201"/>
    <mergeCell ref="AJ200:AJ201"/>
    <mergeCell ref="AK200:AK201"/>
    <mergeCell ref="AL200:AL201"/>
    <mergeCell ref="AM200:AM201"/>
    <mergeCell ref="AN200:AN201"/>
    <mergeCell ref="AO200:AO201"/>
    <mergeCell ref="AP200:AP201"/>
    <mergeCell ref="AQ200:AQ201"/>
    <mergeCell ref="AJ203:AJ204"/>
    <mergeCell ref="AK203:AK204"/>
    <mergeCell ref="A203:A204"/>
    <mergeCell ref="B203:B204"/>
    <mergeCell ref="C203:C204"/>
    <mergeCell ref="D203:D204"/>
    <mergeCell ref="E203:E204"/>
    <mergeCell ref="F203:F204"/>
    <mergeCell ref="G203:G204"/>
    <mergeCell ref="H203:H204"/>
    <mergeCell ref="I203:I204"/>
    <mergeCell ref="AS203:AS204"/>
    <mergeCell ref="A205:A206"/>
    <mergeCell ref="B205:B206"/>
    <mergeCell ref="C205:C206"/>
    <mergeCell ref="D205:D206"/>
    <mergeCell ref="E205:E206"/>
    <mergeCell ref="F205:F206"/>
    <mergeCell ref="G205:G206"/>
    <mergeCell ref="H205:H206"/>
    <mergeCell ref="I205:I206"/>
    <mergeCell ref="J205:J206"/>
    <mergeCell ref="K205:K206"/>
    <mergeCell ref="L205:L206"/>
    <mergeCell ref="M205:M206"/>
    <mergeCell ref="N205:N206"/>
    <mergeCell ref="O205:O206"/>
    <mergeCell ref="P205:P206"/>
    <mergeCell ref="J203:J204"/>
    <mergeCell ref="K203:K204"/>
    <mergeCell ref="L203:L204"/>
    <mergeCell ref="M203:M204"/>
    <mergeCell ref="N203:N204"/>
    <mergeCell ref="O203:O204"/>
    <mergeCell ref="P203:P204"/>
    <mergeCell ref="AQ205:AQ206"/>
    <mergeCell ref="AR205:AR206"/>
    <mergeCell ref="AL203:AL204"/>
    <mergeCell ref="AM203:AM204"/>
    <mergeCell ref="AN203:AN204"/>
    <mergeCell ref="AO203:AO204"/>
    <mergeCell ref="AP203:AP204"/>
    <mergeCell ref="AQ203:AQ204"/>
    <mergeCell ref="AR203:AR204"/>
    <mergeCell ref="AN207:AN210"/>
    <mergeCell ref="AO207:AO210"/>
    <mergeCell ref="AP207:AP210"/>
    <mergeCell ref="AJ205:AJ206"/>
    <mergeCell ref="AK205:AK206"/>
    <mergeCell ref="AL205:AL206"/>
    <mergeCell ref="AM205:AM206"/>
    <mergeCell ref="AN205:AN206"/>
    <mergeCell ref="AO205:AO206"/>
    <mergeCell ref="AP205:AP206"/>
    <mergeCell ref="AQ207:AQ210"/>
    <mergeCell ref="AR207:AR210"/>
    <mergeCell ref="AS207:AS210"/>
    <mergeCell ref="AS205:AS206"/>
    <mergeCell ref="A207:A210"/>
    <mergeCell ref="B207:B210"/>
    <mergeCell ref="C207:C210"/>
    <mergeCell ref="D207:D210"/>
    <mergeCell ref="E207:E210"/>
    <mergeCell ref="F207:F210"/>
    <mergeCell ref="G207:G210"/>
    <mergeCell ref="H207:H210"/>
    <mergeCell ref="I207:I210"/>
    <mergeCell ref="J207:J210"/>
    <mergeCell ref="K207:K210"/>
    <mergeCell ref="L207:L210"/>
    <mergeCell ref="M207:M210"/>
    <mergeCell ref="N207:N210"/>
    <mergeCell ref="O207:O210"/>
    <mergeCell ref="P207:P210"/>
    <mergeCell ref="AJ207:AJ210"/>
    <mergeCell ref="AK207:AK210"/>
    <mergeCell ref="AL207:AL210"/>
    <mergeCell ref="AM207:AM210"/>
    <mergeCell ref="X196:X199"/>
    <mergeCell ref="X200:X201"/>
    <mergeCell ref="X203:X204"/>
    <mergeCell ref="X205:X206"/>
    <mergeCell ref="X207:X210"/>
    <mergeCell ref="X212:X217"/>
    <mergeCell ref="X219:X220"/>
    <mergeCell ref="X147:X156"/>
    <mergeCell ref="X157:X163"/>
    <mergeCell ref="X164:X169"/>
    <mergeCell ref="X170:X173"/>
    <mergeCell ref="X174:X177"/>
    <mergeCell ref="X178:X181"/>
    <mergeCell ref="X182:X186"/>
    <mergeCell ref="X187:X189"/>
    <mergeCell ref="X190:X192"/>
  </mergeCells>
  <phoneticPr fontId="7" type="noConversion"/>
  <pageMargins left="0.511811024" right="0.511811024" top="0.78740157499999996" bottom="0.78740157499999996" header="0.31496062000000002" footer="0.31496062000000002"/>
  <pageSetup paperSize="9" orientation="portrait"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SMGA CONTRATAÇÕES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2017-12-11T21:41:57Z</cp:lastPrinted>
  <dcterms:created xsi:type="dcterms:W3CDTF">2013-10-11T22:10:57Z</dcterms:created>
  <dcterms:modified xsi:type="dcterms:W3CDTF">2026-02-26T16:54:51Z</dcterms:modified>
</cp:coreProperties>
</file>