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Z-DEZ\"/>
    </mc:Choice>
  </mc:AlternateContent>
  <bookViews>
    <workbookView xWindow="-120" yWindow="-120" windowWidth="29040" windowHeight="15720" tabRatio="805"/>
  </bookViews>
  <sheets>
    <sheet name="SEINFRA CONTRATAÇÕES DEZ 2025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284" i="1" l="1"/>
  <c r="BU284" i="1"/>
  <c r="BL284" i="1"/>
  <c r="BK284" i="1"/>
  <c r="BJ284" i="1"/>
  <c r="BI284" i="1"/>
  <c r="BH284" i="1"/>
  <c r="BF284" i="1"/>
  <c r="BE284" i="1"/>
  <c r="BB284" i="1"/>
  <c r="BA284" i="1"/>
  <c r="AX284" i="1"/>
  <c r="AW284" i="1"/>
  <c r="AK284" i="1"/>
  <c r="X284" i="1"/>
  <c r="BL283" i="1" l="1"/>
  <c r="BL282" i="1"/>
  <c r="BL281" i="1"/>
  <c r="BL193" i="1" l="1"/>
  <c r="BL188" i="1"/>
  <c r="BL187" i="1"/>
  <c r="BL186" i="1"/>
  <c r="BL180" i="1"/>
  <c r="BL178" i="1"/>
  <c r="BL138" i="1" l="1"/>
  <c r="BL134" i="1" l="1"/>
  <c r="BL112" i="1" l="1"/>
  <c r="BL87" i="1" l="1"/>
  <c r="BL69" i="1" l="1"/>
  <c r="BL43" i="1" l="1"/>
  <c r="BL22" i="1" l="1"/>
  <c r="AK190" i="1"/>
  <c r="AK188" i="1"/>
  <c r="BL230" i="1"/>
  <c r="BL174" i="1"/>
  <c r="BL162" i="1"/>
  <c r="BL107" i="1"/>
  <c r="AK187" i="1" l="1"/>
  <c r="AK185" i="1"/>
  <c r="BL115" i="1" l="1"/>
  <c r="BP69" i="1" l="1"/>
  <c r="BL218" i="1" l="1"/>
  <c r="BL215" i="1"/>
  <c r="BL168" i="1" l="1"/>
  <c r="BL155" i="1" l="1"/>
  <c r="BL150" i="1" l="1"/>
  <c r="BL144" i="1" l="1"/>
  <c r="BL136" i="1" l="1"/>
  <c r="BL127" i="1" l="1"/>
  <c r="BL98" i="1" l="1"/>
  <c r="BL93" i="1" l="1"/>
  <c r="BL80" i="1" l="1"/>
  <c r="BL75" i="1" l="1"/>
  <c r="BL58" i="1" l="1"/>
  <c r="AK180" i="1" l="1"/>
  <c r="AK178" i="1"/>
  <c r="AK174" i="1"/>
  <c r="AK168" i="1"/>
  <c r="AK162" i="1"/>
  <c r="AK155" i="1"/>
  <c r="AK150" i="1"/>
  <c r="AK144" i="1"/>
  <c r="AK138" i="1"/>
  <c r="AK136" i="1"/>
  <c r="AK134" i="1"/>
  <c r="AK127" i="1"/>
  <c r="AK115" i="1"/>
  <c r="AI284" i="1"/>
  <c r="AJ284" i="1" l="1"/>
  <c r="BL268" i="1"/>
  <c r="AK268" i="1"/>
  <c r="BL252" i="1"/>
  <c r="AK252" i="1"/>
  <c r="BL240" i="1"/>
  <c r="AK240" i="1"/>
  <c r="BI240" i="1" s="1"/>
  <c r="BL232" i="1"/>
  <c r="AK232" i="1"/>
  <c r="BI232" i="1" s="1"/>
  <c r="BL208" i="1"/>
  <c r="BI193" i="1"/>
  <c r="AK112" i="1"/>
  <c r="AK107" i="1"/>
  <c r="AK98" i="1"/>
  <c r="AK69" i="1"/>
  <c r="AK58" i="1"/>
  <c r="BL54" i="1"/>
  <c r="BI54" i="1"/>
  <c r="AK43" i="1"/>
  <c r="BL34" i="1"/>
  <c r="AK34" i="1"/>
  <c r="AK22" i="1"/>
</calcChain>
</file>

<file path=xl/sharedStrings.xml><?xml version="1.0" encoding="utf-8"?>
<sst xmlns="http://schemas.openxmlformats.org/spreadsheetml/2006/main" count="1540" uniqueCount="935">
  <si>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</si>
  <si>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</si>
  <si>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</si>
  <si>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</si>
  <si>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</si>
  <si>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</si>
  <si>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</si>
  <si>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</si>
  <si>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</si>
  <si>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</si>
  <si>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</si>
  <si>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</si>
  <si>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</si>
  <si>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</si>
  <si>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</si>
  <si>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</si>
  <si>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</si>
  <si>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</si>
  <si>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</si>
  <si>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</si>
  <si>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</si>
  <si>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</si>
  <si>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</si>
  <si>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</si>
  <si>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</si>
  <si>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</si>
  <si>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</si>
  <si>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</si>
  <si>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</si>
  <si>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</si>
  <si>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</si>
  <si>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</si>
  <si>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 xml:space="preserve">IDENTIFICAÇÃO DO ÓRGÃO/ENTIDADE/FUNDO: </t>
  </si>
  <si>
    <t xml:space="preserve">REALIZADO ATÉ O MÊS/ANO (ACUMULADO): 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</si>
  <si>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</si>
  <si>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</si>
  <si>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</si>
  <si>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</si>
  <si>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</si>
  <si>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</si>
  <si>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</si>
  <si>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</si>
  <si>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</si>
  <si>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</si>
  <si>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</si>
  <si>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</si>
  <si>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</si>
  <si>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</si>
  <si>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</si>
  <si>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</si>
  <si>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</si>
  <si>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</si>
  <si>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</si>
  <si>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</si>
  <si>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</si>
  <si>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</si>
  <si>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</si>
  <si>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</si>
  <si>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</si>
  <si>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</si>
  <si>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</si>
  <si>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</si>
  <si>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</si>
  <si>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</si>
  <si>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</si>
  <si>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</si>
  <si>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</si>
  <si>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</si>
  <si>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</si>
  <si>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</si>
  <si>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</si>
  <si>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</si>
  <si>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</si>
  <si>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</si>
  <si>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</si>
  <si>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</si>
  <si>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</si>
  <si>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</si>
  <si>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</si>
  <si>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</si>
  <si>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</si>
  <si>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</si>
  <si>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</si>
  <si>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</si>
  <si>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</si>
  <si>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</si>
  <si>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</si>
  <si>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Matrícula</t>
  </si>
  <si>
    <t>Fiscal(is)</t>
  </si>
  <si>
    <t>Matrícula(s)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</si>
  <si>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</si>
  <si>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</si>
  <si>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</si>
  <si>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</si>
  <si>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</si>
  <si>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</si>
  <si>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</si>
  <si>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</si>
  <si>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</si>
  <si>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</si>
  <si>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</si>
  <si>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</si>
  <si>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</si>
  <si>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</si>
  <si>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</si>
  <si>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</si>
  <si>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</si>
  <si>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</si>
  <si>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</si>
  <si>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</si>
  <si>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</si>
  <si>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</si>
  <si>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</si>
  <si>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</si>
  <si>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</si>
  <si>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</si>
  <si>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</si>
  <si>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</si>
  <si>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</si>
  <si>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</si>
  <si>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</si>
  <si>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</si>
  <si>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</si>
  <si>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</si>
  <si>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</si>
  <si>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</si>
  <si>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</si>
  <si>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</si>
  <si>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</si>
  <si>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</si>
  <si>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</si>
  <si>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</si>
  <si>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</si>
  <si>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</si>
  <si>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</si>
  <si>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</si>
  <si>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</si>
  <si>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</si>
  <si>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</si>
  <si>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</si>
  <si>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</si>
  <si>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</si>
  <si>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</si>
  <si>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</si>
  <si>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</si>
  <si>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</si>
  <si>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</si>
  <si>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</si>
  <si>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</si>
  <si>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</si>
  <si>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</si>
  <si>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</si>
  <si>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</si>
  <si>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</si>
  <si>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</si>
  <si>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</si>
  <si>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</si>
  <si>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</si>
  <si>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</si>
  <si>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</si>
  <si>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</si>
  <si>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</si>
  <si>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</si>
  <si>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</si>
  <si>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</si>
  <si>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</si>
  <si>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</si>
  <si>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</si>
  <si>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</si>
  <si>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be</t>
  </si>
  <si>
    <t>bm = (al+ay-az) ou (al+bd-be) ou (al+bi ) ou (al+bl)</t>
  </si>
  <si>
    <t>cl</t>
  </si>
  <si>
    <t>bp = bn+bo</t>
  </si>
  <si>
    <t>ar</t>
  </si>
  <si>
    <t>Alteração e Registros Contratuais - Termo Aditivo e Apostilamento</t>
  </si>
  <si>
    <t>TOTAL</t>
  </si>
  <si>
    <t>Seleção do Fornecedor</t>
  </si>
  <si>
    <t>Aditivo de Prazo Execução</t>
  </si>
  <si>
    <t>Menor Preço</t>
  </si>
  <si>
    <t>J. C. O. PAZ ENGENHARIA CONSTRUÇÕES E COMÉRCIO EIRELI</t>
  </si>
  <si>
    <t>1500 e 1700</t>
  </si>
  <si>
    <t>4.4.90.51.00</t>
  </si>
  <si>
    <t>Art. 57, § 1º, da Lei 8.666/93</t>
  </si>
  <si>
    <t>Aditivo de Vigência e Execução</t>
  </si>
  <si>
    <t xml:space="preserve">Aditivo de Vigência </t>
  </si>
  <si>
    <t xml:space="preserve">Aditivo de Execução e Vigência </t>
  </si>
  <si>
    <t>006/2021</t>
  </si>
  <si>
    <t xml:space="preserve">Aditivo de Valor </t>
  </si>
  <si>
    <t>Art. 65, § 1º, da Lei 8.666/93</t>
  </si>
  <si>
    <t xml:space="preserve">Tomada de Preços </t>
  </si>
  <si>
    <t xml:space="preserve">11.887.323/0001-65 </t>
  </si>
  <si>
    <t>EMOT CONSTRUÇÕES LTDA</t>
  </si>
  <si>
    <t>Aditivo de Valor</t>
  </si>
  <si>
    <t>135/2021</t>
  </si>
  <si>
    <t>31.972.314/0001-80</t>
  </si>
  <si>
    <t>897148/2019</t>
  </si>
  <si>
    <t>CONSÓRCIO PROMESSA - R M  CONSTRUÇÕES LTDA E GABRO CONSTRUÇÃO EIRELI – ME</t>
  </si>
  <si>
    <t>ALVES &amp; LIMA LTDA</t>
  </si>
  <si>
    <t xml:space="preserve">07.760.015/0001-05 </t>
  </si>
  <si>
    <t>INNOVE ARQUITETURA E ENGENHARIA EIRELI</t>
  </si>
  <si>
    <t xml:space="preserve">23.820.555/0001-85 </t>
  </si>
  <si>
    <t>002/2021</t>
  </si>
  <si>
    <t>1500 e 1754</t>
  </si>
  <si>
    <t>Tomada de Preços</t>
  </si>
  <si>
    <t>Apostilamento</t>
  </si>
  <si>
    <t>Art. 40, Inciso XI, Lei 8.666/93 </t>
  </si>
  <si>
    <t>010/2023</t>
  </si>
  <si>
    <t>SARAIVA ENGENHARIA LTDA</t>
  </si>
  <si>
    <t xml:space="preserve">1º Aditivo 01160068/2023   </t>
  </si>
  <si>
    <t>Construção de Quadra Poliesportiva Coberta, na Rua Samambaia – Bairro Calafate – Lote 01,  no Município de Rio Branco – Acre</t>
  </si>
  <si>
    <t>01160074/2023</t>
  </si>
  <si>
    <t>Apostilamento p Inclusõa de Fonte de Despesa</t>
  </si>
  <si>
    <t>1º Termo de postilamento  01160074/2023</t>
  </si>
  <si>
    <t>012/2023</t>
  </si>
  <si>
    <t>236/2022</t>
  </si>
  <si>
    <t>011/2022</t>
  </si>
  <si>
    <t>Empreitada Por Preço Global</t>
  </si>
  <si>
    <t>Serviços de Construção de Mercado no Bairro São Francisco, no Municipio de Rio Branco/Acre</t>
  </si>
  <si>
    <t>01160087/2023</t>
  </si>
  <si>
    <t>CONSÓRCIO HAUS</t>
  </si>
  <si>
    <t>51.602.037/0001-20</t>
  </si>
  <si>
    <t>13.629</t>
  </si>
  <si>
    <t>898369/2020</t>
  </si>
  <si>
    <t>199/2021</t>
  </si>
  <si>
    <t>Concorrência</t>
  </si>
  <si>
    <t xml:space="preserve">Menor Preços </t>
  </si>
  <si>
    <t>065/2022</t>
  </si>
  <si>
    <t>001/2022</t>
  </si>
  <si>
    <t>Construção da Nova Sede da Câmara Municipal de Rio Branco – 1º Etapa</t>
  </si>
  <si>
    <t>032/2022</t>
  </si>
  <si>
    <t>Concorrência Pública para RP por Técnica e preços</t>
  </si>
  <si>
    <t>Menor Preços</t>
  </si>
  <si>
    <t>Prestação de Serviços de Engenharia e Arquitetura de Apoio e Assessoramento as Atividade da Prefeitura Municipal de Rio Branco/Ac.</t>
  </si>
  <si>
    <t>01160065/2022</t>
  </si>
  <si>
    <t>BORGES COMÉRCIO E CONSTRUÇÕES EIRELI</t>
  </si>
  <si>
    <t xml:space="preserve">07.148.735/0001-06  </t>
  </si>
  <si>
    <t>01160012/2023</t>
  </si>
  <si>
    <t>VETOR ENGENHARIA E CONSTRUÇÕES LTDA</t>
  </si>
  <si>
    <t xml:space="preserve">03.692.641/0001-42  </t>
  </si>
  <si>
    <t>3.3.90.39.00</t>
  </si>
  <si>
    <t>09032021-2-013719
09032021-2-011656</t>
  </si>
  <si>
    <t>1º Apostilamento de Reajuste</t>
  </si>
  <si>
    <t>001/2023</t>
  </si>
  <si>
    <t>121/2023</t>
  </si>
  <si>
    <t>Construção de uma Ponte sobre o Igarapé Caipora, no município de Rio Branco – Acre</t>
  </si>
  <si>
    <t>Remanescentes de Serviços de Urbanização de Corredores de Transporte Coletivo no Município de Rio Branco – Acre</t>
  </si>
  <si>
    <t>234/2023</t>
  </si>
  <si>
    <t>014/2023</t>
  </si>
  <si>
    <t>Concorrência Eletrônica SRP</t>
  </si>
  <si>
    <t>Execução de Serviços de Engenharia (Execução, Manutenção, Recuperação e Recomposição de Pavimentos, Reparos nas Redes de: Drenagem, Água e Esgoto, assim como de seus dispositivos, execução e reparos de calçadas, e etc.), Programa Asfalta Rio Branco.- Lote 03</t>
  </si>
  <si>
    <t>Execução de Serviços de Engenharia (Execução, Manutenção, Recuperação e Recomposição de Pavimentos, Reparos nas Redes de: Drenagem, Água e Esgoto, assim como de seus dispositivos, execução e reparos de calçadas, e etc.), Programa Asfalta Rio Branco- Lote 05</t>
  </si>
  <si>
    <t>Execução de Serviços de Engenharia (Execução, Manutenção, Recuperação e Recomposição de Pavimentos, Reparos nas Redes de: Drenagem, Água e Esgoto, assim como de seus dispositivos, execução e reparos de calçadas, e etc.), Programa Asfalta Rio Branco- Lote 07</t>
  </si>
  <si>
    <t>Execução de Serviços de Engenharia (Execução, Manutenção, Recuperação e Recomposição de Pavimentos, Reparos nas Redes de: Drenagem, Água e Esgoto, assim como de seus dispositivos, execução e reparos de calçadas, e etc.), Programa Asfalta Rio Branco- Lote 010</t>
  </si>
  <si>
    <t>210/2023</t>
  </si>
  <si>
    <t>013/2023</t>
  </si>
  <si>
    <t xml:space="preserve">Concorrência Eletrônica </t>
  </si>
  <si>
    <t xml:space="preserve">Pavimentação e Recapeamento de vias urbanas no município de Rio Branco-AC, (Belo Jardim: Rua Ayrton Senna, Tancredo Neves e Ramal da Zezé, Parque dos Buritis: Rua da Castanheira, Pupunha e Buriti (+ parte do Ramal do Macarrão), </t>
  </si>
  <si>
    <t>125/2023</t>
  </si>
  <si>
    <t>005/2023</t>
  </si>
  <si>
    <t>Serviços de Revitalização da Orla do Calçadão da Benjamin Constant, na cidade de Rio Branco/AC</t>
  </si>
  <si>
    <t>172/2023</t>
  </si>
  <si>
    <t>009/2023</t>
  </si>
  <si>
    <t>231/2023</t>
  </si>
  <si>
    <t>018/2023</t>
  </si>
  <si>
    <t>Menor Peços</t>
  </si>
  <si>
    <t>Construção de Quadra Poliesportiva, localizada na Rua Aroeira, Residencial Santa Cruz, Bairro Apolônio Sales no município de Rio Branco – Acre</t>
  </si>
  <si>
    <t>226/2023</t>
  </si>
  <si>
    <t>01160086/2023</t>
  </si>
  <si>
    <t>OM CONSTRUÇÕES LTDA</t>
  </si>
  <si>
    <t>09.636.544/0001-19</t>
  </si>
  <si>
    <t>01160098/2023</t>
  </si>
  <si>
    <t xml:space="preserve">CONSÓRCIO OLIVEIRA-SYARA III, </t>
  </si>
  <si>
    <t>14.364.244/0001-68</t>
  </si>
  <si>
    <t>01160003/2024</t>
  </si>
  <si>
    <t>OLIVEIRA ENGENHARIA EIRELI</t>
  </si>
  <si>
    <t xml:space="preserve">04.265.012/0001-07 </t>
  </si>
  <si>
    <t>01160004/2024</t>
  </si>
  <si>
    <t>CONSTRUTORA GBM LTDA</t>
  </si>
  <si>
    <t xml:space="preserve">14.768.890/0001-90 </t>
  </si>
  <si>
    <t>01160006/2024</t>
  </si>
  <si>
    <t>IMPACTO INDUSTRIA, TERRAPLANAGEM E CONSTRUÇÃO LTDA</t>
  </si>
  <si>
    <t>07.568.434/0001-31</t>
  </si>
  <si>
    <t xml:space="preserve">10.803.843/0001-80 </t>
  </si>
  <si>
    <t>01160009/2024</t>
  </si>
  <si>
    <t xml:space="preserve">08.909.332/0001-03 </t>
  </si>
  <si>
    <t>01160010/2024</t>
  </si>
  <si>
    <t>01160014/2024</t>
  </si>
  <si>
    <t>DIAS CONSTRUTORA LTDA - ME</t>
  </si>
  <si>
    <t>R. M. CONSTRUÇÕES LTDA</t>
  </si>
  <si>
    <t>01160020/2024</t>
  </si>
  <si>
    <t>01160028/2024</t>
  </si>
  <si>
    <t>13701 - 13.714</t>
  </si>
  <si>
    <t>13.700 - 13.714</t>
  </si>
  <si>
    <t>13.700 - 13.700</t>
  </si>
  <si>
    <t>13.701 -  13.714</t>
  </si>
  <si>
    <t>888247/2019</t>
  </si>
  <si>
    <t xml:space="preserve">889322/2019 </t>
  </si>
  <si>
    <t>BB - 40/00010-9</t>
  </si>
  <si>
    <t xml:space="preserve">891466/2021 </t>
  </si>
  <si>
    <t>789198/2013</t>
  </si>
  <si>
    <t>915281/2021</t>
  </si>
  <si>
    <t>R$ 15.130.,000,00</t>
  </si>
  <si>
    <t>193/2020</t>
  </si>
  <si>
    <t>043/2020</t>
  </si>
  <si>
    <t>Pregão Eletrônico SRP</t>
  </si>
  <si>
    <t>Prestação de Serviços de Sinalização Viária horizontal, com Fornecimento de Mão, de Obra, Equipamentos, Materiais e Agregados Necessários”</t>
  </si>
  <si>
    <t>12.897</t>
  </si>
  <si>
    <t>020/2020</t>
  </si>
  <si>
    <t>01160033/2021</t>
  </si>
  <si>
    <t>13.141</t>
  </si>
  <si>
    <t>Aditivo de Prazo  Vigência</t>
  </si>
  <si>
    <t>01160033/2021
1º aditivo</t>
  </si>
  <si>
    <t>01160033/2021
2º aditivo</t>
  </si>
  <si>
    <t>01160033/2021
3º aditivo</t>
  </si>
  <si>
    <t>03/09/20222</t>
  </si>
  <si>
    <t>01160033/2021
4º aditivo</t>
  </si>
  <si>
    <t>Aditivo de Prazo  Vigência e Execução</t>
  </si>
  <si>
    <t>01160033/2021
5º aditivo</t>
  </si>
  <si>
    <t>01160033/2021
6º aditivo</t>
  </si>
  <si>
    <t>01160033/2021
7º aditivo</t>
  </si>
  <si>
    <t>07/03/20211</t>
  </si>
  <si>
    <t>Maior Percentual de Desconto</t>
  </si>
  <si>
    <t>18.818.216/0001-24</t>
  </si>
  <si>
    <t>202/2021</t>
  </si>
  <si>
    <t>074/2021</t>
  </si>
  <si>
    <t>Manutenção de Pontes, Passarelas e Escadarias, localizada no Municipio de Rio Branco/AC</t>
  </si>
  <si>
    <t>01160001/2022</t>
  </si>
  <si>
    <t>LARDEYS CONSTRUTORA E COMÉRCIO LTDA</t>
  </si>
  <si>
    <t xml:space="preserve">03.879.200/0001-54  </t>
  </si>
  <si>
    <t>13.223</t>
  </si>
  <si>
    <t>01160001/2022
1º aditivo</t>
  </si>
  <si>
    <t>01160001/2022
2º aditivo</t>
  </si>
  <si>
    <t>01160001/2022
1º Apostilamento</t>
  </si>
  <si>
    <t>2º Termo Complementar ao 1º Termo</t>
  </si>
  <si>
    <t>Apostilamento de Resjuste</t>
  </si>
  <si>
    <t>311/2023</t>
  </si>
  <si>
    <t>20/2023</t>
  </si>
  <si>
    <t>Pregão Presencial SRP</t>
  </si>
  <si>
    <t>Maior Percentual  de Preços</t>
  </si>
  <si>
    <t>Manutenção Predial</t>
  </si>
  <si>
    <t>Manutenção, Adequação e Adaptação de Calçadas com fornecimento Equipamentos, Materiais e Mão de Obra, no município de Rio Branco – Acre</t>
  </si>
  <si>
    <t>254/2023</t>
  </si>
  <si>
    <t>007/2024</t>
  </si>
  <si>
    <t>009/2024</t>
  </si>
  <si>
    <t>01160022/2024</t>
  </si>
  <si>
    <t>01160030/2024</t>
  </si>
  <si>
    <t>MK CONSTRUTORA EIRELI,</t>
  </si>
  <si>
    <t>22.982.161/0001-60</t>
  </si>
  <si>
    <t>Dispensa de Licitação</t>
  </si>
  <si>
    <t>N/A</t>
  </si>
  <si>
    <t>EMPRESA MUNICIPAL DE URBANIZAÇÃO DE RIO BRANCO - EMURB</t>
  </si>
  <si>
    <t>04.518.601/0001-41</t>
  </si>
  <si>
    <t>Aditivo de Adequação Contratual</t>
  </si>
  <si>
    <t>14925/2020</t>
  </si>
  <si>
    <t>023/2020</t>
  </si>
  <si>
    <t>Serviços Remanescentes de Urbanização da Poligonal Baixada I (Bairros Bahia Velha, Glório e Pista) no Municipio/Acre</t>
  </si>
  <si>
    <t>18.101/2020</t>
  </si>
  <si>
    <t>026/2020</t>
  </si>
  <si>
    <t>Serviços  Remanescentes de Urbanização de Canal em Bairros da Baixada da Sobral, no Municipio de Rio Branco- Acre</t>
  </si>
  <si>
    <t>067/2020</t>
  </si>
  <si>
    <t>072/2020</t>
  </si>
  <si>
    <t xml:space="preserve">  12.882</t>
  </si>
  <si>
    <t>12.906</t>
  </si>
  <si>
    <t>350.955-41/2011</t>
  </si>
  <si>
    <t>067/2020
1º aditivo</t>
  </si>
  <si>
    <t>02/012/2020</t>
  </si>
  <si>
    <t>067/2020
2º aditivo</t>
  </si>
  <si>
    <t>067/2020
4º aditivo</t>
  </si>
  <si>
    <t>067/2020
5º aditivo</t>
  </si>
  <si>
    <t>072/2020
1º aditivo</t>
  </si>
  <si>
    <t>072/2020
2º aditivo</t>
  </si>
  <si>
    <t>072/2020
3º aditivo</t>
  </si>
  <si>
    <t>072/2020
4º aditivo</t>
  </si>
  <si>
    <t>072/2020
5º aditivo</t>
  </si>
  <si>
    <t>072/2020
6º aditivo</t>
  </si>
  <si>
    <t>072/2020
7º aditivo</t>
  </si>
  <si>
    <t xml:space="preserve">Inclusão LF nº. 13.709/2018 e LF nº. 12.846/2013 </t>
  </si>
  <si>
    <t>Dispensa</t>
  </si>
  <si>
    <t>22907/2021</t>
  </si>
  <si>
    <t>016/2021</t>
  </si>
  <si>
    <t xml:space="preserve">SERVIÇOS DE QUALIFICAÇÃO DA RUA MINAS GERAIS NO MUNICÍPIO DE RIO BRANCO – ACRE. </t>
  </si>
  <si>
    <t>13.082                               13.087</t>
  </si>
  <si>
    <t>01160034/2021</t>
  </si>
  <si>
    <t>04.518.601/0001/41</t>
  </si>
  <si>
    <t>13.146</t>
  </si>
  <si>
    <t>412.794-16/2015</t>
  </si>
  <si>
    <t>4.336.859,29</t>
  </si>
  <si>
    <t>Prazo de  Vigência</t>
  </si>
  <si>
    <t>1º Aditivo 01160034/2021</t>
  </si>
  <si>
    <t>Prazo de  Vigência e Execução</t>
  </si>
  <si>
    <t>2º Aditivo 01160034/2021</t>
  </si>
  <si>
    <t>3º Aditivo 01160034/2021</t>
  </si>
  <si>
    <t>4º Aditivo 01160034/2021</t>
  </si>
  <si>
    <t>5º Aditivo 01160034/2021</t>
  </si>
  <si>
    <t>6º Aditivo 01160034/2021</t>
  </si>
  <si>
    <t>7º Aditivo 01160034/2021</t>
  </si>
  <si>
    <t xml:space="preserve">Prazo de  Vigência </t>
  </si>
  <si>
    <t>Art. 24, Inciso VIII da Lei 8.666/93</t>
  </si>
  <si>
    <t>23772/2021</t>
  </si>
  <si>
    <t>019/2021</t>
  </si>
  <si>
    <t xml:space="preserve">SERVIÇOS DE PAVIMENTAÇÃO E RECAPEAMENTO DE VIAS URBANAS, NOS BAIRROS: PORTAL DA AMAZÔNIA (RUA COPAIBA E ENVIRA), BAIRRO VILA ACRE (RUA RENASCIMENTO), BAIRRO BAHIA NOVA (RUA ESTÁCIO DE SÁ E 13 JUNHO), NO MUNICÍPIO DE RIO BRANCO – ACRE. </t>
  </si>
  <si>
    <t>13.078                   13.085</t>
  </si>
  <si>
    <t>01160044/2021</t>
  </si>
  <si>
    <t>889420/2019</t>
  </si>
  <si>
    <t>1º Aditivo 01160044/2021</t>
  </si>
  <si>
    <t>2º Aditivo 01160044/2021</t>
  </si>
  <si>
    <t>3º Aditivo 01160044/2021</t>
  </si>
  <si>
    <t>Art. 55, Inciso VII, da Lei 8.666/93</t>
  </si>
  <si>
    <t>AZ COMÉRCIO, SERV. E REP. IMP. EXP. LTDA</t>
  </si>
  <si>
    <t>04.265.012/0001-07</t>
  </si>
  <si>
    <t>318/2023</t>
  </si>
  <si>
    <t>022/2023</t>
  </si>
  <si>
    <t>Concorrência Eletrônica</t>
  </si>
  <si>
    <t>Contratação de empresa de engenharia  para execução de serviços de construção da cozinha com refeitório e reforma da Casa de Acolhimento Sol Nascente e Dra. Maria Tapajós</t>
  </si>
  <si>
    <t>04.034.583/0021-76</t>
  </si>
  <si>
    <t>4.4.90.51.00.00.00</t>
  </si>
  <si>
    <t xml:space="preserve">01160016/2024
1º aditivo </t>
  </si>
  <si>
    <t>Art. 111, da Lei 14.133/2021</t>
  </si>
  <si>
    <t xml:space="preserve">Aditivo de prazo 
execução </t>
  </si>
  <si>
    <t xml:space="preserve">01160016/2024
2º aditivo </t>
  </si>
  <si>
    <t xml:space="preserve">01160016/2024
3º aditivo </t>
  </si>
  <si>
    <t>Art. 124, da Lei 14.133/2021</t>
  </si>
  <si>
    <t xml:space="preserve">Aditivo de prazo
Execução </t>
  </si>
  <si>
    <t xml:space="preserve">01160016/2024
4º aditivo </t>
  </si>
  <si>
    <t xml:space="preserve">01160016/2024
5º aditivo </t>
  </si>
  <si>
    <t>CREA Nº 5003-D/AC</t>
  </si>
  <si>
    <t>202/2023</t>
  </si>
  <si>
    <t>Serviços de Ampliação da Casa de cultura de Rio Branco, no Município de Rio Branco - Acre.</t>
  </si>
  <si>
    <t>01160017/2024</t>
  </si>
  <si>
    <t>ECO CLEAN LTDA</t>
  </si>
  <si>
    <t>1.700 e 1.500</t>
  </si>
  <si>
    <t>884237/2019</t>
  </si>
  <si>
    <t>Aditivo de prazo
Vigência e Execução</t>
  </si>
  <si>
    <t xml:space="preserve">01160017/2024
1º aditivo </t>
  </si>
  <si>
    <t>Aditovo de prazo
Vigência e execução</t>
  </si>
  <si>
    <t>01160017/2024
2º aditivo</t>
  </si>
  <si>
    <t>João Pedo Mesquita Lemos Gomes</t>
  </si>
  <si>
    <t>CAU Nº A147313-1</t>
  </si>
  <si>
    <t xml:space="preserve">Menor Preço </t>
  </si>
  <si>
    <t>4.4.90.51.00.00</t>
  </si>
  <si>
    <t>Rafaela Fontana Lopes</t>
  </si>
  <si>
    <t xml:space="preserve">Djanra Souza de Oliveira </t>
  </si>
  <si>
    <t>CREA Nº 21508-D/AC</t>
  </si>
  <si>
    <t>Construção do Centro de Referência de Assistência Social - CRAS, localizado na Tv. Monte Sinai, Bairro Santa Helena, com área total de intervenção de 416.78 m² em terreno de 1.635,51 m², no segundo distrito do município de Rio Branco - Acre.</t>
  </si>
  <si>
    <t>M &amp; E ELETRICIDADE COMERCIO CONSTRUÇÃO E TERRAPLANAGEM LTDA</t>
  </si>
  <si>
    <t>19.725.788/0001-21</t>
  </si>
  <si>
    <t>14.159.893/0001-27</t>
  </si>
  <si>
    <t>717969/2021</t>
  </si>
  <si>
    <t>SEM OS</t>
  </si>
  <si>
    <t>037/2024</t>
  </si>
  <si>
    <t>715615-1</t>
  </si>
  <si>
    <t xml:space="preserve">Aditivo de valor </t>
  </si>
  <si>
    <t xml:space="preserve">01160022/2024
1º aditivo </t>
  </si>
  <si>
    <t>048/2024</t>
  </si>
  <si>
    <t>Mariuza do Nascimento Silva</t>
  </si>
  <si>
    <t>714834-1</t>
  </si>
  <si>
    <t xml:space="preserve">Jorge Emílio Progênio Ribeiro </t>
  </si>
  <si>
    <t>Aditivo de prazo
execução</t>
  </si>
  <si>
    <t xml:space="preserve">01160030/2024
1º aditivo </t>
  </si>
  <si>
    <t>01160030/2024
2º aditivo</t>
  </si>
  <si>
    <t xml:space="preserve">Aditivo de prazo
execução </t>
  </si>
  <si>
    <t xml:space="preserve">01160030/2024
3º aditivo </t>
  </si>
  <si>
    <t xml:space="preserve">01160030/2024
4º aditivo </t>
  </si>
  <si>
    <t xml:space="preserve">01160030/2024
5º aditivo </t>
  </si>
  <si>
    <t xml:space="preserve">01160030/2024
6º aditivo </t>
  </si>
  <si>
    <t xml:space="preserve">01160030/2024
7º aditivo </t>
  </si>
  <si>
    <t xml:space="preserve">01160030/2024
8º aditivo </t>
  </si>
  <si>
    <t>José Ricardo Cruz Costa</t>
  </si>
  <si>
    <t>Gustavo Menezes Mateus</t>
  </si>
  <si>
    <t>CREA Nº 5060731790-D/SP</t>
  </si>
  <si>
    <t>336/2024</t>
  </si>
  <si>
    <t>Construção do  novo mercado Elias Mansour, localizado no município de Rio Branco/AC.</t>
  </si>
  <si>
    <t>003/2024</t>
  </si>
  <si>
    <t>01160051/2024</t>
  </si>
  <si>
    <t>VENTO SUL ENGENHARIA LTDA</t>
  </si>
  <si>
    <t>03.509.843/0001-06</t>
  </si>
  <si>
    <t>1706, 2.500 e 1700</t>
  </si>
  <si>
    <t>917533/2021</t>
  </si>
  <si>
    <t>Ana Carolina Magalhães Nunes</t>
  </si>
  <si>
    <t>CREA Nº 22058-D/AAC</t>
  </si>
  <si>
    <t>265/2023</t>
  </si>
  <si>
    <t>020/2023</t>
  </si>
  <si>
    <t>Reforma de quadra em grama sintética, incluindo material e mão de obra locais: Tangará, Universitário, João Eduardo, no Município de Rio Branco - Acre.</t>
  </si>
  <si>
    <t>01160052/2024</t>
  </si>
  <si>
    <t>1.500 e 1.700</t>
  </si>
  <si>
    <t>917930/2021</t>
  </si>
  <si>
    <t xml:space="preserve">Aditivo de praazo
Execução </t>
  </si>
  <si>
    <t xml:space="preserve">01160052/2024
1º aditivo </t>
  </si>
  <si>
    <t>Aditivo de prazo 
execução</t>
  </si>
  <si>
    <t>01160052/2024
2º aditivo</t>
  </si>
  <si>
    <t>092/2024</t>
  </si>
  <si>
    <t>Glaucon Rocha Dantas</t>
  </si>
  <si>
    <t>CREA Nº 20898-D/AC</t>
  </si>
  <si>
    <t>165/2023</t>
  </si>
  <si>
    <t>19/2023</t>
  </si>
  <si>
    <t>Serviços de Pavimentação com Tijolo Maciço, Drenagem, Meio Fio e Sarjeta, rede de Distribuição de Água, Passeio Público e Sinalização nas Ruas do Bairro Jorge Lavocat, no Municíipio de Rio Branco - AC.</t>
  </si>
  <si>
    <t>01160053/2024</t>
  </si>
  <si>
    <t>11.964.271/0001-83</t>
  </si>
  <si>
    <t>4.4.90.51.00.00.000</t>
  </si>
  <si>
    <t>915354/2021</t>
  </si>
  <si>
    <t>01160053/2024
1º aditivo</t>
  </si>
  <si>
    <t>08.078.762/0001-12</t>
  </si>
  <si>
    <t>Art. 124, inciso I, Alínea b, da Lei 14.133/21</t>
  </si>
  <si>
    <t>006/2024</t>
  </si>
  <si>
    <t>010/204</t>
  </si>
  <si>
    <t>Implantação de Viaduto, no Município de Rio Branco/AC (Av. Ceará/Dias Martins), com extensão total de 278,00 m.</t>
  </si>
  <si>
    <t>13.807-A</t>
  </si>
  <si>
    <t>01160060/2024</t>
  </si>
  <si>
    <t>ALBUQUERQUE ENGENHARIA IMPORTAÇÃO E EXPORTAÇÃO LTDA</t>
  </si>
  <si>
    <t>34.696.955/0001-47</t>
  </si>
  <si>
    <t>005/2024</t>
  </si>
  <si>
    <t>Construção de uma Ponte, em Estrutura mista de Concreto Armado e vigas mejtálicas sobre o igarapé Redenção, Bairro Apolônio Sales;</t>
  </si>
  <si>
    <t xml:space="preserve">Maior desconto </t>
  </si>
  <si>
    <t>01160063/2024</t>
  </si>
  <si>
    <t>2.500 e 1.700</t>
  </si>
  <si>
    <t>91.4782/2021</t>
  </si>
  <si>
    <t>32211/2023</t>
  </si>
  <si>
    <t>002/2024</t>
  </si>
  <si>
    <t>Serviços de Pavimentação e Recapeamento de Vias Urbanas na Rua do Passeio, bairro Taquari.</t>
  </si>
  <si>
    <t>01160064/2024</t>
  </si>
  <si>
    <t xml:space="preserve">CONSÓRCIO TAQUARI </t>
  </si>
  <si>
    <t>10.803.843/0001-80</t>
  </si>
  <si>
    <t>1700 e 1500</t>
  </si>
  <si>
    <t xml:space="preserve">01160064/2024
1º aditivo </t>
  </si>
  <si>
    <t xml:space="preserve">01160064/2024
2º aditivo </t>
  </si>
  <si>
    <t>199/2023</t>
  </si>
  <si>
    <t>Serviços de Pavimentação e Recapeamento de Vias Urbanas no Bairro Taquari,  Rua Baguary , no município de Rio Branco - Acre.</t>
  </si>
  <si>
    <t>01160065/2024</t>
  </si>
  <si>
    <t>914722/2021</t>
  </si>
  <si>
    <t xml:space="preserve">Aditivo de prazo
execuçã </t>
  </si>
  <si>
    <t>090/2024</t>
  </si>
  <si>
    <t>018/2024</t>
  </si>
  <si>
    <t>Pavimentação de Via Local: Ramal Jarbas Passarinho</t>
  </si>
  <si>
    <t>01160097/2024</t>
  </si>
  <si>
    <t>042/2024</t>
  </si>
  <si>
    <t>016/2024</t>
  </si>
  <si>
    <t>Construção de Ginásio Poliesportivo Coberoto (Rua Limoeiro, com a Rua Coqueito, Bairro Adalberto Sena).</t>
  </si>
  <si>
    <t>01160099/2024</t>
  </si>
  <si>
    <t>JURUÁ CONSTRUTORA EIRLEI</t>
  </si>
  <si>
    <t>08.910.286/0001-54</t>
  </si>
  <si>
    <t>008/2024</t>
  </si>
  <si>
    <t>Cobertura de Quadra de Esporte, incluindo material e mão de obra, local: Bairro, Manoel Julião.</t>
  </si>
  <si>
    <t>01160100/2024</t>
  </si>
  <si>
    <t>M &amp; ELETRICIDADE, COMÉRCIO, CONSTRUÇÃO E TERRAPLANAGEM LTDA</t>
  </si>
  <si>
    <t>01160016/2024</t>
  </si>
  <si>
    <t>??????</t>
  </si>
  <si>
    <t>????</t>
  </si>
  <si>
    <t xml:space="preserve">Aditivo de vigência e execução </t>
  </si>
  <si>
    <t>Aditivo de vigência</t>
  </si>
  <si>
    <t>Aditivo de valor</t>
  </si>
  <si>
    <t>Art. 65, § 1º, inciso I, da Lei 8.666/93</t>
  </si>
  <si>
    <t>Aditivo de execução e vigência</t>
  </si>
  <si>
    <t>CREA Nº 22058-D/AC</t>
  </si>
  <si>
    <t xml:space="preserve">Aditivo de execução </t>
  </si>
  <si>
    <t xml:space="preserve">Aditivo de execução e vigência </t>
  </si>
  <si>
    <t xml:space="preserve">Aditivo de vigência </t>
  </si>
  <si>
    <t>Tatiana Lima Ferreira</t>
  </si>
  <si>
    <t>CREA Nº 9659-D/AC</t>
  </si>
  <si>
    <t xml:space="preserve">Apostilamento </t>
  </si>
  <si>
    <t>2º apostilamento 
de Reajuste</t>
  </si>
  <si>
    <t>2º aditivo 
01160074/2023</t>
  </si>
  <si>
    <t>3º aditivo 
01160074/2023</t>
  </si>
  <si>
    <t>4º aditivo 
01160074/2023</t>
  </si>
  <si>
    <t>5º aditivo 
01160074/2023</t>
  </si>
  <si>
    <t>3º apostilamento</t>
  </si>
  <si>
    <t>114/2025 e 144/2025</t>
  </si>
  <si>
    <t>13980 e 13997</t>
  </si>
  <si>
    <t>Narah Gleide Mazzaro Nascimento</t>
  </si>
  <si>
    <t>CREA Nº 9634-D/AC</t>
  </si>
  <si>
    <t>Aditivo de vigência e execução</t>
  </si>
  <si>
    <t>Aditivo de execução</t>
  </si>
  <si>
    <t>1º aditivo
01160087/2023</t>
  </si>
  <si>
    <t>2º aditivo 
01160087/2023</t>
  </si>
  <si>
    <t>3º aditivo 
01160087/2023</t>
  </si>
  <si>
    <t>060/2025 e 137/2025</t>
  </si>
  <si>
    <t>13967 e 13990</t>
  </si>
  <si>
    <t xml:space="preserve">Gustavo Menezes Mateus </t>
  </si>
  <si>
    <t>1º Aditivo
01160065/2022</t>
  </si>
  <si>
    <t>2º aditivo 
01160065/2022</t>
  </si>
  <si>
    <t>3º aditivo 
01160065/2022</t>
  </si>
  <si>
    <t>4º aditivo 
01160065/2022</t>
  </si>
  <si>
    <t>059/2025 e 092/2025</t>
  </si>
  <si>
    <t>13.968 e 13.974</t>
  </si>
  <si>
    <t xml:space="preserve">Wilmiton Hernandes Aguiar Luz </t>
  </si>
  <si>
    <t>2º aditivo 
01160012/2023</t>
  </si>
  <si>
    <t>1º aditivo 
01160012/2023</t>
  </si>
  <si>
    <t>106/2025</t>
  </si>
  <si>
    <t>Fabiana Sales de  Souza</t>
  </si>
  <si>
    <t>Art. 125, da Lei 14.133/2021</t>
  </si>
  <si>
    <t>1º aditivo 
01160086/2023</t>
  </si>
  <si>
    <t>Art. 111, da lei 14.133/2021</t>
  </si>
  <si>
    <t>2º aditivo
01160086/2023</t>
  </si>
  <si>
    <t>3º aditivo
01160086/2023</t>
  </si>
  <si>
    <t>4º aditivo 
01160086/2023</t>
  </si>
  <si>
    <t>5º aditivo
01160086/2023</t>
  </si>
  <si>
    <t>1º termo de apostilamento 
011600862023</t>
  </si>
  <si>
    <t>2º termo de apostilamento</t>
  </si>
  <si>
    <t>071/2025</t>
  </si>
  <si>
    <t>Fabiana Sales de Souza</t>
  </si>
  <si>
    <t>13964 e 13982</t>
  </si>
  <si>
    <t>1º aditivo 
01160098/2023</t>
  </si>
  <si>
    <t>2º aditivo 
01160098/2023</t>
  </si>
  <si>
    <t>3º aditivo 
01160098/2023</t>
  </si>
  <si>
    <t>Art. 57 § 1º, da Lei 8.666/93</t>
  </si>
  <si>
    <t>089/2025</t>
  </si>
  <si>
    <t>Wilmiton Hernandes Aguiar Luz</t>
  </si>
  <si>
    <t xml:space="preserve">Laudenice Medonça  Pessoa </t>
  </si>
  <si>
    <t>CAU Nº A225566-9</t>
  </si>
  <si>
    <t xml:space="preserve">1º termo de apostilamento </t>
  </si>
  <si>
    <t>1ºaditivo
01160003/2024</t>
  </si>
  <si>
    <t xml:space="preserve">Apostilamento - Inclusão de fonte de recurso </t>
  </si>
  <si>
    <t>1º termo de apostilamento
01160004/2024</t>
  </si>
  <si>
    <t>076/2025 e 109/2025</t>
  </si>
  <si>
    <t>13971 e 13975</t>
  </si>
  <si>
    <t>Antônio Moura de Freitas</t>
  </si>
  <si>
    <t xml:space="preserve">Gilmar Coutinho Silva </t>
  </si>
  <si>
    <t>CRA Nº 22253-D/AC</t>
  </si>
  <si>
    <t xml:space="preserve">aditivo de valor </t>
  </si>
  <si>
    <t>1º aditivo 
01160006/2024</t>
  </si>
  <si>
    <t>2º aditivo
01160006/2024</t>
  </si>
  <si>
    <t>075/2025</t>
  </si>
  <si>
    <t>Art. 136, inciso IV da Lei 14.133/2021</t>
  </si>
  <si>
    <t>Aposttilamento - inclusão de fonte de recurso</t>
  </si>
  <si>
    <t>1º aditivo 
01160010/2024</t>
  </si>
  <si>
    <t>Aditivo de retificação</t>
  </si>
  <si>
    <t>2º aditivo 
01160010/2024</t>
  </si>
  <si>
    <t>Art. 92, inciso I da Lei 14.133/2021</t>
  </si>
  <si>
    <t>044/2025</t>
  </si>
  <si>
    <t>Ludenice Mendonça Pessoa</t>
  </si>
  <si>
    <t>6º aditivo 
01160016/2024</t>
  </si>
  <si>
    <t xml:space="preserve">047/2025 e 122/2025 </t>
  </si>
  <si>
    <t>3º aditivo 
01160017/2024</t>
  </si>
  <si>
    <t>046/2025 e 121/2025</t>
  </si>
  <si>
    <t>043/2025 e 119/2025</t>
  </si>
  <si>
    <t>01160053/2024
2º aditivo</t>
  </si>
  <si>
    <t>058/2025 e 117/2025</t>
  </si>
  <si>
    <t>13965 e 13980</t>
  </si>
  <si>
    <t>João Vitor Pinheiro Rodrigues</t>
  </si>
  <si>
    <t xml:space="preserve">CREA Nº 5060031246-D/SP </t>
  </si>
  <si>
    <t>Aditivo de retificação da data base</t>
  </si>
  <si>
    <t>1º aditivo 
01160060/2024</t>
  </si>
  <si>
    <t>073/2025 e 097/2025</t>
  </si>
  <si>
    <t>13971 e 13974</t>
  </si>
  <si>
    <t>1º Aditivo 
01160063/2024</t>
  </si>
  <si>
    <t xml:space="preserve">70/2025 e 096/2025 </t>
  </si>
  <si>
    <t xml:space="preserve">083/2025 e 110/2025 </t>
  </si>
  <si>
    <t xml:space="preserve">Douglas Roberto dos Santos </t>
  </si>
  <si>
    <t>CREA Nº 28586-D/AC</t>
  </si>
  <si>
    <t>1º aditivo
01160065/2024</t>
  </si>
  <si>
    <t xml:space="preserve">aditivo de execução </t>
  </si>
  <si>
    <t>2º aditivo 
01160065/2024</t>
  </si>
  <si>
    <t>07/03/205</t>
  </si>
  <si>
    <t>078/2025 e 111/2025</t>
  </si>
  <si>
    <t>28586-D/AC</t>
  </si>
  <si>
    <t>aditivo de vigência e execução</t>
  </si>
  <si>
    <t xml:space="preserve">01160033/2021
8º aditivo </t>
  </si>
  <si>
    <t>aditivo de vigência exeucção</t>
  </si>
  <si>
    <t xml:space="preserve">01160033/2021
9º aditivo </t>
  </si>
  <si>
    <t xml:space="preserve">01160033/2021
10º aditivo </t>
  </si>
  <si>
    <t xml:space="preserve">01160033/2021
11º aditivo </t>
  </si>
  <si>
    <t xml:space="preserve">01160033/2021
12º aditivo </t>
  </si>
  <si>
    <t xml:space="preserve">01160001/2022
3º aditivo </t>
  </si>
  <si>
    <t>01160001/2022
4º aditivo</t>
  </si>
  <si>
    <t xml:space="preserve">aditivo de vigência </t>
  </si>
  <si>
    <t>aditivo de valor</t>
  </si>
  <si>
    <t>aditivo de prazo</t>
  </si>
  <si>
    <t xml:space="preserve">01160022/2024
2º aditivo </t>
  </si>
  <si>
    <t>116/2025</t>
  </si>
  <si>
    <t>Gilberto Angelim das Chagas</t>
  </si>
  <si>
    <t>CAU Nº A183585-8</t>
  </si>
  <si>
    <t xml:space="preserve">01160030/2024
9º aditivo </t>
  </si>
  <si>
    <t>094/2025 e 112/2025</t>
  </si>
  <si>
    <t>13973 e 13975</t>
  </si>
  <si>
    <t>Antônio de Moura Freitas</t>
  </si>
  <si>
    <t>Renan Cesar Nogueira Ferraz</t>
  </si>
  <si>
    <t>CAU Nº A109832-2</t>
  </si>
  <si>
    <t>Aditivo de inclusão de cláusula</t>
  </si>
  <si>
    <t xml:space="preserve">067/2020
6º aditivo </t>
  </si>
  <si>
    <t>086/2025</t>
  </si>
  <si>
    <t>aditivo de execução</t>
  </si>
  <si>
    <t xml:space="preserve">aditivo de vigência e execução </t>
  </si>
  <si>
    <t xml:space="preserve">072/2020
8º aditivo </t>
  </si>
  <si>
    <t xml:space="preserve">072/2020
9º aditivo </t>
  </si>
  <si>
    <t xml:space="preserve">072/2020
10º aditivo </t>
  </si>
  <si>
    <t>8º aditivo 
01160034/2021</t>
  </si>
  <si>
    <t xml:space="preserve">10º aditivo 
01160034/2021
</t>
  </si>
  <si>
    <t xml:space="preserve">9º aditivo 
01160034/2021
</t>
  </si>
  <si>
    <t>11º aditivo 
01160034/2021</t>
  </si>
  <si>
    <t>036/2025</t>
  </si>
  <si>
    <t>Laudenice Mendonça Pessoa</t>
  </si>
  <si>
    <t>CAU Nº A 225566-9</t>
  </si>
  <si>
    <t>4º Aditivo 01160044/2021</t>
  </si>
  <si>
    <t>6º aditivo 
01160044/2021</t>
  </si>
  <si>
    <t>5º aditivo 
01160044/2021</t>
  </si>
  <si>
    <t>7º aditivo 
01160044/2021</t>
  </si>
  <si>
    <t>Aditivo de vigência  e execução</t>
  </si>
  <si>
    <t>8º aditivo 
01160044/2021</t>
  </si>
  <si>
    <t>27/09/02024</t>
  </si>
  <si>
    <t xml:space="preserve">01160030/2024
10º aditivo </t>
  </si>
  <si>
    <t xml:space="preserve">01160030/2024
11º aditivo </t>
  </si>
  <si>
    <t xml:space="preserve">01160028/2024
1º termo aditivo </t>
  </si>
  <si>
    <t>3º aditivo 
01160010/2024</t>
  </si>
  <si>
    <t>Art. 124, alínea b, inciso II, da Lei nº 14.133/2021</t>
  </si>
  <si>
    <t>4º aditivo 
01160010/2024</t>
  </si>
  <si>
    <t xml:space="preserve">Apostilamento - inclusão de fonte </t>
  </si>
  <si>
    <t>Apostilamento - reajuste</t>
  </si>
  <si>
    <t xml:space="preserve">01160053/2024
3º aditivo </t>
  </si>
  <si>
    <t>4º aditivo 
01160087/2023</t>
  </si>
  <si>
    <t>3º aditivo 
01160012/2023</t>
  </si>
  <si>
    <t>6º aditivo
01160086/2023</t>
  </si>
  <si>
    <t>Aditivo de prazo de execução</t>
  </si>
  <si>
    <t xml:space="preserve">01160064/2024
3º termo aditivo </t>
  </si>
  <si>
    <t>04/04/02025</t>
  </si>
  <si>
    <t>2º aditivo 
01160060/2024</t>
  </si>
  <si>
    <t>Art; 124 da Lei 14.133/2021</t>
  </si>
  <si>
    <t xml:space="preserve">01160052/2024
3º aditivo </t>
  </si>
  <si>
    <t>5º aditivo 
01160065/2022</t>
  </si>
  <si>
    <t>2º aditivo 
01160003/2024</t>
  </si>
  <si>
    <t>1º termo aditivo 
01160004/2024</t>
  </si>
  <si>
    <t>Aditivo de prazo de exexução</t>
  </si>
  <si>
    <t>1º aditivo 
01160014/2024</t>
  </si>
  <si>
    <t>7º aditivo 
01160016/2024</t>
  </si>
  <si>
    <t>8º aditivo 
01160016/2024</t>
  </si>
  <si>
    <t>Art. 124, inciso I da Lei 14.133/2021</t>
  </si>
  <si>
    <t>Aditivo de valor - reajuste</t>
  </si>
  <si>
    <t xml:space="preserve">01160020/2024
1º aditivo </t>
  </si>
  <si>
    <t>13º aditivo 
01160034/2021</t>
  </si>
  <si>
    <t>12º aditivo 
01160034/2021</t>
  </si>
  <si>
    <t>014/2024</t>
  </si>
  <si>
    <t>Construção de Quadra de Esporte, local: Bairro placas, no Município de Rio Branco - Acre.</t>
  </si>
  <si>
    <t>01160021/2025</t>
  </si>
  <si>
    <t>P C MAIA OLIVEIRA</t>
  </si>
  <si>
    <t>08.693.601/0001-39</t>
  </si>
  <si>
    <t>924271/2021</t>
  </si>
  <si>
    <t>4º aditivo
01160098/2023</t>
  </si>
  <si>
    <t>aditivo de execução e vigência</t>
  </si>
  <si>
    <t>2º aditivo
01160004/2024</t>
  </si>
  <si>
    <t>3º aditivo 
01160004/2024</t>
  </si>
  <si>
    <t>art. 125. da Lei 14.133/2021</t>
  </si>
  <si>
    <t>3º aditivo 
01160006/2024</t>
  </si>
  <si>
    <t xml:space="preserve">aditivo de execução e vigência </t>
  </si>
  <si>
    <t>4º aditivo 
01160006/2024</t>
  </si>
  <si>
    <t>1º aditivo 
01160009/2024</t>
  </si>
  <si>
    <t>4º aditivo 
01160017/2024</t>
  </si>
  <si>
    <t xml:space="preserve">01160053/*2024
4º aditivo </t>
  </si>
  <si>
    <t>aditivo de valor e reajsute</t>
  </si>
  <si>
    <t xml:space="preserve">01160053/2024
5º aditivo </t>
  </si>
  <si>
    <t>art. 124, I alínea "a" e "b", da lei 14.133/2021</t>
  </si>
  <si>
    <t>3º aditivo 
01160060/2024</t>
  </si>
  <si>
    <t>2º aditivo 
01160063/2024</t>
  </si>
  <si>
    <t>3º aditivo 
01160063/2024</t>
  </si>
  <si>
    <t>01160064/2024
4º aditivo</t>
  </si>
  <si>
    <t>3º aditivo 
01160065/2024</t>
  </si>
  <si>
    <t>1º aditivo 
01160100/2024</t>
  </si>
  <si>
    <t xml:space="preserve">01160033/2021
13º aditivo </t>
  </si>
  <si>
    <t>055/2024</t>
  </si>
  <si>
    <t>040/2024</t>
  </si>
  <si>
    <t xml:space="preserve">Pregão Eletrônico </t>
  </si>
  <si>
    <t>Contratação de pessoa jurídica para manutenção de equipamentos públicos esportivos e lazer (praças, quadras, poliesportivos,outras).</t>
  </si>
  <si>
    <t>01160011/2025</t>
  </si>
  <si>
    <t>1.500 e 1.501</t>
  </si>
  <si>
    <t>3.3.90.39.00.00.00</t>
  </si>
  <si>
    <t>3º aditivo
01160003/2024</t>
  </si>
  <si>
    <t>14º aditivo
01160034/2021</t>
  </si>
  <si>
    <t>Juliana Macedo Lage</t>
  </si>
  <si>
    <t>198/2025 e 220/2025</t>
  </si>
  <si>
    <t>14029 e 14.047</t>
  </si>
  <si>
    <t xml:space="preserve">José Passarini Neto </t>
  </si>
  <si>
    <t>CREA  Nº 27274-D/AC</t>
  </si>
  <si>
    <t>216/2025</t>
  </si>
  <si>
    <t>Alex Santos Costa</t>
  </si>
  <si>
    <t>CREA Nº 5069505343-D/SP</t>
  </si>
  <si>
    <t>074/2024</t>
  </si>
  <si>
    <t>020/2024</t>
  </si>
  <si>
    <t>Maior desconto</t>
  </si>
  <si>
    <t>Serviço Comum de Engenharia Elétrica para Implementação de Solução Completa para Sistema de Geração de Energia Solar Fotovotaica na Modalidade ON Grid, com capacidade de produção de 1,8MWP.</t>
  </si>
  <si>
    <t>01160025/2025</t>
  </si>
  <si>
    <t>CONSÓRCIO ENERGIA EWJ</t>
  </si>
  <si>
    <t>61.345.023/0001-22</t>
  </si>
  <si>
    <t>1754 e 1500</t>
  </si>
  <si>
    <t>0043024/2025</t>
  </si>
  <si>
    <t>Wallas Novaes Aguiar</t>
  </si>
  <si>
    <t>CREA Nº 8289-D/AC</t>
  </si>
  <si>
    <t>153/2024</t>
  </si>
  <si>
    <t>028/2024</t>
  </si>
  <si>
    <t>Pavimentação de Vias Urbanas no Município de Rio Branco (Jorge Lavocat - II Etapa)</t>
  </si>
  <si>
    <t>01160027/2025</t>
  </si>
  <si>
    <t>924829/2021</t>
  </si>
  <si>
    <t>202/2025 e 213/2025</t>
  </si>
  <si>
    <t>14028 e 14.030</t>
  </si>
  <si>
    <t>Netyson Anakan Silva</t>
  </si>
  <si>
    <t>CREA Nº 28930-2-D/AC</t>
  </si>
  <si>
    <t>14007 e 14028</t>
  </si>
  <si>
    <t>CREA Nº 28596-D/AC</t>
  </si>
  <si>
    <t>155/2025 e 185/2025</t>
  </si>
  <si>
    <t>Aline Menezes Prina</t>
  </si>
  <si>
    <t>CAU Nº A237317-3</t>
  </si>
  <si>
    <t>152/2025 e 207/2025</t>
  </si>
  <si>
    <t>7º aditivo
01160086/2023</t>
  </si>
  <si>
    <t>5º aditivo
01160087/2023</t>
  </si>
  <si>
    <t>9º aditivo
01160044/2021</t>
  </si>
  <si>
    <t>10º aditivo 
01160044/2021</t>
  </si>
  <si>
    <t xml:space="preserve">Aditivo de execução e vigêncai </t>
  </si>
  <si>
    <t>6º aditivo
01160074/2023</t>
  </si>
  <si>
    <t>2º aditivo
01160014/2024</t>
  </si>
  <si>
    <t xml:space="preserve">01160028/2024
2º termo aditivo </t>
  </si>
  <si>
    <t xml:space="preserve">  </t>
  </si>
  <si>
    <t>1º aditivo
01160097/2024</t>
  </si>
  <si>
    <t>008/2025</t>
  </si>
  <si>
    <t>129/2024</t>
  </si>
  <si>
    <t>024/2024</t>
  </si>
  <si>
    <t>Construção de Quadra de Piso Modular, local: Rua Sorocaba - Bairro Doca Furtado, no Município de Rio Branco - Ac.</t>
  </si>
  <si>
    <t>01160028/2025</t>
  </si>
  <si>
    <t>013/2025</t>
  </si>
  <si>
    <t>José Carlos Silva Fernandes</t>
  </si>
  <si>
    <t>CREA Nº 5060031246-D/SP</t>
  </si>
  <si>
    <t>133/2024</t>
  </si>
  <si>
    <t>025/2024</t>
  </si>
  <si>
    <t>Reforma do Espaço, Junino Matutos, localizados no Município de Rio Branco - AC.</t>
  </si>
  <si>
    <t>01160030/2025</t>
  </si>
  <si>
    <t>2706 e 1500</t>
  </si>
  <si>
    <t>emenda especial PA 09032022-015250</t>
  </si>
  <si>
    <t>015/2025</t>
  </si>
  <si>
    <t>072/2020
11º aditivo</t>
  </si>
  <si>
    <t>art 57, inciso II, da Lei 8.666/93</t>
  </si>
  <si>
    <t>225/2025</t>
  </si>
  <si>
    <t>7º aditivo
01160074/2023</t>
  </si>
  <si>
    <t>6º aditivo
01160087/2023</t>
  </si>
  <si>
    <t>7º aditivo
01160087/2023</t>
  </si>
  <si>
    <t>aditivo de execução e vigencia</t>
  </si>
  <si>
    <t>8º aditivo
01160087/2023</t>
  </si>
  <si>
    <t>6º aditivo
01160065/2022</t>
  </si>
  <si>
    <t>aditivo de execuçãoe vigência</t>
  </si>
  <si>
    <t>7º aditivo
01160065/2022</t>
  </si>
  <si>
    <t>8º aditivo
01160086/22023</t>
  </si>
  <si>
    <t>5º aditivo 
01160098/2023</t>
  </si>
  <si>
    <t>4º aditivo
01160003/2024</t>
  </si>
  <si>
    <t>4º aditivo
01160004/2024</t>
  </si>
  <si>
    <t>5º aditivo 
01160004/2024</t>
  </si>
  <si>
    <t>aditivo de v igência</t>
  </si>
  <si>
    <t>5º aditivo
01160006/2024</t>
  </si>
  <si>
    <t>aditivo de vigência e exeecução</t>
  </si>
  <si>
    <t>2º aditivo
01160009/2024</t>
  </si>
  <si>
    <t>3º aditivo 
01160009/2024</t>
  </si>
  <si>
    <t>5º aditivo
01160010/2024</t>
  </si>
  <si>
    <t>6º aditivo
01160010/2024</t>
  </si>
  <si>
    <t>3º aditivo
01160014/2024</t>
  </si>
  <si>
    <t>4º aditivo
01160014/2024</t>
  </si>
  <si>
    <t>9º aditivo
01160016/2024</t>
  </si>
  <si>
    <t>10º aditivo
01160016/2024</t>
  </si>
  <si>
    <t>5º aditivo
01160017/2024</t>
  </si>
  <si>
    <t>6º aditivo
01160017/2024</t>
  </si>
  <si>
    <t>01160051/2024
1º aditivo</t>
  </si>
  <si>
    <t>aditivo de vigência e execção</t>
  </si>
  <si>
    <t>01160052/2024
4º aditivo</t>
  </si>
  <si>
    <t>18/09/02025</t>
  </si>
  <si>
    <t>01160052/2024
5º aditivo</t>
  </si>
  <si>
    <t>4º aditivo
01160060/2024</t>
  </si>
  <si>
    <t>4º aditivo
01160063/2024</t>
  </si>
  <si>
    <t>5º aditivo
01160063/2024</t>
  </si>
  <si>
    <t>aditivo de vigência e exeucção</t>
  </si>
  <si>
    <t>6º aditivo
01160063/2024</t>
  </si>
  <si>
    <t>01160064/2024
5º aditivo</t>
  </si>
  <si>
    <t>4º aditivo
01160065/2024</t>
  </si>
  <si>
    <t>5º aditivo
01160065/2024</t>
  </si>
  <si>
    <t>2º aditivo
01160097/2024</t>
  </si>
  <si>
    <t>3º aditivo
01160097/2024</t>
  </si>
  <si>
    <t>1º aditivo
01160099/2024</t>
  </si>
  <si>
    <t>2º aditivo
01160100/2024</t>
  </si>
  <si>
    <t>3º aditivo
01160100/2024</t>
  </si>
  <si>
    <t>1º aditivo
01160028/2025</t>
  </si>
  <si>
    <t xml:space="preserve">aditivo de execução  e vigência </t>
  </si>
  <si>
    <t>14º aditivo
01160033/2021</t>
  </si>
  <si>
    <t>067/2020
7º aditivo</t>
  </si>
  <si>
    <t>30/07/02025</t>
  </si>
  <si>
    <t>15º aditivo 
01160034/2021</t>
  </si>
  <si>
    <t>11º aditivo 
01160044/2021</t>
  </si>
  <si>
    <t>0116.001375/2025-83</t>
  </si>
  <si>
    <t>005/2025</t>
  </si>
  <si>
    <t>Execução de Obras de Infraestrutura Urbana, no âmbito do Programa 1.001 Dignidades - Unidades Habitacionais Sustentáveis.</t>
  </si>
  <si>
    <t xml:space="preserve">Dispensa </t>
  </si>
  <si>
    <t>art. 75, inciso IX, da Lei 14.133/2021</t>
  </si>
  <si>
    <t>01160050/2025</t>
  </si>
  <si>
    <t>1.500 e 1754 (operação de crédito)</t>
  </si>
  <si>
    <t>4.4.91.51.00.00.00</t>
  </si>
  <si>
    <t>43/2025</t>
  </si>
  <si>
    <t>Jorge Emílio Progênio Ribeiro</t>
  </si>
  <si>
    <t>CREA Nº 5003/D-AC</t>
  </si>
  <si>
    <t>169/2024</t>
  </si>
  <si>
    <t>004/2025</t>
  </si>
  <si>
    <t>Construção de Casa de Apoio e Acolhimento - 2ª ETAPA</t>
  </si>
  <si>
    <t>01160054/2025</t>
  </si>
  <si>
    <t>JURUÁ CONSTRUTORA LTDA</t>
  </si>
  <si>
    <t>08.910.286/001-54</t>
  </si>
  <si>
    <t>2500 e 1700</t>
  </si>
  <si>
    <t>56/2025</t>
  </si>
  <si>
    <t>Arq. E Urb. João Pedro Mesquita Lemos Gomes</t>
  </si>
  <si>
    <t>5307/2025</t>
  </si>
  <si>
    <t>006/2025</t>
  </si>
  <si>
    <t xml:space="preserve">Dispensa de Licitação </t>
  </si>
  <si>
    <t>Construção de Estruturas Provisórias, Reformas e Instalações Elétricas, destinados ao apoio e atendimento as famílias desabrigadas em razão da enchente.</t>
  </si>
  <si>
    <t>art. 75, VIII, da Lei 14.133</t>
  </si>
  <si>
    <t>01160055/2025</t>
  </si>
  <si>
    <t>58/2025</t>
  </si>
  <si>
    <t>Eng. Civil Ana Carolina Magalhães Nunes</t>
  </si>
  <si>
    <t>CREA Nº 22058/D/AC</t>
  </si>
  <si>
    <t>5193/2025</t>
  </si>
  <si>
    <t>007/2025</t>
  </si>
  <si>
    <t>01160058/2025</t>
  </si>
  <si>
    <t>23.820.555/0001-85</t>
  </si>
  <si>
    <t>59/2025</t>
  </si>
  <si>
    <t>011/2024</t>
  </si>
  <si>
    <t>017/2024</t>
  </si>
  <si>
    <t>Execução de Serviços de Estruturas de Concreto Armado (Radier) - LOTE 02, visando atender o projeto 1.001 Dignidades.</t>
  </si>
  <si>
    <t>01160059/2025</t>
  </si>
  <si>
    <t>SANTOS COMÉRCIO E CONSTRUÇÃO LTDA</t>
  </si>
  <si>
    <t>07.148.735/0001-06</t>
  </si>
  <si>
    <t>1500, 2.500, 1754 E 2754</t>
  </si>
  <si>
    <t>73/2025</t>
  </si>
  <si>
    <t>João Vitor Gomes da Silva</t>
  </si>
  <si>
    <t>CREA Nº 21990-D/AC</t>
  </si>
  <si>
    <t>0116.005046/2025-03</t>
  </si>
  <si>
    <t>Execução de Obras de Contenção e Estabilização de Talude na Cabeceira da Ponte Sobre o Igarapé Judia.</t>
  </si>
  <si>
    <t>01160081/2025</t>
  </si>
  <si>
    <t>107/2025</t>
  </si>
  <si>
    <t>AGUARDANDO 
PÚBLICAÇÃO</t>
  </si>
  <si>
    <t>Eng. Civil José Carlos Silva Fernandes</t>
  </si>
  <si>
    <t>CREA Nº 506031246-D/SP</t>
  </si>
  <si>
    <t>8º  aditivo
01160074/2023</t>
  </si>
  <si>
    <t>8º aditivo
01160065/2022</t>
  </si>
  <si>
    <t>4º aditivo
01160100/2024</t>
  </si>
  <si>
    <t>SECRETARIA MUNICIPAL DE INFRAESTURUA E MOBILIDADE URBANA - SEINFRA</t>
  </si>
  <si>
    <t>JANEIRO A DEZEMBRO/2025</t>
  </si>
  <si>
    <t>PRESTAÇÃO DE CONTAS MENSAL - EXERCÍCIO 2025</t>
  </si>
  <si>
    <t>Manual de Referência - 12ª Edição - Anexos IV, VI, VII e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</si>
</sst>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0">
    <xf numFmtId="0" fontId="0" fillId="0" borderId="0" xfId="0"/>
    <xf numFmtId="14" fontId="3" fillId="0" borderId="1" xfId="2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4" fontId="4" fillId="10" borderId="24" xfId="1" applyFont="1" applyFill="1" applyBorder="1" applyAlignment="1">
      <alignment horizontal="center" vertical="center" wrapText="1"/>
    </xf>
    <xf numFmtId="44" fontId="4" fillId="7" borderId="14" xfId="1" applyFont="1" applyFill="1" applyBorder="1" applyAlignment="1">
      <alignment horizontal="center" vertical="center" wrapText="1"/>
    </xf>
    <xf numFmtId="44" fontId="4" fillId="7" borderId="7" xfId="1" applyFont="1" applyFill="1" applyBorder="1" applyAlignment="1">
      <alignment horizontal="center" vertical="center" wrapText="1"/>
    </xf>
    <xf numFmtId="44" fontId="4" fillId="7" borderId="15" xfId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44" fontId="4" fillId="11" borderId="1" xfId="1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44" fontId="4" fillId="8" borderId="1" xfId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44" fontId="4" fillId="10" borderId="2" xfId="1" applyFont="1" applyFill="1" applyBorder="1" applyAlignment="1">
      <alignment horizontal="center" vertical="center" wrapText="1"/>
    </xf>
    <xf numFmtId="44" fontId="4" fillId="7" borderId="3" xfId="1" applyFont="1" applyFill="1" applyBorder="1" applyAlignment="1">
      <alignment horizontal="center" vertical="center" wrapText="1"/>
    </xf>
    <xf numFmtId="44" fontId="4" fillId="7" borderId="1" xfId="1" applyFont="1" applyFill="1" applyBorder="1" applyAlignment="1">
      <alignment horizontal="center" vertical="center" wrapText="1"/>
    </xf>
    <xf numFmtId="44" fontId="4" fillId="7" borderId="4" xfId="1" applyFont="1" applyFill="1" applyBorder="1" applyAlignment="1">
      <alignment horizontal="center" vertical="center" wrapText="1"/>
    </xf>
    <xf numFmtId="44" fontId="4" fillId="10" borderId="9" xfId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4" fontId="4" fillId="0" borderId="11" xfId="1" applyFont="1" applyFill="1" applyBorder="1" applyAlignment="1">
      <alignment horizontal="center" vertical="center" wrapText="1"/>
    </xf>
    <xf numFmtId="44" fontId="4" fillId="10" borderId="11" xfId="1" applyFont="1" applyFill="1" applyBorder="1" applyAlignment="1">
      <alignment horizontal="center" vertical="center" wrapText="1"/>
    </xf>
    <xf numFmtId="44" fontId="4" fillId="7" borderId="11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4" fontId="5" fillId="7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4" fontId="5" fillId="0" borderId="0" xfId="1" applyFont="1" applyAlignment="1">
      <alignment vertical="center"/>
    </xf>
    <xf numFmtId="14" fontId="5" fillId="0" borderId="0" xfId="0" applyNumberFormat="1" applyFont="1" applyAlignment="1">
      <alignment vertical="center"/>
    </xf>
    <xf numFmtId="10" fontId="5" fillId="0" borderId="0" xfId="3" applyNumberFormat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44" fontId="3" fillId="0" borderId="0" xfId="1" applyFont="1" applyAlignment="1">
      <alignment vertical="center"/>
    </xf>
    <xf numFmtId="14" fontId="3" fillId="0" borderId="0" xfId="0" applyNumberFormat="1" applyFont="1" applyAlignment="1">
      <alignment vertical="center"/>
    </xf>
    <xf numFmtId="10" fontId="3" fillId="0" borderId="0" xfId="3" applyNumberFormat="1" applyFont="1" applyAlignment="1">
      <alignment vertical="center"/>
    </xf>
    <xf numFmtId="44" fontId="3" fillId="10" borderId="0" xfId="1" applyFont="1" applyFill="1" applyAlignment="1">
      <alignment vertical="center"/>
    </xf>
    <xf numFmtId="44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0" fontId="3" fillId="0" borderId="0" xfId="3" applyNumberFormat="1" applyFont="1" applyAlignment="1">
      <alignment horizontal="left" vertical="center"/>
    </xf>
    <xf numFmtId="44" fontId="3" fillId="6" borderId="0" xfId="1" applyFont="1" applyFill="1" applyAlignment="1">
      <alignment vertical="center"/>
    </xf>
    <xf numFmtId="44" fontId="5" fillId="0" borderId="0" xfId="1" applyFont="1" applyFill="1" applyBorder="1" applyAlignment="1">
      <alignment vertical="center" wrapText="1"/>
    </xf>
    <xf numFmtId="10" fontId="3" fillId="0" borderId="6" xfId="3" applyNumberFormat="1" applyFont="1" applyFill="1" applyBorder="1" applyAlignment="1">
      <alignment horizontal="center" vertical="center" wrapText="1"/>
    </xf>
    <xf numFmtId="44" fontId="3" fillId="0" borderId="6" xfId="1" applyFont="1" applyFill="1" applyBorder="1" applyAlignment="1">
      <alignment horizontal="center" vertical="center" wrapText="1"/>
    </xf>
    <xf numFmtId="44" fontId="3" fillId="0" borderId="6" xfId="1" applyFont="1" applyFill="1" applyBorder="1" applyAlignment="1">
      <alignment horizontal="center" vertical="center" wrapText="1"/>
    </xf>
    <xf numFmtId="44" fontId="3" fillId="0" borderId="8" xfId="1" applyFont="1" applyFill="1" applyBorder="1" applyAlignment="1">
      <alignment horizontal="center" vertical="center" wrapText="1"/>
    </xf>
    <xf numFmtId="44" fontId="3" fillId="0" borderId="8" xfId="1" applyFont="1" applyFill="1" applyBorder="1" applyAlignment="1">
      <alignment horizontal="center" vertical="center"/>
    </xf>
    <xf numFmtId="10" fontId="3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10" fontId="5" fillId="0" borderId="0" xfId="3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44" fontId="3" fillId="0" borderId="0" xfId="1" applyFont="1" applyFill="1" applyAlignment="1">
      <alignment vertical="center"/>
    </xf>
    <xf numFmtId="44" fontId="3" fillId="0" borderId="0" xfId="1" applyFont="1" applyBorder="1" applyAlignment="1">
      <alignment horizontal="center" vertical="center"/>
    </xf>
    <xf numFmtId="0" fontId="5" fillId="0" borderId="0" xfId="0" quotePrefix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0" fontId="5" fillId="0" borderId="0" xfId="3" applyNumberFormat="1" applyFont="1" applyFill="1" applyAlignment="1">
      <alignment vertical="center"/>
    </xf>
    <xf numFmtId="44" fontId="5" fillId="0" borderId="0" xfId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10" fontId="5" fillId="0" borderId="0" xfId="3" applyNumberFormat="1" applyFont="1" applyAlignment="1">
      <alignment horizontal="left" vertical="center"/>
    </xf>
    <xf numFmtId="44" fontId="5" fillId="0" borderId="0" xfId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44" fontId="5" fillId="0" borderId="0" xfId="1" applyFont="1" applyFill="1" applyAlignment="1">
      <alignment horizontal="left" vertical="center"/>
    </xf>
    <xf numFmtId="44" fontId="3" fillId="0" borderId="0" xfId="1" applyFont="1" applyFill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44" fontId="3" fillId="0" borderId="0" xfId="1" applyFont="1" applyFill="1" applyBorder="1" applyAlignment="1">
      <alignment vertical="center"/>
    </xf>
    <xf numFmtId="44" fontId="5" fillId="7" borderId="8" xfId="1" applyFont="1" applyFill="1" applyBorder="1" applyAlignment="1">
      <alignment horizontal="center" vertical="center" wrapText="1"/>
    </xf>
    <xf numFmtId="44" fontId="5" fillId="10" borderId="1" xfId="1" applyFont="1" applyFill="1" applyBorder="1" applyAlignment="1">
      <alignment horizontal="center" vertical="center" wrapText="1"/>
    </xf>
    <xf numFmtId="44" fontId="5" fillId="7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43" fontId="3" fillId="0" borderId="1" xfId="2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17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0" fontId="3" fillId="0" borderId="8" xfId="3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4" fontId="4" fillId="0" borderId="11" xfId="1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14" fontId="4" fillId="0" borderId="11" xfId="0" applyNumberFormat="1" applyFont="1" applyBorder="1" applyAlignment="1">
      <alignment vertical="center" wrapText="1"/>
    </xf>
    <xf numFmtId="10" fontId="4" fillId="0" borderId="11" xfId="3" applyNumberFormat="1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44" fontId="5" fillId="10" borderId="6" xfId="1" applyFont="1" applyFill="1" applyBorder="1" applyAlignment="1">
      <alignment horizontal="center" vertical="center" wrapText="1"/>
    </xf>
    <xf numFmtId="44" fontId="5" fillId="10" borderId="1" xfId="1" applyFont="1" applyFill="1" applyBorder="1" applyAlignment="1">
      <alignment horizontal="center" vertical="center" wrapText="1"/>
    </xf>
    <xf numFmtId="44" fontId="5" fillId="10" borderId="8" xfId="1" applyFont="1" applyFill="1" applyBorder="1" applyAlignment="1">
      <alignment horizontal="center" vertical="center" wrapText="1"/>
    </xf>
    <xf numFmtId="44" fontId="5" fillId="7" borderId="6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4" fontId="2" fillId="0" borderId="0" xfId="1" applyFont="1" applyAlignment="1">
      <alignment vertical="center"/>
    </xf>
    <xf numFmtId="14" fontId="2" fillId="0" borderId="0" xfId="0" applyNumberFormat="1" applyFont="1" applyAlignment="1">
      <alignment vertical="center"/>
    </xf>
    <xf numFmtId="10" fontId="2" fillId="0" borderId="0" xfId="3" applyNumberFormat="1" applyFont="1" applyAlignment="1">
      <alignment vertical="center"/>
    </xf>
    <xf numFmtId="44" fontId="2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4" fontId="4" fillId="0" borderId="0" xfId="1" applyFont="1" applyAlignment="1">
      <alignment vertical="center"/>
    </xf>
    <xf numFmtId="14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vertical="center"/>
    </xf>
    <xf numFmtId="44" fontId="4" fillId="0" borderId="0" xfId="1" applyFont="1" applyFill="1" applyAlignment="1">
      <alignment vertical="center"/>
    </xf>
    <xf numFmtId="44" fontId="2" fillId="0" borderId="0" xfId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0" fontId="2" fillId="0" borderId="0" xfId="3" applyNumberFormat="1" applyFont="1" applyAlignment="1">
      <alignment horizontal="center" vertical="center"/>
    </xf>
    <xf numFmtId="44" fontId="2" fillId="0" borderId="0" xfId="1" applyFont="1" applyFill="1" applyAlignment="1">
      <alignment horizontal="center" vertical="center"/>
    </xf>
    <xf numFmtId="44" fontId="2" fillId="0" borderId="0" xfId="1" applyFont="1" applyFill="1" applyAlignment="1">
      <alignment horizontal="left" vertical="center"/>
    </xf>
    <xf numFmtId="44" fontId="2" fillId="0" borderId="0" xfId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0" fontId="2" fillId="0" borderId="0" xfId="3" applyNumberFormat="1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44" fontId="4" fillId="0" borderId="0" xfId="1" applyFont="1" applyFill="1" applyBorder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10" fontId="4" fillId="0" borderId="0" xfId="3" applyNumberFormat="1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4" fontId="4" fillId="3" borderId="23" xfId="1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44" fontId="4" fillId="8" borderId="8" xfId="1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44" fontId="4" fillId="7" borderId="8" xfId="1" applyFont="1" applyFill="1" applyBorder="1" applyAlignment="1">
      <alignment horizontal="center" vertical="center" wrapText="1"/>
    </xf>
    <xf numFmtId="44" fontId="4" fillId="7" borderId="23" xfId="1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44" fontId="4" fillId="7" borderId="22" xfId="1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 wrapText="1"/>
    </xf>
    <xf numFmtId="44" fontId="4" fillId="11" borderId="8" xfId="1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</cellXfs>
  <cellStyles count="4">
    <cellStyle name="Moeda" xfId="1" builtinId="4"/>
    <cellStyle name="Normal" xfId="0" builtinId="0"/>
    <cellStyle name="Porcentagem" xfId="3" builtinId="5"/>
    <cellStyle name="Vírgula" xfId="2" builtinId="3"/>
  </cellStyles>
  <dxfs count="0"/>
  <tableStyles count="0" defaultTableStyle="TableStyleMedium9" defaultPivotStyle="PivotStyleLight16"/>
  <colors>
    <mruColors>
      <color rgb="FFC4BDBA"/>
      <color rgb="FF808080"/>
      <color rgb="FF666633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0</xdr:row>
      <xdr:rowOff>85725</xdr:rowOff>
    </xdr:from>
    <xdr:to>
      <xdr:col>27</xdr:col>
      <xdr:colOff>0</xdr:colOff>
      <xdr:row>3</xdr:row>
      <xdr:rowOff>49214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104774</xdr:colOff>
      <xdr:row>0</xdr:row>
      <xdr:rowOff>0</xdr:rowOff>
    </xdr:from>
    <xdr:to>
      <xdr:col>1</xdr:col>
      <xdr:colOff>738187</xdr:colOff>
      <xdr:row>3</xdr:row>
      <xdr:rowOff>130969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6743" y="0"/>
          <a:ext cx="633413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uel.caovilla/Desktop/FRAN/Planilha%20de%20Presta&#231;&#227;o%20de%20Contas%20%20-JAN%20A%20MAIO%20-2024%20(Salvo%20automaticam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ções - Obras"/>
    </sheetNames>
    <sheetDataSet>
      <sheetData sheetId="0">
        <row r="431">
          <cell r="X431" t="str">
            <v>Aditivo de Valor</v>
          </cell>
          <cell r="Y431" t="str">
            <v>1º Aditivo 01160045/2023</v>
          </cell>
          <cell r="Z431">
            <v>45190</v>
          </cell>
          <cell r="AA431">
            <v>13631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270"/>
  <sheetViews>
    <sheetView tabSelected="1" zoomScale="80" zoomScaleNormal="80" workbookViewId="0">
      <selection activeCell="A284" sqref="A284:W284"/>
    </sheetView>
  </sheetViews>
  <sheetFormatPr defaultColWidth="9.140625" defaultRowHeight="12.75" x14ac:dyDescent="0.25"/>
  <cols>
    <col min="1" max="1" width="7.7109375" style="83" customWidth="1"/>
    <col min="2" max="2" width="20.5703125" style="83" bestFit="1" customWidth="1"/>
    <col min="3" max="3" width="16.42578125" style="83" customWidth="1"/>
    <col min="4" max="4" width="14.85546875" style="83" customWidth="1"/>
    <col min="5" max="5" width="28.28515625" style="83" customWidth="1"/>
    <col min="6" max="6" width="61.5703125" style="96" customWidth="1"/>
    <col min="7" max="7" width="16.85546875" style="83" customWidth="1"/>
    <col min="8" max="8" width="15.28515625" style="83" customWidth="1"/>
    <col min="9" max="9" width="16.7109375" style="83" customWidth="1"/>
    <col min="10" max="11" width="12.5703125" style="83" customWidth="1"/>
    <col min="12" max="12" width="16.85546875" style="83" customWidth="1"/>
    <col min="13" max="13" width="17.85546875" style="83" customWidth="1"/>
    <col min="14" max="14" width="18.85546875" style="83" customWidth="1"/>
    <col min="15" max="15" width="15.140625" style="83" customWidth="1"/>
    <col min="16" max="16" width="20.42578125" style="83" customWidth="1"/>
    <col min="17" max="19" width="12.85546875" style="83" customWidth="1"/>
    <col min="20" max="20" width="15.28515625" style="83" customWidth="1"/>
    <col min="21" max="21" width="31" style="83" customWidth="1"/>
    <col min="22" max="22" width="14" style="83" customWidth="1"/>
    <col min="23" max="23" width="30.5703125" style="83" customWidth="1"/>
    <col min="24" max="24" width="12.85546875" style="91" customWidth="1"/>
    <col min="25" max="25" width="16" style="83" bestFit="1" customWidth="1"/>
    <col min="26" max="26" width="37.28515625" style="83" customWidth="1"/>
    <col min="27" max="27" width="22.42578125" style="83" customWidth="1"/>
    <col min="28" max="28" width="14.28515625" style="92" hidden="1" customWidth="1"/>
    <col min="29" max="29" width="10.85546875" style="83" hidden="1" customWidth="1"/>
    <col min="30" max="30" width="12.85546875" style="92" hidden="1" customWidth="1"/>
    <col min="31" max="32" width="12.85546875" style="83" hidden="1" customWidth="1"/>
    <col min="33" max="33" width="26.7109375" style="83" hidden="1" customWidth="1"/>
    <col min="34" max="34" width="18.7109375" style="83" hidden="1" customWidth="1"/>
    <col min="35" max="35" width="19.140625" style="91" hidden="1" customWidth="1"/>
    <col min="36" max="36" width="23.85546875" style="91" hidden="1" customWidth="1"/>
    <col min="37" max="37" width="28" style="91" bestFit="1" customWidth="1"/>
    <col min="38" max="38" width="21.140625" style="83" hidden="1" customWidth="1"/>
    <col min="39" max="39" width="24.140625" style="83" bestFit="1" customWidth="1"/>
    <col min="40" max="40" width="12.42578125" style="92" bestFit="1" customWidth="1"/>
    <col min="41" max="41" width="12.28515625" style="83" bestFit="1" customWidth="1"/>
    <col min="42" max="42" width="28.5703125" style="83" customWidth="1"/>
    <col min="43" max="43" width="12.28515625" style="92" bestFit="1" customWidth="1"/>
    <col min="44" max="44" width="12.7109375" style="92" bestFit="1" customWidth="1"/>
    <col min="45" max="45" width="13.5703125" style="83" bestFit="1" customWidth="1"/>
    <col min="46" max="46" width="12.7109375" style="83" bestFit="1" customWidth="1"/>
    <col min="47" max="47" width="12.28515625" style="93" bestFit="1" customWidth="1"/>
    <col min="48" max="48" width="12.140625" style="83" bestFit="1" customWidth="1"/>
    <col min="49" max="49" width="25.140625" style="91" bestFit="1" customWidth="1"/>
    <col min="50" max="50" width="22.28515625" style="91" bestFit="1" customWidth="1"/>
    <col min="51" max="51" width="12.85546875" style="83" bestFit="1" customWidth="1"/>
    <col min="52" max="52" width="12.140625" style="83" bestFit="1" customWidth="1"/>
    <col min="53" max="53" width="26.5703125" style="91" bestFit="1" customWidth="1"/>
    <col min="54" max="54" width="25.140625" style="91" bestFit="1" customWidth="1"/>
    <col min="55" max="55" width="12.7109375" style="92" bestFit="1" customWidth="1"/>
    <col min="56" max="56" width="11.7109375" style="83" bestFit="1" customWidth="1"/>
    <col min="57" max="57" width="25.140625" style="91" bestFit="1" customWidth="1"/>
    <col min="58" max="58" width="22.28515625" style="91" bestFit="1" customWidth="1"/>
    <col min="59" max="59" width="11.7109375" style="83" bestFit="1" customWidth="1"/>
    <col min="60" max="60" width="22.28515625" style="91" bestFit="1" customWidth="1"/>
    <col min="61" max="61" width="34" style="94" customWidth="1"/>
    <col min="62" max="62" width="21.28515625" style="91" bestFit="1" customWidth="1"/>
    <col min="63" max="63" width="26.5703125" style="91" bestFit="1" customWidth="1"/>
    <col min="64" max="64" width="28" style="99" bestFit="1" customWidth="1"/>
    <col min="65" max="65" width="11.42578125" style="83" customWidth="1"/>
    <col min="66" max="66" width="14.7109375" style="83" customWidth="1"/>
    <col min="67" max="67" width="12.42578125" style="83" bestFit="1" customWidth="1"/>
    <col min="68" max="68" width="13.28515625" style="83" bestFit="1" customWidth="1"/>
    <col min="69" max="69" width="9.7109375" style="83" customWidth="1"/>
    <col min="70" max="70" width="14.7109375" style="83" customWidth="1"/>
    <col min="71" max="71" width="13.5703125" style="83" bestFit="1" customWidth="1"/>
    <col min="72" max="72" width="14.7109375" style="83" customWidth="1"/>
    <col min="73" max="73" width="17.28515625" style="91" customWidth="1"/>
    <col min="74" max="74" width="16" style="91" customWidth="1"/>
    <col min="75" max="76" width="14.7109375" style="92" customWidth="1"/>
    <col min="77" max="77" width="14.7109375" style="83" customWidth="1"/>
    <col min="78" max="78" width="21.5703125" style="83" bestFit="1" customWidth="1"/>
    <col min="79" max="79" width="26.28515625" style="83" bestFit="1" customWidth="1"/>
    <col min="80" max="80" width="32.28515625" style="83" bestFit="1" customWidth="1"/>
    <col min="81" max="81" width="14.140625" style="83" bestFit="1" customWidth="1"/>
    <col min="82" max="82" width="47.28515625" style="83" bestFit="1" customWidth="1"/>
    <col min="83" max="83" width="28" style="83" bestFit="1" customWidth="1"/>
    <col min="84" max="16384" width="9.140625" style="83"/>
  </cols>
  <sheetData>
    <row r="1" spans="1:83" s="15" customFormat="1" ht="14.25" x14ac:dyDescent="0.25">
      <c r="F1" s="200"/>
      <c r="X1" s="201"/>
      <c r="AB1" s="202"/>
      <c r="AD1" s="202"/>
      <c r="AI1" s="201"/>
      <c r="AJ1" s="201"/>
      <c r="AK1" s="201"/>
      <c r="AN1" s="202"/>
      <c r="AQ1" s="202"/>
      <c r="AR1" s="202"/>
      <c r="AU1" s="203"/>
      <c r="AW1" s="201"/>
      <c r="AX1" s="201"/>
      <c r="BA1" s="201"/>
      <c r="BB1" s="201"/>
      <c r="BC1" s="202"/>
      <c r="BE1" s="201"/>
      <c r="BF1" s="201"/>
      <c r="BH1" s="201"/>
      <c r="BI1" s="204"/>
      <c r="BJ1" s="204"/>
      <c r="BK1" s="204"/>
      <c r="BL1" s="204"/>
      <c r="BU1" s="201"/>
      <c r="BV1" s="201"/>
      <c r="BW1" s="202"/>
      <c r="BX1" s="202"/>
    </row>
    <row r="2" spans="1:83" s="15" customFormat="1" ht="14.25" x14ac:dyDescent="0.25">
      <c r="F2" s="200"/>
      <c r="X2" s="201"/>
      <c r="AB2" s="202"/>
      <c r="AD2" s="202"/>
      <c r="AI2" s="201"/>
      <c r="AJ2" s="201"/>
      <c r="AK2" s="201"/>
      <c r="AN2" s="202"/>
      <c r="AQ2" s="202"/>
      <c r="AR2" s="202"/>
      <c r="AU2" s="203"/>
      <c r="AW2" s="201"/>
      <c r="AX2" s="201"/>
      <c r="BA2" s="201"/>
      <c r="BB2" s="201"/>
      <c r="BC2" s="202"/>
      <c r="BE2" s="201"/>
      <c r="BF2" s="201"/>
      <c r="BH2" s="201"/>
      <c r="BI2" s="204"/>
      <c r="BJ2" s="204"/>
      <c r="BK2" s="204"/>
      <c r="BL2" s="204"/>
      <c r="BU2" s="201"/>
      <c r="BV2" s="201"/>
      <c r="BW2" s="202"/>
      <c r="BX2" s="202"/>
    </row>
    <row r="3" spans="1:83" s="15" customFormat="1" ht="14.25" x14ac:dyDescent="0.25">
      <c r="F3" s="200"/>
      <c r="X3" s="201"/>
      <c r="AB3" s="202"/>
      <c r="AD3" s="202"/>
      <c r="AI3" s="201"/>
      <c r="AJ3" s="201"/>
      <c r="AK3" s="201"/>
      <c r="AN3" s="202"/>
      <c r="AQ3" s="202"/>
      <c r="AR3" s="202"/>
      <c r="AU3" s="203"/>
      <c r="AW3" s="201"/>
      <c r="AX3" s="201"/>
      <c r="BA3" s="201"/>
      <c r="BB3" s="201"/>
      <c r="BC3" s="202"/>
      <c r="BE3" s="201"/>
      <c r="BF3" s="201"/>
      <c r="BH3" s="201"/>
      <c r="BI3" s="204"/>
      <c r="BJ3" s="204"/>
      <c r="BK3" s="204"/>
      <c r="BL3" s="204"/>
      <c r="BU3" s="201"/>
      <c r="BV3" s="201"/>
      <c r="BW3" s="202"/>
      <c r="BX3" s="202"/>
    </row>
    <row r="4" spans="1:83" s="15" customFormat="1" ht="14.25" x14ac:dyDescent="0.25">
      <c r="F4" s="200"/>
      <c r="X4" s="201"/>
      <c r="AB4" s="202"/>
      <c r="AD4" s="202"/>
      <c r="AI4" s="201"/>
      <c r="AJ4" s="201"/>
      <c r="AK4" s="201"/>
      <c r="AN4" s="202"/>
      <c r="AQ4" s="202"/>
      <c r="AR4" s="202"/>
      <c r="AU4" s="203"/>
      <c r="AW4" s="201"/>
      <c r="AX4" s="201"/>
      <c r="BA4" s="201"/>
      <c r="BB4" s="201"/>
      <c r="BC4" s="202"/>
      <c r="BE4" s="201"/>
      <c r="BF4" s="201"/>
      <c r="BH4" s="201"/>
      <c r="BI4" s="204"/>
      <c r="BJ4" s="204"/>
      <c r="BK4" s="204"/>
      <c r="BL4" s="204"/>
      <c r="BU4" s="201"/>
      <c r="BV4" s="201"/>
      <c r="BW4" s="202"/>
      <c r="BX4" s="202"/>
    </row>
    <row r="5" spans="1:83" s="205" customFormat="1" ht="15" x14ac:dyDescent="0.25">
      <c r="A5" s="205" t="s">
        <v>15</v>
      </c>
      <c r="F5" s="206"/>
      <c r="X5" s="207"/>
      <c r="AB5" s="208"/>
      <c r="AD5" s="208"/>
      <c r="AI5" s="207"/>
      <c r="AJ5" s="207"/>
      <c r="AK5" s="207"/>
      <c r="AN5" s="208"/>
      <c r="AQ5" s="208"/>
      <c r="AR5" s="208"/>
      <c r="AU5" s="209"/>
      <c r="AW5" s="207"/>
      <c r="AX5" s="207"/>
      <c r="BA5" s="207"/>
      <c r="BB5" s="207"/>
      <c r="BC5" s="208"/>
      <c r="BE5" s="207"/>
      <c r="BF5" s="207"/>
      <c r="BH5" s="207"/>
      <c r="BI5" s="210"/>
      <c r="BJ5" s="210"/>
      <c r="BK5" s="210"/>
      <c r="BL5" s="210"/>
      <c r="BU5" s="207"/>
      <c r="BV5" s="207"/>
      <c r="BW5" s="208"/>
      <c r="BX5" s="208"/>
    </row>
    <row r="6" spans="1:83" s="15" customFormat="1" ht="14.25" x14ac:dyDescent="0.25">
      <c r="B6" s="82"/>
      <c r="C6" s="82"/>
      <c r="D6" s="82"/>
      <c r="E6" s="82"/>
      <c r="F6" s="200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211"/>
      <c r="Y6" s="82"/>
      <c r="Z6" s="82"/>
      <c r="AA6" s="82"/>
      <c r="AB6" s="212"/>
      <c r="AC6" s="82"/>
      <c r="AD6" s="212"/>
      <c r="AE6" s="82"/>
      <c r="AF6" s="82"/>
      <c r="AG6" s="82"/>
      <c r="AH6" s="82"/>
      <c r="AI6" s="211"/>
      <c r="AJ6" s="211"/>
      <c r="AK6" s="211"/>
      <c r="AL6" s="82"/>
      <c r="AM6" s="82"/>
      <c r="AN6" s="212"/>
      <c r="AO6" s="82"/>
      <c r="AP6" s="82"/>
      <c r="AQ6" s="212"/>
      <c r="AR6" s="212"/>
      <c r="AS6" s="82"/>
      <c r="AT6" s="82"/>
      <c r="AU6" s="213"/>
      <c r="AV6" s="82"/>
      <c r="AW6" s="211"/>
      <c r="AX6" s="211"/>
      <c r="AY6" s="82"/>
      <c r="AZ6" s="82"/>
      <c r="BA6" s="211"/>
      <c r="BB6" s="211"/>
      <c r="BC6" s="212"/>
      <c r="BD6" s="82"/>
      <c r="BE6" s="211"/>
      <c r="BF6" s="211"/>
      <c r="BG6" s="82"/>
      <c r="BH6" s="211"/>
      <c r="BI6" s="214"/>
      <c r="BJ6" s="214"/>
      <c r="BK6" s="214"/>
      <c r="BL6" s="214"/>
      <c r="BU6" s="201"/>
      <c r="BV6" s="201"/>
      <c r="BW6" s="202"/>
      <c r="BX6" s="202"/>
    </row>
    <row r="7" spans="1:83" s="205" customFormat="1" ht="15" x14ac:dyDescent="0.25">
      <c r="A7" s="205" t="s">
        <v>933</v>
      </c>
      <c r="F7" s="206"/>
      <c r="X7" s="207"/>
      <c r="AB7" s="208"/>
      <c r="AD7" s="208"/>
      <c r="AI7" s="207"/>
      <c r="AJ7" s="207"/>
      <c r="AK7" s="207"/>
      <c r="AN7" s="208"/>
      <c r="AQ7" s="208"/>
      <c r="AR7" s="208"/>
      <c r="AU7" s="209"/>
      <c r="AW7" s="207"/>
      <c r="AX7" s="207"/>
      <c r="BA7" s="207"/>
      <c r="BB7" s="207"/>
      <c r="BC7" s="208"/>
      <c r="BE7" s="207"/>
      <c r="BF7" s="207"/>
      <c r="BH7" s="207"/>
      <c r="BI7" s="210"/>
      <c r="BJ7" s="210"/>
      <c r="BK7" s="210"/>
      <c r="BL7" s="210"/>
      <c r="BU7" s="207"/>
      <c r="BV7" s="207"/>
      <c r="BW7" s="208"/>
      <c r="BX7" s="208"/>
    </row>
    <row r="8" spans="1:83" s="15" customFormat="1" ht="14.25" x14ac:dyDescent="0.25">
      <c r="A8" s="15" t="s">
        <v>31</v>
      </c>
      <c r="F8" s="200"/>
      <c r="X8" s="201"/>
      <c r="AB8" s="202"/>
      <c r="AD8" s="202"/>
      <c r="AI8" s="201"/>
      <c r="AJ8" s="201"/>
      <c r="AK8" s="201"/>
      <c r="AN8" s="202"/>
      <c r="AQ8" s="202"/>
      <c r="AR8" s="202"/>
      <c r="AU8" s="203"/>
      <c r="AW8" s="201"/>
      <c r="AX8" s="201"/>
      <c r="BA8" s="201"/>
      <c r="BB8" s="201"/>
      <c r="BC8" s="202"/>
      <c r="BE8" s="201"/>
      <c r="BF8" s="201"/>
      <c r="BH8" s="201"/>
      <c r="BI8" s="204"/>
      <c r="BJ8" s="215"/>
      <c r="BK8" s="215"/>
      <c r="BL8" s="215"/>
      <c r="BM8" s="200"/>
      <c r="BU8" s="201"/>
      <c r="BV8" s="201"/>
      <c r="BW8" s="202"/>
      <c r="BX8" s="202"/>
    </row>
    <row r="9" spans="1:83" s="15" customFormat="1" ht="14.25" x14ac:dyDescent="0.25">
      <c r="A9" s="15" t="s">
        <v>934</v>
      </c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16"/>
      <c r="Y9" s="200"/>
      <c r="Z9" s="200"/>
      <c r="AA9" s="200"/>
      <c r="AB9" s="217"/>
      <c r="AC9" s="200"/>
      <c r="AD9" s="217"/>
      <c r="AE9" s="200"/>
      <c r="AF9" s="200"/>
      <c r="AG9" s="200"/>
      <c r="AH9" s="200"/>
      <c r="AI9" s="216"/>
      <c r="AJ9" s="216"/>
      <c r="AK9" s="216"/>
      <c r="AL9" s="200"/>
      <c r="AM9" s="200"/>
      <c r="AN9" s="217"/>
      <c r="AO9" s="200"/>
      <c r="AP9" s="200"/>
      <c r="AQ9" s="217"/>
      <c r="AR9" s="217"/>
      <c r="AS9" s="200"/>
      <c r="AT9" s="200"/>
      <c r="AU9" s="218"/>
      <c r="AV9" s="200"/>
      <c r="AW9" s="216"/>
      <c r="AX9" s="216"/>
      <c r="AY9" s="200"/>
      <c r="AZ9" s="200"/>
      <c r="BA9" s="216"/>
      <c r="BB9" s="216"/>
      <c r="BC9" s="217"/>
      <c r="BD9" s="200"/>
      <c r="BE9" s="216"/>
      <c r="BF9" s="216"/>
      <c r="BG9" s="200"/>
      <c r="BH9" s="216"/>
      <c r="BI9" s="215"/>
      <c r="BJ9" s="215"/>
      <c r="BK9" s="215"/>
      <c r="BL9" s="215"/>
      <c r="BM9" s="200"/>
      <c r="BU9" s="201"/>
      <c r="BV9" s="201"/>
      <c r="BW9" s="202"/>
      <c r="BX9" s="202"/>
    </row>
    <row r="10" spans="1:83" s="15" customFormat="1" ht="15" thickBot="1" x14ac:dyDescent="0.3">
      <c r="B10" s="82"/>
      <c r="C10" s="82"/>
      <c r="D10" s="82"/>
      <c r="E10" s="82"/>
      <c r="F10" s="200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211"/>
      <c r="Y10" s="82"/>
      <c r="Z10" s="82"/>
      <c r="AA10" s="82"/>
      <c r="AB10" s="212"/>
      <c r="AC10" s="82"/>
      <c r="AD10" s="212"/>
      <c r="AE10" s="82"/>
      <c r="AF10" s="82"/>
      <c r="AG10" s="82"/>
      <c r="AH10" s="82"/>
      <c r="AI10" s="211"/>
      <c r="AJ10" s="211"/>
      <c r="AK10" s="211"/>
      <c r="AL10" s="82"/>
      <c r="AM10" s="82"/>
      <c r="AN10" s="212"/>
      <c r="AO10" s="82"/>
      <c r="AP10" s="82"/>
      <c r="AQ10" s="212"/>
      <c r="AR10" s="212"/>
      <c r="AS10" s="82"/>
      <c r="AT10" s="82"/>
      <c r="AU10" s="213"/>
      <c r="AV10" s="82"/>
      <c r="AW10" s="211"/>
      <c r="AX10" s="211"/>
      <c r="AY10" s="82"/>
      <c r="AZ10" s="82"/>
      <c r="BA10" s="211"/>
      <c r="BB10" s="211"/>
      <c r="BC10" s="212"/>
      <c r="BD10" s="82"/>
      <c r="BE10" s="211"/>
      <c r="BF10" s="211"/>
      <c r="BG10" s="82"/>
      <c r="BH10" s="211"/>
      <c r="BI10" s="214"/>
      <c r="BJ10" s="214"/>
      <c r="BK10" s="214"/>
      <c r="BL10" s="214"/>
      <c r="BM10" s="82"/>
      <c r="BU10" s="201"/>
      <c r="BV10" s="201"/>
      <c r="BW10" s="202"/>
      <c r="BX10" s="202"/>
    </row>
    <row r="11" spans="1:83" s="15" customFormat="1" ht="15.75" thickBot="1" x14ac:dyDescent="0.3">
      <c r="A11" s="205" t="s">
        <v>32</v>
      </c>
      <c r="E11" s="219" t="s">
        <v>931</v>
      </c>
      <c r="F11" s="220"/>
      <c r="X11" s="201"/>
      <c r="AB11" s="202"/>
      <c r="AD11" s="202"/>
      <c r="AI11" s="201"/>
      <c r="AJ11" s="201"/>
      <c r="AK11" s="201"/>
      <c r="AN11" s="202"/>
      <c r="AQ11" s="202"/>
      <c r="AR11" s="202"/>
      <c r="AU11" s="203"/>
      <c r="AW11" s="201"/>
      <c r="AX11" s="201"/>
      <c r="BA11" s="201"/>
      <c r="BB11" s="201"/>
      <c r="BC11" s="202"/>
      <c r="BE11" s="201"/>
      <c r="BF11" s="201"/>
      <c r="BH11" s="201"/>
      <c r="BI11" s="204"/>
      <c r="BJ11" s="204"/>
      <c r="BK11" s="204"/>
      <c r="BL11" s="204"/>
      <c r="BU11" s="201"/>
      <c r="BV11" s="201"/>
      <c r="BW11" s="202"/>
      <c r="BX11" s="202"/>
    </row>
    <row r="12" spans="1:83" s="15" customFormat="1" ht="15.75" thickBot="1" x14ac:dyDescent="0.3">
      <c r="A12" s="205" t="s">
        <v>33</v>
      </c>
      <c r="E12" s="219" t="s">
        <v>932</v>
      </c>
      <c r="F12" s="220"/>
      <c r="X12" s="201"/>
      <c r="AB12" s="202"/>
      <c r="AD12" s="202"/>
      <c r="AI12" s="201"/>
      <c r="AJ12" s="201"/>
      <c r="AK12" s="201"/>
      <c r="AN12" s="202"/>
      <c r="AQ12" s="202"/>
      <c r="AR12" s="202"/>
      <c r="AU12" s="203"/>
      <c r="AW12" s="201"/>
      <c r="AX12" s="201"/>
      <c r="BA12" s="201"/>
      <c r="BB12" s="201"/>
      <c r="BC12" s="202"/>
      <c r="BE12" s="201"/>
      <c r="BF12" s="201"/>
      <c r="BH12" s="201"/>
      <c r="BI12" s="204"/>
      <c r="BJ12" s="204"/>
      <c r="BK12" s="204"/>
      <c r="BL12" s="204"/>
      <c r="BU12" s="201"/>
      <c r="BV12" s="201"/>
      <c r="BW12" s="202"/>
      <c r="BX12" s="202"/>
    </row>
    <row r="13" spans="1:83" s="15" customFormat="1" ht="14.25" x14ac:dyDescent="0.25">
      <c r="B13" s="82"/>
      <c r="C13" s="82"/>
      <c r="D13" s="82"/>
      <c r="E13" s="82"/>
      <c r="F13" s="200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211"/>
      <c r="Y13" s="82"/>
      <c r="Z13" s="82"/>
      <c r="AA13" s="82"/>
      <c r="AB13" s="212"/>
      <c r="AC13" s="82"/>
      <c r="AD13" s="212"/>
      <c r="AE13" s="82"/>
      <c r="AF13" s="82"/>
      <c r="AG13" s="82"/>
      <c r="AH13" s="82"/>
      <c r="AI13" s="211"/>
      <c r="AJ13" s="211"/>
      <c r="AK13" s="211"/>
      <c r="AL13" s="82"/>
      <c r="AM13" s="82"/>
      <c r="AN13" s="212"/>
      <c r="AO13" s="82"/>
      <c r="AP13" s="82"/>
      <c r="AQ13" s="212"/>
      <c r="AR13" s="212"/>
      <c r="AS13" s="82"/>
      <c r="AT13" s="82"/>
      <c r="AU13" s="213"/>
      <c r="AV13" s="82"/>
      <c r="AW13" s="211"/>
      <c r="AX13" s="211"/>
      <c r="AY13" s="82"/>
      <c r="AZ13" s="82"/>
      <c r="BA13" s="211"/>
      <c r="BB13" s="211"/>
      <c r="BC13" s="212"/>
      <c r="BD13" s="82"/>
      <c r="BE13" s="211"/>
      <c r="BF13" s="211"/>
      <c r="BG13" s="82"/>
      <c r="BH13" s="211"/>
      <c r="BI13" s="214"/>
      <c r="BJ13" s="214"/>
      <c r="BK13" s="214"/>
      <c r="BL13" s="214"/>
      <c r="BU13" s="201"/>
      <c r="BV13" s="201"/>
      <c r="BW13" s="202"/>
      <c r="BX13" s="202"/>
    </row>
    <row r="14" spans="1:83" s="15" customFormat="1" ht="15.75" thickBot="1" x14ac:dyDescent="0.3">
      <c r="A14" s="205" t="s">
        <v>81</v>
      </c>
      <c r="B14" s="221"/>
      <c r="C14" s="221"/>
      <c r="D14" s="221"/>
      <c r="E14" s="221"/>
      <c r="F14" s="222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3"/>
      <c r="Y14" s="221"/>
      <c r="Z14" s="221"/>
      <c r="AA14" s="221"/>
      <c r="AB14" s="224"/>
      <c r="AC14" s="221"/>
      <c r="AD14" s="224"/>
      <c r="AE14" s="221"/>
      <c r="AF14" s="221"/>
      <c r="AG14" s="221"/>
      <c r="AH14" s="221"/>
      <c r="AI14" s="223"/>
      <c r="AJ14" s="223"/>
      <c r="AK14" s="223"/>
      <c r="AL14" s="221"/>
      <c r="AM14" s="221"/>
      <c r="AN14" s="224"/>
      <c r="AO14" s="221"/>
      <c r="AP14" s="221"/>
      <c r="AQ14" s="224"/>
      <c r="AR14" s="224"/>
      <c r="AS14" s="221"/>
      <c r="AT14" s="221"/>
      <c r="AU14" s="225"/>
      <c r="AV14" s="221"/>
      <c r="AW14" s="223"/>
      <c r="AX14" s="223"/>
      <c r="AY14" s="221"/>
      <c r="AZ14" s="221"/>
      <c r="BA14" s="223"/>
      <c r="BB14" s="223"/>
      <c r="BC14" s="224"/>
      <c r="BD14" s="221"/>
      <c r="BE14" s="223"/>
      <c r="BF14" s="223"/>
      <c r="BG14" s="221"/>
      <c r="BH14" s="223"/>
      <c r="BI14" s="223"/>
      <c r="BJ14" s="223"/>
      <c r="BK14" s="223"/>
      <c r="BL14" s="223"/>
      <c r="BM14" s="221"/>
      <c r="BN14" s="221"/>
      <c r="BO14" s="221"/>
      <c r="BP14" s="221"/>
      <c r="BQ14" s="221"/>
      <c r="BR14" s="221"/>
      <c r="BS14" s="221"/>
      <c r="BT14" s="221"/>
      <c r="BU14" s="223"/>
      <c r="BV14" s="223"/>
      <c r="BW14" s="224"/>
      <c r="BX14" s="224"/>
      <c r="BY14" s="221"/>
    </row>
    <row r="15" spans="1:83" s="15" customFormat="1" ht="15.75" thickBot="1" x14ac:dyDescent="0.3">
      <c r="A15" s="2" t="s">
        <v>16</v>
      </c>
      <c r="B15" s="3" t="s">
        <v>176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5"/>
      <c r="Y15" s="6" t="s">
        <v>82</v>
      </c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8"/>
      <c r="BM15" s="9" t="s">
        <v>83</v>
      </c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1"/>
      <c r="BZ15" s="12" t="s">
        <v>90</v>
      </c>
      <c r="CA15" s="13"/>
      <c r="CB15" s="13"/>
      <c r="CC15" s="13"/>
      <c r="CD15" s="13"/>
      <c r="CE15" s="14"/>
    </row>
    <row r="16" spans="1:83" s="15" customFormat="1" ht="14.25" x14ac:dyDescent="0.25">
      <c r="A16" s="16"/>
      <c r="B16" s="17" t="s">
        <v>48</v>
      </c>
      <c r="C16" s="18"/>
      <c r="D16" s="18"/>
      <c r="E16" s="18"/>
      <c r="F16" s="18"/>
      <c r="G16" s="18"/>
      <c r="H16" s="19"/>
      <c r="I16" s="20" t="s">
        <v>38</v>
      </c>
      <c r="J16" s="21"/>
      <c r="K16" s="21"/>
      <c r="L16" s="22"/>
      <c r="M16" s="23" t="s">
        <v>45</v>
      </c>
      <c r="N16" s="24"/>
      <c r="O16" s="24"/>
      <c r="P16" s="25"/>
      <c r="Q16" s="17" t="s">
        <v>28</v>
      </c>
      <c r="R16" s="18"/>
      <c r="S16" s="18"/>
      <c r="T16" s="18"/>
      <c r="U16" s="18"/>
      <c r="V16" s="18"/>
      <c r="W16" s="18"/>
      <c r="X16" s="19"/>
      <c r="Y16" s="26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8"/>
      <c r="BM16" s="29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1"/>
      <c r="BZ16" s="32"/>
      <c r="CA16" s="33"/>
      <c r="CB16" s="33"/>
      <c r="CC16" s="33"/>
      <c r="CD16" s="33"/>
      <c r="CE16" s="34"/>
    </row>
    <row r="17" spans="1:83" s="15" customFormat="1" ht="15" thickBot="1" x14ac:dyDescent="0.3">
      <c r="A17" s="16"/>
      <c r="B17" s="35"/>
      <c r="C17" s="36"/>
      <c r="D17" s="36"/>
      <c r="E17" s="36"/>
      <c r="F17" s="36"/>
      <c r="G17" s="36"/>
      <c r="H17" s="37"/>
      <c r="I17" s="38"/>
      <c r="J17" s="39"/>
      <c r="K17" s="39"/>
      <c r="L17" s="40"/>
      <c r="M17" s="41"/>
      <c r="N17" s="42"/>
      <c r="O17" s="42"/>
      <c r="P17" s="43"/>
      <c r="Q17" s="35"/>
      <c r="R17" s="36"/>
      <c r="S17" s="36"/>
      <c r="T17" s="36"/>
      <c r="U17" s="36"/>
      <c r="V17" s="36"/>
      <c r="W17" s="36"/>
      <c r="X17" s="37"/>
      <c r="Y17" s="44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6"/>
      <c r="BM17" s="29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1"/>
      <c r="BZ17" s="32"/>
      <c r="CA17" s="33"/>
      <c r="CB17" s="33"/>
      <c r="CC17" s="33"/>
      <c r="CD17" s="33"/>
      <c r="CE17" s="34"/>
    </row>
    <row r="18" spans="1:83" s="15" customFormat="1" ht="15" x14ac:dyDescent="0.25">
      <c r="A18" s="16"/>
      <c r="B18" s="35"/>
      <c r="C18" s="36"/>
      <c r="D18" s="36"/>
      <c r="E18" s="36"/>
      <c r="F18" s="36"/>
      <c r="G18" s="36"/>
      <c r="H18" s="37"/>
      <c r="I18" s="38"/>
      <c r="J18" s="39"/>
      <c r="K18" s="39"/>
      <c r="L18" s="40"/>
      <c r="M18" s="41"/>
      <c r="N18" s="42"/>
      <c r="O18" s="42"/>
      <c r="P18" s="43"/>
      <c r="Q18" s="35"/>
      <c r="R18" s="36"/>
      <c r="S18" s="36"/>
      <c r="T18" s="36"/>
      <c r="U18" s="36"/>
      <c r="V18" s="36"/>
      <c r="W18" s="36"/>
      <c r="X18" s="37"/>
      <c r="Y18" s="47" t="s">
        <v>75</v>
      </c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9"/>
      <c r="AL18" s="50" t="s">
        <v>174</v>
      </c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2"/>
      <c r="BC18" s="50" t="s">
        <v>76</v>
      </c>
      <c r="BD18" s="51"/>
      <c r="BE18" s="51"/>
      <c r="BF18" s="51"/>
      <c r="BG18" s="51"/>
      <c r="BH18" s="52"/>
      <c r="BI18" s="53" t="s">
        <v>77</v>
      </c>
      <c r="BJ18" s="54" t="s">
        <v>78</v>
      </c>
      <c r="BK18" s="55"/>
      <c r="BL18" s="56"/>
      <c r="BM18" s="29" t="s">
        <v>1</v>
      </c>
      <c r="BN18" s="30" t="s">
        <v>17</v>
      </c>
      <c r="BO18" s="57" t="s">
        <v>21</v>
      </c>
      <c r="BP18" s="57"/>
      <c r="BQ18" s="57"/>
      <c r="BR18" s="57" t="s">
        <v>24</v>
      </c>
      <c r="BS18" s="57"/>
      <c r="BT18" s="30" t="s">
        <v>42</v>
      </c>
      <c r="BU18" s="58" t="s">
        <v>40</v>
      </c>
      <c r="BV18" s="58" t="s">
        <v>41</v>
      </c>
      <c r="BW18" s="57" t="s">
        <v>27</v>
      </c>
      <c r="BX18" s="57"/>
      <c r="BY18" s="59"/>
      <c r="BZ18" s="32"/>
      <c r="CA18" s="33"/>
      <c r="CB18" s="33"/>
      <c r="CC18" s="33"/>
      <c r="CD18" s="33"/>
      <c r="CE18" s="34"/>
    </row>
    <row r="19" spans="1:83" s="15" customFormat="1" ht="15" x14ac:dyDescent="0.25">
      <c r="A19" s="16"/>
      <c r="B19" s="35"/>
      <c r="C19" s="36"/>
      <c r="D19" s="36"/>
      <c r="E19" s="36"/>
      <c r="F19" s="36"/>
      <c r="G19" s="36"/>
      <c r="H19" s="37"/>
      <c r="I19" s="38" t="s">
        <v>36</v>
      </c>
      <c r="J19" s="39" t="s">
        <v>37</v>
      </c>
      <c r="K19" s="39"/>
      <c r="L19" s="40" t="s">
        <v>43</v>
      </c>
      <c r="M19" s="41" t="s">
        <v>44</v>
      </c>
      <c r="N19" s="42" t="s">
        <v>30</v>
      </c>
      <c r="O19" s="42" t="s">
        <v>46</v>
      </c>
      <c r="P19" s="43" t="s">
        <v>47</v>
      </c>
      <c r="Q19" s="35" t="s">
        <v>29</v>
      </c>
      <c r="R19" s="36" t="s">
        <v>37</v>
      </c>
      <c r="S19" s="36"/>
      <c r="T19" s="36" t="s">
        <v>52</v>
      </c>
      <c r="U19" s="36" t="s">
        <v>49</v>
      </c>
      <c r="V19" s="36" t="s">
        <v>51</v>
      </c>
      <c r="W19" s="36" t="s">
        <v>2</v>
      </c>
      <c r="X19" s="60" t="s">
        <v>50</v>
      </c>
      <c r="Y19" s="61" t="s">
        <v>53</v>
      </c>
      <c r="Z19" s="62" t="s">
        <v>3</v>
      </c>
      <c r="AA19" s="62" t="s">
        <v>54</v>
      </c>
      <c r="AB19" s="62" t="s">
        <v>9</v>
      </c>
      <c r="AC19" s="62" t="s">
        <v>55</v>
      </c>
      <c r="AD19" s="62" t="s">
        <v>56</v>
      </c>
      <c r="AE19" s="62" t="s">
        <v>11</v>
      </c>
      <c r="AF19" s="62" t="s">
        <v>4</v>
      </c>
      <c r="AG19" s="62" t="s">
        <v>5</v>
      </c>
      <c r="AH19" s="62" t="s">
        <v>57</v>
      </c>
      <c r="AI19" s="63" t="s">
        <v>58</v>
      </c>
      <c r="AJ19" s="63" t="s">
        <v>59</v>
      </c>
      <c r="AK19" s="64" t="s">
        <v>60</v>
      </c>
      <c r="AL19" s="65" t="s">
        <v>61</v>
      </c>
      <c r="AM19" s="66" t="s">
        <v>62</v>
      </c>
      <c r="AN19" s="66" t="s">
        <v>63</v>
      </c>
      <c r="AO19" s="66" t="s">
        <v>55</v>
      </c>
      <c r="AP19" s="66" t="s">
        <v>10</v>
      </c>
      <c r="AQ19" s="66" t="s">
        <v>65</v>
      </c>
      <c r="AR19" s="66"/>
      <c r="AS19" s="66" t="s">
        <v>66</v>
      </c>
      <c r="AT19" s="66"/>
      <c r="AU19" s="66" t="s">
        <v>69</v>
      </c>
      <c r="AV19" s="66"/>
      <c r="AW19" s="66"/>
      <c r="AX19" s="66"/>
      <c r="AY19" s="66" t="s">
        <v>70</v>
      </c>
      <c r="AZ19" s="66"/>
      <c r="BA19" s="66"/>
      <c r="BB19" s="67"/>
      <c r="BC19" s="65" t="s">
        <v>73</v>
      </c>
      <c r="BD19" s="66"/>
      <c r="BE19" s="66"/>
      <c r="BF19" s="66" t="s">
        <v>74</v>
      </c>
      <c r="BG19" s="66"/>
      <c r="BH19" s="67"/>
      <c r="BI19" s="68"/>
      <c r="BJ19" s="69" t="s">
        <v>35</v>
      </c>
      <c r="BK19" s="70"/>
      <c r="BL19" s="71"/>
      <c r="BM19" s="29"/>
      <c r="BN19" s="30"/>
      <c r="BO19" s="57"/>
      <c r="BP19" s="57"/>
      <c r="BQ19" s="57"/>
      <c r="BR19" s="57"/>
      <c r="BS19" s="57"/>
      <c r="BT19" s="30"/>
      <c r="BU19" s="58"/>
      <c r="BV19" s="58"/>
      <c r="BW19" s="57"/>
      <c r="BX19" s="57"/>
      <c r="BY19" s="59"/>
      <c r="BZ19" s="32"/>
      <c r="CA19" s="33"/>
      <c r="CB19" s="33"/>
      <c r="CC19" s="33"/>
      <c r="CD19" s="33"/>
      <c r="CE19" s="34"/>
    </row>
    <row r="20" spans="1:83" s="15" customFormat="1" ht="45.75" thickBot="1" x14ac:dyDescent="0.3">
      <c r="A20" s="226"/>
      <c r="B20" s="227" t="s">
        <v>6</v>
      </c>
      <c r="C20" s="228" t="s">
        <v>7</v>
      </c>
      <c r="D20" s="228" t="s">
        <v>0</v>
      </c>
      <c r="E20" s="228" t="s">
        <v>1</v>
      </c>
      <c r="F20" s="228" t="s">
        <v>2</v>
      </c>
      <c r="G20" s="228" t="s">
        <v>8</v>
      </c>
      <c r="H20" s="229" t="s">
        <v>43</v>
      </c>
      <c r="I20" s="230"/>
      <c r="J20" s="231" t="s">
        <v>18</v>
      </c>
      <c r="K20" s="231" t="s">
        <v>19</v>
      </c>
      <c r="L20" s="232"/>
      <c r="M20" s="233"/>
      <c r="N20" s="234"/>
      <c r="O20" s="234"/>
      <c r="P20" s="235"/>
      <c r="Q20" s="236"/>
      <c r="R20" s="228" t="s">
        <v>18</v>
      </c>
      <c r="S20" s="228" t="s">
        <v>19</v>
      </c>
      <c r="T20" s="237"/>
      <c r="U20" s="237"/>
      <c r="V20" s="237"/>
      <c r="W20" s="237"/>
      <c r="X20" s="238"/>
      <c r="Y20" s="239"/>
      <c r="Z20" s="240"/>
      <c r="AA20" s="240"/>
      <c r="AB20" s="240"/>
      <c r="AC20" s="240"/>
      <c r="AD20" s="240"/>
      <c r="AE20" s="240"/>
      <c r="AF20" s="240"/>
      <c r="AG20" s="240"/>
      <c r="AH20" s="240"/>
      <c r="AI20" s="241"/>
      <c r="AJ20" s="241"/>
      <c r="AK20" s="242"/>
      <c r="AL20" s="243"/>
      <c r="AM20" s="244"/>
      <c r="AN20" s="244"/>
      <c r="AO20" s="244"/>
      <c r="AP20" s="244"/>
      <c r="AQ20" s="245" t="s">
        <v>64</v>
      </c>
      <c r="AR20" s="245" t="s">
        <v>11</v>
      </c>
      <c r="AS20" s="245" t="s">
        <v>12</v>
      </c>
      <c r="AT20" s="245" t="s">
        <v>11</v>
      </c>
      <c r="AU20" s="245" t="s">
        <v>67</v>
      </c>
      <c r="AV20" s="245" t="s">
        <v>68</v>
      </c>
      <c r="AW20" s="246" t="s">
        <v>13</v>
      </c>
      <c r="AX20" s="246" t="s">
        <v>14</v>
      </c>
      <c r="AY20" s="245" t="s">
        <v>67</v>
      </c>
      <c r="AZ20" s="245" t="s">
        <v>68</v>
      </c>
      <c r="BA20" s="246" t="s">
        <v>13</v>
      </c>
      <c r="BB20" s="247" t="s">
        <v>14</v>
      </c>
      <c r="BC20" s="248" t="s">
        <v>71</v>
      </c>
      <c r="BD20" s="245" t="s">
        <v>72</v>
      </c>
      <c r="BE20" s="246" t="s">
        <v>34</v>
      </c>
      <c r="BF20" s="246" t="s">
        <v>71</v>
      </c>
      <c r="BG20" s="245" t="s">
        <v>72</v>
      </c>
      <c r="BH20" s="247" t="s">
        <v>34</v>
      </c>
      <c r="BI20" s="72"/>
      <c r="BJ20" s="249" t="s">
        <v>39</v>
      </c>
      <c r="BK20" s="246" t="s">
        <v>79</v>
      </c>
      <c r="BL20" s="247" t="s">
        <v>80</v>
      </c>
      <c r="BM20" s="250"/>
      <c r="BN20" s="251"/>
      <c r="BO20" s="252" t="s">
        <v>18</v>
      </c>
      <c r="BP20" s="252" t="s">
        <v>19</v>
      </c>
      <c r="BQ20" s="252" t="s">
        <v>20</v>
      </c>
      <c r="BR20" s="252" t="s">
        <v>22</v>
      </c>
      <c r="BS20" s="253" t="s">
        <v>23</v>
      </c>
      <c r="BT20" s="251"/>
      <c r="BU20" s="254"/>
      <c r="BV20" s="254"/>
      <c r="BW20" s="252" t="s">
        <v>18</v>
      </c>
      <c r="BX20" s="252" t="s">
        <v>26</v>
      </c>
      <c r="BY20" s="255" t="s">
        <v>25</v>
      </c>
      <c r="BZ20" s="256" t="s">
        <v>84</v>
      </c>
      <c r="CA20" s="257" t="s">
        <v>85</v>
      </c>
      <c r="CB20" s="258" t="s">
        <v>86</v>
      </c>
      <c r="CC20" s="258" t="s">
        <v>87</v>
      </c>
      <c r="CD20" s="258" t="s">
        <v>88</v>
      </c>
      <c r="CE20" s="259" t="s">
        <v>89</v>
      </c>
    </row>
    <row r="21" spans="1:83" s="82" customFormat="1" ht="30.75" thickBot="1" x14ac:dyDescent="0.3">
      <c r="A21" s="73" t="s">
        <v>91</v>
      </c>
      <c r="B21" s="74" t="s">
        <v>92</v>
      </c>
      <c r="C21" s="74" t="s">
        <v>93</v>
      </c>
      <c r="D21" s="75" t="s">
        <v>94</v>
      </c>
      <c r="E21" s="74" t="s">
        <v>95</v>
      </c>
      <c r="F21" s="74" t="s">
        <v>96</v>
      </c>
      <c r="G21" s="74" t="s">
        <v>97</v>
      </c>
      <c r="H21" s="74" t="s">
        <v>98</v>
      </c>
      <c r="I21" s="74" t="s">
        <v>99</v>
      </c>
      <c r="J21" s="74" t="s">
        <v>100</v>
      </c>
      <c r="K21" s="74" t="s">
        <v>101</v>
      </c>
      <c r="L21" s="74" t="s">
        <v>102</v>
      </c>
      <c r="M21" s="74" t="s">
        <v>103</v>
      </c>
      <c r="N21" s="74" t="s">
        <v>104</v>
      </c>
      <c r="O21" s="74" t="s">
        <v>105</v>
      </c>
      <c r="P21" s="74" t="s">
        <v>106</v>
      </c>
      <c r="Q21" s="74" t="s">
        <v>107</v>
      </c>
      <c r="R21" s="74" t="s">
        <v>108</v>
      </c>
      <c r="S21" s="74" t="s">
        <v>109</v>
      </c>
      <c r="T21" s="74" t="s">
        <v>110</v>
      </c>
      <c r="U21" s="74" t="s">
        <v>111</v>
      </c>
      <c r="V21" s="74" t="s">
        <v>112</v>
      </c>
      <c r="W21" s="74" t="s">
        <v>113</v>
      </c>
      <c r="X21" s="76" t="s">
        <v>116</v>
      </c>
      <c r="Y21" s="74" t="s">
        <v>114</v>
      </c>
      <c r="Z21" s="74" t="s">
        <v>115</v>
      </c>
      <c r="AA21" s="74" t="s">
        <v>117</v>
      </c>
      <c r="AB21" s="74" t="s">
        <v>118</v>
      </c>
      <c r="AC21" s="74" t="s">
        <v>119</v>
      </c>
      <c r="AD21" s="74" t="s">
        <v>120</v>
      </c>
      <c r="AE21" s="74" t="s">
        <v>121</v>
      </c>
      <c r="AF21" s="74" t="s">
        <v>122</v>
      </c>
      <c r="AG21" s="74" t="s">
        <v>123</v>
      </c>
      <c r="AH21" s="74" t="s">
        <v>124</v>
      </c>
      <c r="AI21" s="76" t="s">
        <v>125</v>
      </c>
      <c r="AJ21" s="76" t="s">
        <v>126</v>
      </c>
      <c r="AK21" s="74" t="s">
        <v>127</v>
      </c>
      <c r="AL21" s="74" t="s">
        <v>128</v>
      </c>
      <c r="AM21" s="74" t="s">
        <v>129</v>
      </c>
      <c r="AN21" s="74" t="s">
        <v>130</v>
      </c>
      <c r="AO21" s="74" t="s">
        <v>131</v>
      </c>
      <c r="AP21" s="74" t="s">
        <v>132</v>
      </c>
      <c r="AQ21" s="74" t="s">
        <v>173</v>
      </c>
      <c r="AR21" s="74" t="s">
        <v>133</v>
      </c>
      <c r="AS21" s="74" t="s">
        <v>134</v>
      </c>
      <c r="AT21" s="74" t="s">
        <v>135</v>
      </c>
      <c r="AU21" s="74" t="s">
        <v>136</v>
      </c>
      <c r="AV21" s="74" t="s">
        <v>137</v>
      </c>
      <c r="AW21" s="76" t="s">
        <v>138</v>
      </c>
      <c r="AX21" s="76" t="s">
        <v>139</v>
      </c>
      <c r="AY21" s="74" t="s">
        <v>140</v>
      </c>
      <c r="AZ21" s="74" t="s">
        <v>141</v>
      </c>
      <c r="BA21" s="76" t="s">
        <v>142</v>
      </c>
      <c r="BB21" s="76" t="s">
        <v>169</v>
      </c>
      <c r="BC21" s="74" t="s">
        <v>143</v>
      </c>
      <c r="BD21" s="74" t="s">
        <v>144</v>
      </c>
      <c r="BE21" s="76" t="s">
        <v>145</v>
      </c>
      <c r="BF21" s="76" t="s">
        <v>146</v>
      </c>
      <c r="BG21" s="74" t="s">
        <v>147</v>
      </c>
      <c r="BH21" s="76" t="s">
        <v>148</v>
      </c>
      <c r="BI21" s="77" t="s">
        <v>170</v>
      </c>
      <c r="BJ21" s="76" t="s">
        <v>149</v>
      </c>
      <c r="BK21" s="76" t="s">
        <v>150</v>
      </c>
      <c r="BL21" s="78" t="s">
        <v>172</v>
      </c>
      <c r="BM21" s="79" t="s">
        <v>151</v>
      </c>
      <c r="BN21" s="79" t="s">
        <v>152</v>
      </c>
      <c r="BO21" s="79" t="s">
        <v>153</v>
      </c>
      <c r="BP21" s="79" t="s">
        <v>154</v>
      </c>
      <c r="BQ21" s="79" t="s">
        <v>155</v>
      </c>
      <c r="BR21" s="79" t="s">
        <v>156</v>
      </c>
      <c r="BS21" s="79" t="s">
        <v>157</v>
      </c>
      <c r="BT21" s="79" t="s">
        <v>158</v>
      </c>
      <c r="BU21" s="80" t="s">
        <v>159</v>
      </c>
      <c r="BV21" s="80" t="s">
        <v>160</v>
      </c>
      <c r="BW21" s="79" t="s">
        <v>161</v>
      </c>
      <c r="BX21" s="79" t="s">
        <v>162</v>
      </c>
      <c r="BY21" s="79" t="s">
        <v>163</v>
      </c>
      <c r="BZ21" s="79" t="s">
        <v>164</v>
      </c>
      <c r="CA21" s="79" t="s">
        <v>165</v>
      </c>
      <c r="CB21" s="79" t="s">
        <v>166</v>
      </c>
      <c r="CC21" s="79" t="s">
        <v>167</v>
      </c>
      <c r="CD21" s="79" t="s">
        <v>168</v>
      </c>
      <c r="CE21" s="81" t="s">
        <v>171</v>
      </c>
    </row>
    <row r="22" spans="1:83" s="130" customFormat="1" x14ac:dyDescent="0.25">
      <c r="A22" s="181">
        <v>1</v>
      </c>
      <c r="B22" s="181" t="s">
        <v>193</v>
      </c>
      <c r="C22" s="181" t="s">
        <v>186</v>
      </c>
      <c r="D22" s="181" t="s">
        <v>203</v>
      </c>
      <c r="E22" s="181" t="s">
        <v>178</v>
      </c>
      <c r="F22" s="194" t="s">
        <v>209</v>
      </c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 t="s">
        <v>210</v>
      </c>
      <c r="Z22" s="181" t="s">
        <v>196</v>
      </c>
      <c r="AA22" s="181" t="s">
        <v>194</v>
      </c>
      <c r="AB22" s="182">
        <v>45147</v>
      </c>
      <c r="AC22" s="183">
        <v>13593</v>
      </c>
      <c r="AD22" s="182">
        <v>45147</v>
      </c>
      <c r="AE22" s="182">
        <v>45326</v>
      </c>
      <c r="AF22" s="181" t="s">
        <v>180</v>
      </c>
      <c r="AG22" s="181" t="s">
        <v>181</v>
      </c>
      <c r="AH22" s="181" t="s">
        <v>195</v>
      </c>
      <c r="AI22" s="103">
        <v>739329.87</v>
      </c>
      <c r="AJ22" s="103">
        <v>0</v>
      </c>
      <c r="AK22" s="103">
        <f>AI22+AJ22</f>
        <v>739329.87</v>
      </c>
      <c r="AL22" s="184"/>
      <c r="AM22" s="184"/>
      <c r="AN22" s="185"/>
      <c r="AO22" s="184"/>
      <c r="AP22" s="184"/>
      <c r="AQ22" s="185"/>
      <c r="AR22" s="185"/>
      <c r="AS22" s="184"/>
      <c r="AT22" s="184"/>
      <c r="AU22" s="101"/>
      <c r="AV22" s="184"/>
      <c r="AW22" s="102"/>
      <c r="AX22" s="102"/>
      <c r="AY22" s="184"/>
      <c r="AZ22" s="184"/>
      <c r="BA22" s="102"/>
      <c r="BB22" s="102"/>
      <c r="BC22" s="185"/>
      <c r="BD22" s="184"/>
      <c r="BE22" s="102"/>
      <c r="BF22" s="102"/>
      <c r="BG22" s="184"/>
      <c r="BH22" s="102"/>
      <c r="BI22" s="189"/>
      <c r="BJ22" s="103">
        <v>744640.62</v>
      </c>
      <c r="BK22" s="103">
        <v>327203.07</v>
      </c>
      <c r="BL22" s="192">
        <f>BJ22+BK22</f>
        <v>1071843.69</v>
      </c>
      <c r="BM22" s="186"/>
      <c r="BN22" s="186"/>
      <c r="BO22" s="186"/>
      <c r="BP22" s="186"/>
      <c r="BQ22" s="186"/>
      <c r="BR22" s="186"/>
      <c r="BS22" s="187"/>
      <c r="BT22" s="181"/>
      <c r="BU22" s="181"/>
      <c r="BV22" s="181"/>
      <c r="BW22" s="187"/>
      <c r="BX22" s="187"/>
      <c r="BY22" s="186"/>
      <c r="BZ22" s="188"/>
      <c r="CA22" s="188"/>
      <c r="CB22" s="188"/>
      <c r="CC22" s="188"/>
      <c r="CD22" s="188"/>
      <c r="CE22" s="188"/>
    </row>
    <row r="23" spans="1:83" s="130" customFormat="1" ht="25.5" x14ac:dyDescent="0.25">
      <c r="A23" s="137"/>
      <c r="B23" s="137"/>
      <c r="C23" s="137"/>
      <c r="D23" s="137"/>
      <c r="E23" s="137"/>
      <c r="F23" s="195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40"/>
      <c r="AJ23" s="140"/>
      <c r="AK23" s="140"/>
      <c r="AL23" s="141" t="s">
        <v>183</v>
      </c>
      <c r="AM23" s="141" t="s">
        <v>208</v>
      </c>
      <c r="AN23" s="142">
        <v>45300</v>
      </c>
      <c r="AO23" s="141">
        <v>13694</v>
      </c>
      <c r="AP23" s="141" t="s">
        <v>182</v>
      </c>
      <c r="AQ23" s="1">
        <v>45327</v>
      </c>
      <c r="AR23" s="1">
        <v>45506</v>
      </c>
      <c r="AS23" s="141"/>
      <c r="AT23" s="141"/>
      <c r="AU23" s="106"/>
      <c r="AV23" s="141"/>
      <c r="AW23" s="108"/>
      <c r="AX23" s="108"/>
      <c r="AY23" s="141"/>
      <c r="AZ23" s="141"/>
      <c r="BA23" s="108"/>
      <c r="BB23" s="108"/>
      <c r="BC23" s="142"/>
      <c r="BD23" s="141"/>
      <c r="BE23" s="108"/>
      <c r="BF23" s="108"/>
      <c r="BG23" s="141"/>
      <c r="BH23" s="108"/>
      <c r="BI23" s="190"/>
      <c r="BJ23" s="140"/>
      <c r="BK23" s="140"/>
      <c r="BL23" s="84"/>
      <c r="BM23" s="143"/>
      <c r="BN23" s="143"/>
      <c r="BO23" s="144">
        <v>45311</v>
      </c>
      <c r="BP23" s="144">
        <v>45460</v>
      </c>
      <c r="BQ23" s="143"/>
      <c r="BR23" s="146"/>
      <c r="BS23" s="147">
        <v>45161</v>
      </c>
      <c r="BT23" s="137"/>
      <c r="BU23" s="137"/>
      <c r="BV23" s="137"/>
      <c r="BW23" s="144"/>
      <c r="BX23" s="144"/>
      <c r="BY23" s="143"/>
      <c r="BZ23" s="146" t="s">
        <v>565</v>
      </c>
      <c r="CA23" s="146" t="s">
        <v>566</v>
      </c>
      <c r="CB23" s="146" t="s">
        <v>454</v>
      </c>
      <c r="CC23" s="146">
        <v>714834</v>
      </c>
      <c r="CD23" s="146" t="s">
        <v>567</v>
      </c>
      <c r="CE23" s="146" t="s">
        <v>568</v>
      </c>
    </row>
    <row r="24" spans="1:83" s="130" customFormat="1" ht="38.25" x14ac:dyDescent="0.25">
      <c r="A24" s="137"/>
      <c r="B24" s="137"/>
      <c r="C24" s="137"/>
      <c r="D24" s="137"/>
      <c r="E24" s="137"/>
      <c r="F24" s="195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40"/>
      <c r="AJ24" s="140"/>
      <c r="AK24" s="140"/>
      <c r="AL24" s="141" t="s">
        <v>211</v>
      </c>
      <c r="AM24" s="141" t="s">
        <v>212</v>
      </c>
      <c r="AN24" s="142">
        <v>45327</v>
      </c>
      <c r="AO24" s="141"/>
      <c r="AP24" s="141" t="s">
        <v>188</v>
      </c>
      <c r="AQ24" s="142"/>
      <c r="AR24" s="142"/>
      <c r="AS24" s="141"/>
      <c r="AT24" s="141"/>
      <c r="AU24" s="106"/>
      <c r="AV24" s="141"/>
      <c r="AW24" s="108"/>
      <c r="AX24" s="108"/>
      <c r="AY24" s="141"/>
      <c r="AZ24" s="141"/>
      <c r="BA24" s="108"/>
      <c r="BB24" s="108"/>
      <c r="BC24" s="142"/>
      <c r="BD24" s="141"/>
      <c r="BE24" s="108"/>
      <c r="BF24" s="108"/>
      <c r="BG24" s="141"/>
      <c r="BH24" s="108"/>
      <c r="BI24" s="190"/>
      <c r="BJ24" s="140"/>
      <c r="BK24" s="140"/>
      <c r="BL24" s="84"/>
      <c r="BM24" s="143"/>
      <c r="BN24" s="143"/>
      <c r="BO24" s="144"/>
      <c r="BP24" s="144"/>
      <c r="BQ24" s="143"/>
      <c r="BR24" s="146"/>
      <c r="BS24" s="147"/>
      <c r="BT24" s="137"/>
      <c r="BU24" s="137"/>
      <c r="BV24" s="137"/>
      <c r="BW24" s="144"/>
      <c r="BX24" s="144"/>
      <c r="BY24" s="143"/>
      <c r="BZ24" s="146"/>
      <c r="CA24" s="146"/>
      <c r="CB24" s="146"/>
      <c r="CC24" s="146"/>
      <c r="CD24" s="146"/>
      <c r="CE24" s="146"/>
    </row>
    <row r="25" spans="1:83" s="130" customFormat="1" ht="25.5" x14ac:dyDescent="0.25">
      <c r="A25" s="137"/>
      <c r="B25" s="137"/>
      <c r="C25" s="137"/>
      <c r="D25" s="137"/>
      <c r="E25" s="137"/>
      <c r="F25" s="195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40"/>
      <c r="AJ25" s="140"/>
      <c r="AK25" s="140"/>
      <c r="AL25" s="141" t="s">
        <v>204</v>
      </c>
      <c r="AM25" s="141" t="s">
        <v>559</v>
      </c>
      <c r="AN25" s="142">
        <v>45363</v>
      </c>
      <c r="AO25" s="141">
        <v>13733</v>
      </c>
      <c r="AP25" s="141" t="s">
        <v>205</v>
      </c>
      <c r="AQ25" s="142"/>
      <c r="AR25" s="142"/>
      <c r="AS25" s="141"/>
      <c r="AT25" s="141"/>
      <c r="AU25" s="106"/>
      <c r="AV25" s="141"/>
      <c r="AW25" s="108"/>
      <c r="AX25" s="108"/>
      <c r="AY25" s="141"/>
      <c r="AZ25" s="141"/>
      <c r="BA25" s="108"/>
      <c r="BB25" s="108"/>
      <c r="BC25" s="142">
        <v>45363</v>
      </c>
      <c r="BD25" s="141"/>
      <c r="BE25" s="108">
        <v>176551.98</v>
      </c>
      <c r="BF25" s="108"/>
      <c r="BG25" s="141"/>
      <c r="BH25" s="108"/>
      <c r="BI25" s="190"/>
      <c r="BJ25" s="140"/>
      <c r="BK25" s="140"/>
      <c r="BL25" s="84"/>
      <c r="BM25" s="143"/>
      <c r="BN25" s="143"/>
      <c r="BO25" s="144"/>
      <c r="BP25" s="144"/>
      <c r="BQ25" s="143"/>
      <c r="BR25" s="146"/>
      <c r="BS25" s="147"/>
      <c r="BT25" s="137"/>
      <c r="BU25" s="137"/>
      <c r="BV25" s="137"/>
      <c r="BW25" s="144"/>
      <c r="BX25" s="144"/>
      <c r="BY25" s="143"/>
      <c r="BZ25" s="146"/>
      <c r="CA25" s="146"/>
      <c r="CB25" s="146"/>
      <c r="CC25" s="146"/>
      <c r="CD25" s="146"/>
      <c r="CE25" s="146"/>
    </row>
    <row r="26" spans="1:83" s="130" customFormat="1" x14ac:dyDescent="0.25">
      <c r="A26" s="137"/>
      <c r="B26" s="137"/>
      <c r="C26" s="137"/>
      <c r="D26" s="137"/>
      <c r="E26" s="137"/>
      <c r="F26" s="195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40"/>
      <c r="AJ26" s="140"/>
      <c r="AK26" s="140"/>
      <c r="AL26" s="141" t="s">
        <v>558</v>
      </c>
      <c r="AM26" s="141" t="s">
        <v>564</v>
      </c>
      <c r="AN26" s="142">
        <v>45470</v>
      </c>
      <c r="AO26" s="141">
        <v>13808</v>
      </c>
      <c r="AP26" s="141" t="s">
        <v>205</v>
      </c>
      <c r="AQ26" s="142"/>
      <c r="AR26" s="142"/>
      <c r="AS26" s="141"/>
      <c r="AT26" s="141"/>
      <c r="AU26" s="106"/>
      <c r="AV26" s="141"/>
      <c r="AW26" s="108"/>
      <c r="AX26" s="108"/>
      <c r="AY26" s="141"/>
      <c r="AZ26" s="141"/>
      <c r="BA26" s="108"/>
      <c r="BB26" s="108"/>
      <c r="BC26" s="142">
        <v>45470</v>
      </c>
      <c r="BD26" s="141"/>
      <c r="BE26" s="108">
        <v>23330.33</v>
      </c>
      <c r="BF26" s="108"/>
      <c r="BG26" s="141"/>
      <c r="BH26" s="108"/>
      <c r="BI26" s="190"/>
      <c r="BJ26" s="140"/>
      <c r="BK26" s="140"/>
      <c r="BL26" s="84"/>
      <c r="BM26" s="143"/>
      <c r="BN26" s="143"/>
      <c r="BO26" s="144"/>
      <c r="BP26" s="144"/>
      <c r="BQ26" s="143"/>
      <c r="BR26" s="146"/>
      <c r="BS26" s="147"/>
      <c r="BT26" s="137"/>
      <c r="BU26" s="137"/>
      <c r="BV26" s="137"/>
      <c r="BW26" s="144"/>
      <c r="BX26" s="144"/>
      <c r="BY26" s="143"/>
      <c r="BZ26" s="146"/>
      <c r="CA26" s="146"/>
      <c r="CB26" s="146"/>
      <c r="CC26" s="146"/>
      <c r="CD26" s="146"/>
      <c r="CE26" s="146"/>
    </row>
    <row r="27" spans="1:83" s="130" customFormat="1" ht="25.5" x14ac:dyDescent="0.25">
      <c r="A27" s="137"/>
      <c r="B27" s="137"/>
      <c r="C27" s="137"/>
      <c r="D27" s="137"/>
      <c r="E27" s="137"/>
      <c r="F27" s="195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40"/>
      <c r="AJ27" s="140"/>
      <c r="AK27" s="140"/>
      <c r="AL27" s="141" t="s">
        <v>549</v>
      </c>
      <c r="AM27" s="141" t="s">
        <v>560</v>
      </c>
      <c r="AN27" s="142">
        <v>45470</v>
      </c>
      <c r="AO27" s="141">
        <v>13810</v>
      </c>
      <c r="AP27" s="141" t="s">
        <v>188</v>
      </c>
      <c r="AQ27" s="142"/>
      <c r="AR27" s="142"/>
      <c r="AS27" s="141"/>
      <c r="AT27" s="141"/>
      <c r="AU27" s="106"/>
      <c r="AV27" s="141"/>
      <c r="AW27" s="108">
        <v>178706.2</v>
      </c>
      <c r="AX27" s="108"/>
      <c r="AY27" s="141"/>
      <c r="AZ27" s="141"/>
      <c r="BA27" s="108"/>
      <c r="BB27" s="108"/>
      <c r="BC27" s="142"/>
      <c r="BD27" s="141"/>
      <c r="BE27" s="108"/>
      <c r="BF27" s="108"/>
      <c r="BG27" s="141"/>
      <c r="BH27" s="108"/>
      <c r="BI27" s="190"/>
      <c r="BJ27" s="140"/>
      <c r="BK27" s="140"/>
      <c r="BL27" s="84"/>
      <c r="BM27" s="143"/>
      <c r="BN27" s="143"/>
      <c r="BO27" s="143"/>
      <c r="BP27" s="143"/>
      <c r="BQ27" s="143"/>
      <c r="BR27" s="146"/>
      <c r="BS27" s="147"/>
      <c r="BT27" s="137"/>
      <c r="BU27" s="137"/>
      <c r="BV27" s="137"/>
      <c r="BW27" s="144"/>
      <c r="BX27" s="144"/>
      <c r="BY27" s="143"/>
      <c r="BZ27" s="146"/>
      <c r="CA27" s="146"/>
      <c r="CB27" s="146"/>
      <c r="CC27" s="146"/>
      <c r="CD27" s="146"/>
      <c r="CE27" s="146"/>
    </row>
    <row r="28" spans="1:83" s="130" customFormat="1" ht="25.5" x14ac:dyDescent="0.25">
      <c r="A28" s="137"/>
      <c r="B28" s="137"/>
      <c r="C28" s="137"/>
      <c r="D28" s="137"/>
      <c r="E28" s="137"/>
      <c r="F28" s="195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40"/>
      <c r="AJ28" s="140"/>
      <c r="AK28" s="140"/>
      <c r="AL28" s="141" t="s">
        <v>548</v>
      </c>
      <c r="AM28" s="141" t="s">
        <v>561</v>
      </c>
      <c r="AN28" s="142">
        <v>45502</v>
      </c>
      <c r="AO28" s="141">
        <v>13831</v>
      </c>
      <c r="AP28" s="141" t="s">
        <v>182</v>
      </c>
      <c r="AQ28" s="142">
        <v>45507</v>
      </c>
      <c r="AR28" s="142">
        <v>45686</v>
      </c>
      <c r="AS28" s="141"/>
      <c r="AT28" s="141"/>
      <c r="AU28" s="106"/>
      <c r="AV28" s="141"/>
      <c r="AW28" s="108"/>
      <c r="AX28" s="108"/>
      <c r="AY28" s="141"/>
      <c r="AZ28" s="141"/>
      <c r="BA28" s="108"/>
      <c r="BB28" s="108"/>
      <c r="BC28" s="142"/>
      <c r="BD28" s="141"/>
      <c r="BE28" s="108"/>
      <c r="BF28" s="108"/>
      <c r="BG28" s="141"/>
      <c r="BH28" s="108"/>
      <c r="BI28" s="190"/>
      <c r="BJ28" s="140"/>
      <c r="BK28" s="140"/>
      <c r="BL28" s="84"/>
      <c r="BM28" s="143"/>
      <c r="BN28" s="143"/>
      <c r="BO28" s="143"/>
      <c r="BP28" s="143"/>
      <c r="BQ28" s="143"/>
      <c r="BR28" s="146"/>
      <c r="BS28" s="147"/>
      <c r="BT28" s="137"/>
      <c r="BU28" s="137"/>
      <c r="BV28" s="137"/>
      <c r="BW28" s="144"/>
      <c r="BX28" s="144"/>
      <c r="BY28" s="143"/>
      <c r="BZ28" s="146"/>
      <c r="CA28" s="146"/>
      <c r="CB28" s="146"/>
      <c r="CC28" s="146"/>
      <c r="CD28" s="146"/>
      <c r="CE28" s="146"/>
    </row>
    <row r="29" spans="1:83" s="130" customFormat="1" ht="25.5" x14ac:dyDescent="0.25">
      <c r="A29" s="137"/>
      <c r="B29" s="137"/>
      <c r="C29" s="137"/>
      <c r="D29" s="137"/>
      <c r="E29" s="137"/>
      <c r="F29" s="195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40"/>
      <c r="AJ29" s="140"/>
      <c r="AK29" s="140"/>
      <c r="AL29" s="141" t="s">
        <v>553</v>
      </c>
      <c r="AM29" s="141" t="s">
        <v>562</v>
      </c>
      <c r="AN29" s="142">
        <v>45596</v>
      </c>
      <c r="AO29" s="141">
        <v>13897</v>
      </c>
      <c r="AP29" s="141" t="s">
        <v>182</v>
      </c>
      <c r="AQ29" s="142"/>
      <c r="AR29" s="142"/>
      <c r="AS29" s="141"/>
      <c r="AT29" s="141"/>
      <c r="AU29" s="106"/>
      <c r="AV29" s="141"/>
      <c r="AW29" s="108"/>
      <c r="AX29" s="108"/>
      <c r="AY29" s="141"/>
      <c r="AZ29" s="141"/>
      <c r="BA29" s="108"/>
      <c r="BB29" s="108"/>
      <c r="BC29" s="142"/>
      <c r="BD29" s="141"/>
      <c r="BE29" s="108"/>
      <c r="BF29" s="108"/>
      <c r="BG29" s="141"/>
      <c r="BH29" s="108"/>
      <c r="BI29" s="190"/>
      <c r="BJ29" s="140"/>
      <c r="BK29" s="140"/>
      <c r="BL29" s="84"/>
      <c r="BM29" s="143"/>
      <c r="BN29" s="143"/>
      <c r="BO29" s="144">
        <v>45617</v>
      </c>
      <c r="BP29" s="144">
        <v>45677</v>
      </c>
      <c r="BQ29" s="143"/>
      <c r="BR29" s="146"/>
      <c r="BS29" s="147"/>
      <c r="BT29" s="137"/>
      <c r="BU29" s="137"/>
      <c r="BV29" s="137"/>
      <c r="BW29" s="144"/>
      <c r="BX29" s="144"/>
      <c r="BY29" s="143"/>
      <c r="BZ29" s="146"/>
      <c r="CA29" s="146"/>
      <c r="CB29" s="146"/>
      <c r="CC29" s="146"/>
      <c r="CD29" s="146"/>
      <c r="CE29" s="146"/>
    </row>
    <row r="30" spans="1:83" s="130" customFormat="1" ht="25.5" x14ac:dyDescent="0.25">
      <c r="A30" s="137"/>
      <c r="B30" s="137"/>
      <c r="C30" s="137"/>
      <c r="D30" s="137"/>
      <c r="E30" s="137"/>
      <c r="F30" s="195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40"/>
      <c r="AJ30" s="140"/>
      <c r="AK30" s="140"/>
      <c r="AL30" s="141" t="s">
        <v>551</v>
      </c>
      <c r="AM30" s="141" t="s">
        <v>563</v>
      </c>
      <c r="AN30" s="142">
        <v>45674</v>
      </c>
      <c r="AO30" s="141">
        <v>13949</v>
      </c>
      <c r="AP30" s="141" t="s">
        <v>182</v>
      </c>
      <c r="AQ30" s="142">
        <v>45687</v>
      </c>
      <c r="AR30" s="142">
        <v>45866</v>
      </c>
      <c r="AS30" s="141"/>
      <c r="AT30" s="141"/>
      <c r="AU30" s="106"/>
      <c r="AV30" s="141"/>
      <c r="AW30" s="108"/>
      <c r="AX30" s="108"/>
      <c r="AY30" s="141"/>
      <c r="AZ30" s="141"/>
      <c r="BA30" s="108"/>
      <c r="BB30" s="108"/>
      <c r="BC30" s="142"/>
      <c r="BD30" s="141"/>
      <c r="BE30" s="108"/>
      <c r="BF30" s="108"/>
      <c r="BG30" s="141"/>
      <c r="BH30" s="108"/>
      <c r="BI30" s="190"/>
      <c r="BJ30" s="140"/>
      <c r="BK30" s="140"/>
      <c r="BL30" s="84"/>
      <c r="BM30" s="143"/>
      <c r="BN30" s="143"/>
      <c r="BO30" s="144">
        <v>45678</v>
      </c>
      <c r="BP30" s="144">
        <v>45827</v>
      </c>
      <c r="BQ30" s="143"/>
      <c r="BR30" s="143"/>
      <c r="BS30" s="144"/>
      <c r="BT30" s="137"/>
      <c r="BU30" s="137"/>
      <c r="BV30" s="137"/>
      <c r="BW30" s="144"/>
      <c r="BX30" s="144"/>
      <c r="BY30" s="143"/>
      <c r="BZ30" s="146"/>
      <c r="CA30" s="146"/>
      <c r="CB30" s="146"/>
      <c r="CC30" s="146"/>
      <c r="CD30" s="146"/>
      <c r="CE30" s="146"/>
    </row>
    <row r="31" spans="1:83" s="130" customFormat="1" ht="25.5" x14ac:dyDescent="0.25">
      <c r="A31" s="137"/>
      <c r="B31" s="137"/>
      <c r="C31" s="137"/>
      <c r="D31" s="137"/>
      <c r="E31" s="137"/>
      <c r="F31" s="195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40"/>
      <c r="AJ31" s="140"/>
      <c r="AK31" s="140"/>
      <c r="AL31" s="141" t="s">
        <v>802</v>
      </c>
      <c r="AM31" s="141" t="s">
        <v>803</v>
      </c>
      <c r="AN31" s="142">
        <v>45826</v>
      </c>
      <c r="AO31" s="141">
        <v>14050</v>
      </c>
      <c r="AP31" s="141" t="s">
        <v>182</v>
      </c>
      <c r="AQ31" s="142">
        <v>45867</v>
      </c>
      <c r="AR31" s="142">
        <v>46047</v>
      </c>
      <c r="AS31" s="141"/>
      <c r="AT31" s="141"/>
      <c r="AU31" s="106"/>
      <c r="AV31" s="141"/>
      <c r="AW31" s="108"/>
      <c r="AX31" s="108"/>
      <c r="AY31" s="141"/>
      <c r="AZ31" s="141"/>
      <c r="BA31" s="108"/>
      <c r="BB31" s="108"/>
      <c r="BC31" s="142"/>
      <c r="BD31" s="141"/>
      <c r="BE31" s="108"/>
      <c r="BF31" s="108"/>
      <c r="BG31" s="141"/>
      <c r="BH31" s="108"/>
      <c r="BI31" s="190"/>
      <c r="BJ31" s="140"/>
      <c r="BK31" s="140"/>
      <c r="BL31" s="84"/>
      <c r="BM31" s="143"/>
      <c r="BN31" s="143"/>
      <c r="BO31" s="144">
        <v>45828</v>
      </c>
      <c r="BP31" s="144">
        <v>45977</v>
      </c>
      <c r="BQ31" s="143"/>
      <c r="BR31" s="143"/>
      <c r="BS31" s="144"/>
      <c r="BT31" s="137"/>
      <c r="BU31" s="137"/>
      <c r="BV31" s="137"/>
      <c r="BW31" s="144"/>
      <c r="BX31" s="144"/>
      <c r="BY31" s="143"/>
      <c r="BZ31" s="146"/>
      <c r="CA31" s="146"/>
      <c r="CB31" s="146"/>
      <c r="CC31" s="146"/>
      <c r="CD31" s="146"/>
      <c r="CE31" s="146"/>
    </row>
    <row r="32" spans="1:83" s="130" customFormat="1" ht="25.5" x14ac:dyDescent="0.25">
      <c r="A32" s="137"/>
      <c r="B32" s="137"/>
      <c r="C32" s="137"/>
      <c r="D32" s="137"/>
      <c r="E32" s="137"/>
      <c r="F32" s="195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40"/>
      <c r="AJ32" s="140"/>
      <c r="AK32" s="140"/>
      <c r="AL32" s="141" t="s">
        <v>679</v>
      </c>
      <c r="AM32" s="141" t="s">
        <v>826</v>
      </c>
      <c r="AN32" s="142">
        <v>45954</v>
      </c>
      <c r="AO32" s="141">
        <v>14140</v>
      </c>
      <c r="AP32" s="141" t="s">
        <v>182</v>
      </c>
      <c r="AQ32" s="142"/>
      <c r="AR32" s="142"/>
      <c r="AS32" s="141"/>
      <c r="AT32" s="141"/>
      <c r="AU32" s="106"/>
      <c r="AV32" s="141"/>
      <c r="AW32" s="108"/>
      <c r="AX32" s="108"/>
      <c r="AY32" s="141"/>
      <c r="AZ32" s="141"/>
      <c r="BA32" s="108"/>
      <c r="BB32" s="108"/>
      <c r="BC32" s="142"/>
      <c r="BD32" s="141"/>
      <c r="BE32" s="108"/>
      <c r="BF32" s="108"/>
      <c r="BG32" s="141"/>
      <c r="BH32" s="108"/>
      <c r="BI32" s="190"/>
      <c r="BJ32" s="140"/>
      <c r="BK32" s="140"/>
      <c r="BL32" s="84"/>
      <c r="BM32" s="143"/>
      <c r="BN32" s="143"/>
      <c r="BO32" s="144">
        <v>45978</v>
      </c>
      <c r="BP32" s="144">
        <v>46037</v>
      </c>
      <c r="BQ32" s="143"/>
      <c r="BR32" s="143"/>
      <c r="BS32" s="144"/>
      <c r="BT32" s="137"/>
      <c r="BU32" s="137"/>
      <c r="BV32" s="137"/>
      <c r="BW32" s="144"/>
      <c r="BX32" s="144"/>
      <c r="BY32" s="143"/>
      <c r="BZ32" s="146"/>
      <c r="CA32" s="146"/>
      <c r="CB32" s="146"/>
      <c r="CC32" s="146"/>
      <c r="CD32" s="146"/>
      <c r="CE32" s="146"/>
    </row>
    <row r="33" spans="1:83" s="130" customFormat="1" ht="25.5" x14ac:dyDescent="0.25">
      <c r="A33" s="137"/>
      <c r="B33" s="137"/>
      <c r="C33" s="137"/>
      <c r="D33" s="137"/>
      <c r="E33" s="137"/>
      <c r="F33" s="195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40"/>
      <c r="AJ33" s="140"/>
      <c r="AK33" s="140"/>
      <c r="AL33" s="141" t="s">
        <v>663</v>
      </c>
      <c r="AM33" s="141" t="s">
        <v>928</v>
      </c>
      <c r="AN33" s="142">
        <v>46007</v>
      </c>
      <c r="AO33" s="141">
        <v>14172</v>
      </c>
      <c r="AP33" s="141" t="s">
        <v>182</v>
      </c>
      <c r="AQ33" s="142">
        <v>46048</v>
      </c>
      <c r="AR33" s="142">
        <v>46106</v>
      </c>
      <c r="AS33" s="141"/>
      <c r="AT33" s="141"/>
      <c r="AU33" s="106"/>
      <c r="AV33" s="141"/>
      <c r="AW33" s="108"/>
      <c r="AX33" s="108"/>
      <c r="AY33" s="141"/>
      <c r="AZ33" s="141"/>
      <c r="BA33" s="108"/>
      <c r="BB33" s="108"/>
      <c r="BC33" s="142"/>
      <c r="BD33" s="141"/>
      <c r="BE33" s="108"/>
      <c r="BF33" s="108"/>
      <c r="BG33" s="141"/>
      <c r="BH33" s="108"/>
      <c r="BI33" s="190"/>
      <c r="BJ33" s="140"/>
      <c r="BK33" s="140"/>
      <c r="BL33" s="84"/>
      <c r="BM33" s="143"/>
      <c r="BN33" s="143"/>
      <c r="BO33" s="144"/>
      <c r="BP33" s="144"/>
      <c r="BQ33" s="143"/>
      <c r="BR33" s="143"/>
      <c r="BS33" s="143"/>
      <c r="BT33" s="137"/>
      <c r="BU33" s="137"/>
      <c r="BV33" s="137"/>
      <c r="BW33" s="144"/>
      <c r="BX33" s="144"/>
      <c r="BY33" s="143"/>
      <c r="BZ33" s="146"/>
      <c r="CA33" s="146"/>
      <c r="CB33" s="146"/>
      <c r="CC33" s="146"/>
      <c r="CD33" s="146"/>
      <c r="CE33" s="146"/>
    </row>
    <row r="34" spans="1:83" s="130" customFormat="1" x14ac:dyDescent="0.25">
      <c r="A34" s="148">
        <v>2</v>
      </c>
      <c r="B34" s="140" t="s">
        <v>214</v>
      </c>
      <c r="C34" s="140" t="s">
        <v>215</v>
      </c>
      <c r="D34" s="140" t="s">
        <v>189</v>
      </c>
      <c r="E34" s="140" t="s">
        <v>216</v>
      </c>
      <c r="F34" s="196" t="s">
        <v>217</v>
      </c>
      <c r="G34" s="140">
        <v>13391</v>
      </c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9" t="s">
        <v>218</v>
      </c>
      <c r="Z34" s="137" t="s">
        <v>219</v>
      </c>
      <c r="AA34" s="146" t="s">
        <v>220</v>
      </c>
      <c r="AB34" s="138">
        <v>45198</v>
      </c>
      <c r="AC34" s="149" t="s">
        <v>221</v>
      </c>
      <c r="AD34" s="138">
        <v>45198</v>
      </c>
      <c r="AE34" s="138">
        <v>45467</v>
      </c>
      <c r="AF34" s="137" t="s">
        <v>180</v>
      </c>
      <c r="AG34" s="137" t="s">
        <v>181</v>
      </c>
      <c r="AH34" s="137" t="s">
        <v>222</v>
      </c>
      <c r="AI34" s="140">
        <v>682264.16</v>
      </c>
      <c r="AJ34" s="140">
        <v>311796.28999999998</v>
      </c>
      <c r="AK34" s="140">
        <f>AI34+AJ34</f>
        <v>994060.45</v>
      </c>
      <c r="AL34" s="141"/>
      <c r="AM34" s="141"/>
      <c r="AN34" s="142"/>
      <c r="AO34" s="141"/>
      <c r="AP34" s="141"/>
      <c r="AQ34" s="142"/>
      <c r="AR34" s="142"/>
      <c r="AS34" s="141"/>
      <c r="AT34" s="141"/>
      <c r="AU34" s="106"/>
      <c r="AV34" s="141"/>
      <c r="AW34" s="108"/>
      <c r="AX34" s="108"/>
      <c r="AY34" s="141"/>
      <c r="AZ34" s="141"/>
      <c r="BA34" s="108"/>
      <c r="BB34" s="108"/>
      <c r="BC34" s="142"/>
      <c r="BD34" s="141"/>
      <c r="BE34" s="108"/>
      <c r="BF34" s="108"/>
      <c r="BG34" s="141"/>
      <c r="BH34" s="108"/>
      <c r="BI34" s="135"/>
      <c r="BJ34" s="140">
        <v>645239.64</v>
      </c>
      <c r="BK34" s="140">
        <v>688663.08</v>
      </c>
      <c r="BL34" s="84">
        <f>BJ34+BK34</f>
        <v>1333902.72</v>
      </c>
      <c r="BM34" s="143"/>
      <c r="BN34" s="143"/>
      <c r="BO34" s="143"/>
      <c r="BP34" s="143"/>
      <c r="BQ34" s="143"/>
      <c r="BR34" s="143"/>
      <c r="BS34" s="143"/>
      <c r="BT34" s="143"/>
      <c r="BU34" s="150"/>
      <c r="BV34" s="150"/>
      <c r="BW34" s="144"/>
      <c r="BX34" s="144"/>
      <c r="BY34" s="143"/>
      <c r="BZ34" s="145"/>
      <c r="CA34" s="145"/>
      <c r="CB34" s="145"/>
      <c r="CC34" s="145"/>
      <c r="CD34" s="145"/>
      <c r="CE34" s="145"/>
    </row>
    <row r="35" spans="1:83" s="130" customFormat="1" ht="25.5" x14ac:dyDescent="0.25">
      <c r="A35" s="148"/>
      <c r="B35" s="140"/>
      <c r="C35" s="140"/>
      <c r="D35" s="140"/>
      <c r="E35" s="140"/>
      <c r="F35" s="196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9"/>
      <c r="Z35" s="137"/>
      <c r="AA35" s="146"/>
      <c r="AB35" s="138"/>
      <c r="AC35" s="149"/>
      <c r="AD35" s="138"/>
      <c r="AE35" s="138"/>
      <c r="AF35" s="137"/>
      <c r="AG35" s="137"/>
      <c r="AH35" s="137"/>
      <c r="AI35" s="140"/>
      <c r="AJ35" s="140"/>
      <c r="AK35" s="140"/>
      <c r="AL35" s="141" t="s">
        <v>555</v>
      </c>
      <c r="AM35" s="141" t="s">
        <v>571</v>
      </c>
      <c r="AN35" s="142">
        <v>45435</v>
      </c>
      <c r="AO35" s="141">
        <v>13784</v>
      </c>
      <c r="AP35" s="141" t="s">
        <v>182</v>
      </c>
      <c r="AQ35" s="142">
        <v>45468</v>
      </c>
      <c r="AR35" s="142">
        <v>45614</v>
      </c>
      <c r="AS35" s="141"/>
      <c r="AT35" s="141"/>
      <c r="AU35" s="106"/>
      <c r="AV35" s="141"/>
      <c r="AW35" s="108"/>
      <c r="AX35" s="108"/>
      <c r="AY35" s="141"/>
      <c r="AZ35" s="141"/>
      <c r="BA35" s="108"/>
      <c r="BB35" s="108"/>
      <c r="BC35" s="142"/>
      <c r="BD35" s="141"/>
      <c r="BE35" s="108"/>
      <c r="BF35" s="108"/>
      <c r="BG35" s="141"/>
      <c r="BH35" s="108"/>
      <c r="BI35" s="135"/>
      <c r="BJ35" s="140"/>
      <c r="BK35" s="140"/>
      <c r="BL35" s="84"/>
      <c r="BM35" s="143"/>
      <c r="BN35" s="143"/>
      <c r="BO35" s="144">
        <v>45257</v>
      </c>
      <c r="BP35" s="144">
        <v>45497</v>
      </c>
      <c r="BQ35" s="143"/>
      <c r="BR35" s="143"/>
      <c r="BS35" s="147">
        <v>45257</v>
      </c>
      <c r="BT35" s="143"/>
      <c r="BU35" s="150"/>
      <c r="BV35" s="150"/>
      <c r="BW35" s="144"/>
      <c r="BX35" s="144"/>
      <c r="BY35" s="143"/>
      <c r="BZ35" s="146" t="s">
        <v>574</v>
      </c>
      <c r="CA35" s="146" t="s">
        <v>575</v>
      </c>
      <c r="CB35" s="146" t="s">
        <v>454</v>
      </c>
      <c r="CC35" s="146">
        <v>714834</v>
      </c>
      <c r="CD35" s="146" t="s">
        <v>576</v>
      </c>
      <c r="CE35" s="146" t="s">
        <v>469</v>
      </c>
    </row>
    <row r="36" spans="1:83" s="130" customFormat="1" ht="25.5" x14ac:dyDescent="0.25">
      <c r="A36" s="148"/>
      <c r="B36" s="140"/>
      <c r="C36" s="140"/>
      <c r="D36" s="140"/>
      <c r="E36" s="140"/>
      <c r="F36" s="196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9"/>
      <c r="Z36" s="137"/>
      <c r="AA36" s="146"/>
      <c r="AB36" s="138"/>
      <c r="AC36" s="149"/>
      <c r="AD36" s="138"/>
      <c r="AE36" s="138"/>
      <c r="AF36" s="137"/>
      <c r="AG36" s="137"/>
      <c r="AH36" s="137"/>
      <c r="AI36" s="140"/>
      <c r="AJ36" s="140"/>
      <c r="AK36" s="140"/>
      <c r="AL36" s="141" t="s">
        <v>569</v>
      </c>
      <c r="AM36" s="141" t="s">
        <v>572</v>
      </c>
      <c r="AN36" s="142">
        <v>45604</v>
      </c>
      <c r="AO36" s="141">
        <v>13903</v>
      </c>
      <c r="AP36" s="141" t="s">
        <v>182</v>
      </c>
      <c r="AQ36" s="142">
        <v>45615</v>
      </c>
      <c r="AR36" s="142">
        <v>45704</v>
      </c>
      <c r="AS36" s="141"/>
      <c r="AT36" s="141"/>
      <c r="AU36" s="106"/>
      <c r="AV36" s="141"/>
      <c r="AW36" s="108"/>
      <c r="AX36" s="108"/>
      <c r="AY36" s="141"/>
      <c r="AZ36" s="141"/>
      <c r="BA36" s="108"/>
      <c r="BB36" s="108"/>
      <c r="BC36" s="142"/>
      <c r="BD36" s="141"/>
      <c r="BE36" s="108"/>
      <c r="BF36" s="108"/>
      <c r="BG36" s="141"/>
      <c r="BH36" s="108"/>
      <c r="BI36" s="135"/>
      <c r="BJ36" s="140"/>
      <c r="BK36" s="140"/>
      <c r="BL36" s="84"/>
      <c r="BM36" s="143"/>
      <c r="BN36" s="143"/>
      <c r="BO36" s="144">
        <v>45615</v>
      </c>
      <c r="BP36" s="144">
        <v>45704</v>
      </c>
      <c r="BQ36" s="143"/>
      <c r="BR36" s="143"/>
      <c r="BS36" s="146"/>
      <c r="BT36" s="143"/>
      <c r="BU36" s="150"/>
      <c r="BV36" s="150"/>
      <c r="BW36" s="144"/>
      <c r="BX36" s="144"/>
      <c r="BY36" s="143"/>
      <c r="BZ36" s="146"/>
      <c r="CA36" s="146"/>
      <c r="CB36" s="146"/>
      <c r="CC36" s="146"/>
      <c r="CD36" s="146"/>
      <c r="CE36" s="146"/>
    </row>
    <row r="37" spans="1:83" s="130" customFormat="1" ht="25.5" x14ac:dyDescent="0.25">
      <c r="A37" s="148"/>
      <c r="B37" s="140"/>
      <c r="C37" s="140"/>
      <c r="D37" s="140"/>
      <c r="E37" s="140"/>
      <c r="F37" s="196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9"/>
      <c r="Z37" s="137"/>
      <c r="AA37" s="146"/>
      <c r="AB37" s="138"/>
      <c r="AC37" s="149"/>
      <c r="AD37" s="138"/>
      <c r="AE37" s="138"/>
      <c r="AF37" s="137"/>
      <c r="AG37" s="137"/>
      <c r="AH37" s="137"/>
      <c r="AI37" s="140"/>
      <c r="AJ37" s="140"/>
      <c r="AK37" s="140"/>
      <c r="AL37" s="141" t="s">
        <v>547</v>
      </c>
      <c r="AM37" s="141" t="s">
        <v>573</v>
      </c>
      <c r="AN37" s="142">
        <v>45686</v>
      </c>
      <c r="AO37" s="141">
        <v>13956</v>
      </c>
      <c r="AP37" s="141" t="s">
        <v>182</v>
      </c>
      <c r="AQ37" s="142">
        <v>45705</v>
      </c>
      <c r="AR37" s="142">
        <v>45794</v>
      </c>
      <c r="AS37" s="141"/>
      <c r="AT37" s="141"/>
      <c r="AU37" s="106"/>
      <c r="AV37" s="141"/>
      <c r="AW37" s="108"/>
      <c r="AX37" s="108"/>
      <c r="AY37" s="141"/>
      <c r="AZ37" s="141"/>
      <c r="BA37" s="108"/>
      <c r="BB37" s="108"/>
      <c r="BC37" s="142"/>
      <c r="BD37" s="141"/>
      <c r="BE37" s="108"/>
      <c r="BF37" s="108"/>
      <c r="BG37" s="141"/>
      <c r="BH37" s="108"/>
      <c r="BI37" s="135"/>
      <c r="BJ37" s="140"/>
      <c r="BK37" s="140"/>
      <c r="BL37" s="84"/>
      <c r="BM37" s="143"/>
      <c r="BN37" s="143"/>
      <c r="BO37" s="144">
        <v>45696</v>
      </c>
      <c r="BP37" s="144">
        <v>45785</v>
      </c>
      <c r="BQ37" s="143"/>
      <c r="BR37" s="143"/>
      <c r="BS37" s="146"/>
      <c r="BT37" s="143"/>
      <c r="BU37" s="150"/>
      <c r="BV37" s="150"/>
      <c r="BW37" s="144"/>
      <c r="BX37" s="144"/>
      <c r="BY37" s="143"/>
      <c r="BZ37" s="146"/>
      <c r="CA37" s="146"/>
      <c r="CB37" s="146"/>
      <c r="CC37" s="146"/>
      <c r="CD37" s="146"/>
      <c r="CE37" s="146"/>
    </row>
    <row r="38" spans="1:83" s="130" customFormat="1" ht="25.5" x14ac:dyDescent="0.25">
      <c r="A38" s="148"/>
      <c r="B38" s="140"/>
      <c r="C38" s="140"/>
      <c r="D38" s="140"/>
      <c r="E38" s="140"/>
      <c r="F38" s="196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9"/>
      <c r="Z38" s="137"/>
      <c r="AA38" s="146"/>
      <c r="AB38" s="138"/>
      <c r="AC38" s="149"/>
      <c r="AD38" s="138"/>
      <c r="AE38" s="138"/>
      <c r="AF38" s="137"/>
      <c r="AG38" s="137"/>
      <c r="AH38" s="137"/>
      <c r="AI38" s="140"/>
      <c r="AJ38" s="140"/>
      <c r="AK38" s="140"/>
      <c r="AL38" s="141" t="s">
        <v>547</v>
      </c>
      <c r="AM38" s="141" t="s">
        <v>707</v>
      </c>
      <c r="AN38" s="142">
        <v>45783</v>
      </c>
      <c r="AO38" s="141">
        <v>14016</v>
      </c>
      <c r="AP38" s="141" t="s">
        <v>182</v>
      </c>
      <c r="AQ38" s="142">
        <v>45795</v>
      </c>
      <c r="AR38" s="142">
        <v>45884</v>
      </c>
      <c r="AS38" s="141"/>
      <c r="AT38" s="141"/>
      <c r="AU38" s="106"/>
      <c r="AV38" s="141"/>
      <c r="AW38" s="108"/>
      <c r="AX38" s="108"/>
      <c r="AY38" s="141"/>
      <c r="AZ38" s="141"/>
      <c r="BA38" s="108"/>
      <c r="BB38" s="108"/>
      <c r="BC38" s="142"/>
      <c r="BD38" s="141"/>
      <c r="BE38" s="108"/>
      <c r="BF38" s="108"/>
      <c r="BG38" s="141"/>
      <c r="BH38" s="108"/>
      <c r="BI38" s="135"/>
      <c r="BJ38" s="140"/>
      <c r="BK38" s="140"/>
      <c r="BL38" s="84"/>
      <c r="BM38" s="143"/>
      <c r="BN38" s="143"/>
      <c r="BO38" s="144">
        <v>45786</v>
      </c>
      <c r="BP38" s="144">
        <v>45875</v>
      </c>
      <c r="BQ38" s="143"/>
      <c r="BR38" s="143"/>
      <c r="BS38" s="146"/>
      <c r="BT38" s="143"/>
      <c r="BU38" s="150"/>
      <c r="BV38" s="150"/>
      <c r="BW38" s="144"/>
      <c r="BX38" s="144"/>
      <c r="BY38" s="143"/>
      <c r="BZ38" s="146"/>
      <c r="CA38" s="146"/>
      <c r="CB38" s="146"/>
      <c r="CC38" s="146"/>
      <c r="CD38" s="146"/>
      <c r="CE38" s="146"/>
    </row>
    <row r="39" spans="1:83" s="130" customFormat="1" ht="25.5" x14ac:dyDescent="0.25">
      <c r="A39" s="148"/>
      <c r="B39" s="140"/>
      <c r="C39" s="140"/>
      <c r="D39" s="140"/>
      <c r="E39" s="140"/>
      <c r="F39" s="196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9"/>
      <c r="Z39" s="137"/>
      <c r="AA39" s="146"/>
      <c r="AB39" s="138"/>
      <c r="AC39" s="149"/>
      <c r="AD39" s="138"/>
      <c r="AE39" s="138"/>
      <c r="AF39" s="137"/>
      <c r="AG39" s="137"/>
      <c r="AH39" s="137"/>
      <c r="AI39" s="140"/>
      <c r="AJ39" s="140"/>
      <c r="AK39" s="140"/>
      <c r="AL39" s="141" t="s">
        <v>569</v>
      </c>
      <c r="AM39" s="141" t="s">
        <v>799</v>
      </c>
      <c r="AN39" s="142">
        <v>45867</v>
      </c>
      <c r="AO39" s="141">
        <v>14092</v>
      </c>
      <c r="AP39" s="141" t="s">
        <v>182</v>
      </c>
      <c r="AQ39" s="142">
        <v>45885</v>
      </c>
      <c r="AR39" s="142">
        <v>45974</v>
      </c>
      <c r="AS39" s="141"/>
      <c r="AT39" s="141"/>
      <c r="AU39" s="106"/>
      <c r="AV39" s="141"/>
      <c r="AW39" s="108"/>
      <c r="AX39" s="108"/>
      <c r="AY39" s="141"/>
      <c r="AZ39" s="141"/>
      <c r="BA39" s="108"/>
      <c r="BB39" s="108"/>
      <c r="BC39" s="142"/>
      <c r="BD39" s="141"/>
      <c r="BE39" s="108"/>
      <c r="BF39" s="108"/>
      <c r="BG39" s="141"/>
      <c r="BH39" s="108"/>
      <c r="BI39" s="135"/>
      <c r="BJ39" s="140"/>
      <c r="BK39" s="140"/>
      <c r="BL39" s="84"/>
      <c r="BM39" s="143"/>
      <c r="BN39" s="143"/>
      <c r="BO39" s="144">
        <v>45876</v>
      </c>
      <c r="BP39" s="144">
        <v>45965</v>
      </c>
      <c r="BQ39" s="143"/>
      <c r="BR39" s="143"/>
      <c r="BS39" s="146"/>
      <c r="BT39" s="143"/>
      <c r="BU39" s="150"/>
      <c r="BV39" s="150"/>
      <c r="BW39" s="144"/>
      <c r="BX39" s="144"/>
      <c r="BY39" s="143"/>
      <c r="BZ39" s="146"/>
      <c r="CA39" s="146"/>
      <c r="CB39" s="146"/>
      <c r="CC39" s="146"/>
      <c r="CD39" s="146"/>
      <c r="CE39" s="146"/>
    </row>
    <row r="40" spans="1:83" s="130" customFormat="1" ht="25.5" x14ac:dyDescent="0.25">
      <c r="A40" s="148"/>
      <c r="B40" s="140"/>
      <c r="C40" s="140"/>
      <c r="D40" s="140"/>
      <c r="E40" s="140"/>
      <c r="F40" s="196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9"/>
      <c r="Z40" s="137"/>
      <c r="AA40" s="146"/>
      <c r="AB40" s="138"/>
      <c r="AC40" s="149"/>
      <c r="AD40" s="138"/>
      <c r="AE40" s="138"/>
      <c r="AF40" s="137"/>
      <c r="AG40" s="137"/>
      <c r="AH40" s="137"/>
      <c r="AI40" s="140"/>
      <c r="AJ40" s="140"/>
      <c r="AK40" s="140"/>
      <c r="AL40" s="141" t="s">
        <v>735</v>
      </c>
      <c r="AM40" s="141" t="s">
        <v>827</v>
      </c>
      <c r="AN40" s="142">
        <v>45965</v>
      </c>
      <c r="AO40" s="141">
        <v>14144</v>
      </c>
      <c r="AP40" s="141" t="s">
        <v>182</v>
      </c>
      <c r="AQ40" s="142">
        <v>45975</v>
      </c>
      <c r="AR40" s="142">
        <v>46004</v>
      </c>
      <c r="AS40" s="141"/>
      <c r="AT40" s="141"/>
      <c r="AU40" s="106"/>
      <c r="AV40" s="141"/>
      <c r="AW40" s="108"/>
      <c r="AX40" s="108"/>
      <c r="AY40" s="141"/>
      <c r="AZ40" s="141"/>
      <c r="BA40" s="108"/>
      <c r="BB40" s="108"/>
      <c r="BC40" s="142"/>
      <c r="BD40" s="141"/>
      <c r="BE40" s="108"/>
      <c r="BF40" s="108"/>
      <c r="BG40" s="141"/>
      <c r="BH40" s="108"/>
      <c r="BI40" s="135"/>
      <c r="BJ40" s="140"/>
      <c r="BK40" s="140"/>
      <c r="BL40" s="84"/>
      <c r="BM40" s="143"/>
      <c r="BN40" s="143"/>
      <c r="BO40" s="144">
        <v>45966</v>
      </c>
      <c r="BP40" s="144">
        <v>45995</v>
      </c>
      <c r="BQ40" s="143"/>
      <c r="BR40" s="143"/>
      <c r="BS40" s="146"/>
      <c r="BT40" s="143"/>
      <c r="BU40" s="150"/>
      <c r="BV40" s="150"/>
      <c r="BW40" s="144"/>
      <c r="BX40" s="144"/>
      <c r="BY40" s="143"/>
      <c r="BZ40" s="146"/>
      <c r="CA40" s="146"/>
      <c r="CB40" s="146"/>
      <c r="CC40" s="146"/>
      <c r="CD40" s="146"/>
      <c r="CE40" s="146"/>
    </row>
    <row r="41" spans="1:83" s="130" customFormat="1" ht="25.5" x14ac:dyDescent="0.25">
      <c r="A41" s="148"/>
      <c r="B41" s="140"/>
      <c r="C41" s="140"/>
      <c r="D41" s="140"/>
      <c r="E41" s="140"/>
      <c r="F41" s="196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9"/>
      <c r="Z41" s="137"/>
      <c r="AA41" s="146"/>
      <c r="AB41" s="138"/>
      <c r="AC41" s="149"/>
      <c r="AD41" s="138"/>
      <c r="AE41" s="138"/>
      <c r="AF41" s="137"/>
      <c r="AG41" s="137"/>
      <c r="AH41" s="137"/>
      <c r="AI41" s="140"/>
      <c r="AJ41" s="140"/>
      <c r="AK41" s="140"/>
      <c r="AL41" s="141" t="s">
        <v>664</v>
      </c>
      <c r="AM41" s="141" t="s">
        <v>828</v>
      </c>
      <c r="AN41" s="142">
        <v>45971</v>
      </c>
      <c r="AO41" s="141">
        <v>14148</v>
      </c>
      <c r="AP41" s="141" t="s">
        <v>182</v>
      </c>
      <c r="AQ41" s="142"/>
      <c r="AR41" s="142"/>
      <c r="AS41" s="141"/>
      <c r="AT41" s="141"/>
      <c r="AU41" s="106">
        <v>0.245</v>
      </c>
      <c r="AV41" s="141"/>
      <c r="AW41" s="108">
        <v>243563.57</v>
      </c>
      <c r="AX41" s="108"/>
      <c r="AY41" s="141"/>
      <c r="AZ41" s="141"/>
      <c r="BA41" s="108"/>
      <c r="BB41" s="108"/>
      <c r="BC41" s="142"/>
      <c r="BD41" s="141"/>
      <c r="BE41" s="108"/>
      <c r="BF41" s="108"/>
      <c r="BG41" s="141"/>
      <c r="BH41" s="108"/>
      <c r="BI41" s="135"/>
      <c r="BJ41" s="140"/>
      <c r="BK41" s="140"/>
      <c r="BL41" s="84"/>
      <c r="BM41" s="143"/>
      <c r="BN41" s="143"/>
      <c r="BO41" s="144"/>
      <c r="BP41" s="144"/>
      <c r="BQ41" s="143"/>
      <c r="BR41" s="143"/>
      <c r="BS41" s="146"/>
      <c r="BT41" s="143"/>
      <c r="BU41" s="150"/>
      <c r="BV41" s="150"/>
      <c r="BW41" s="144"/>
      <c r="BX41" s="144"/>
      <c r="BY41" s="143"/>
      <c r="BZ41" s="146"/>
      <c r="CA41" s="146"/>
      <c r="CB41" s="146"/>
      <c r="CC41" s="146"/>
      <c r="CD41" s="146"/>
      <c r="CE41" s="146"/>
    </row>
    <row r="42" spans="1:83" s="130" customFormat="1" ht="25.5" x14ac:dyDescent="0.25">
      <c r="A42" s="148"/>
      <c r="B42" s="140"/>
      <c r="C42" s="140"/>
      <c r="D42" s="140"/>
      <c r="E42" s="140"/>
      <c r="F42" s="196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9"/>
      <c r="Z42" s="137"/>
      <c r="AA42" s="146"/>
      <c r="AB42" s="138"/>
      <c r="AC42" s="149"/>
      <c r="AD42" s="138"/>
      <c r="AE42" s="138"/>
      <c r="AF42" s="137"/>
      <c r="AG42" s="137"/>
      <c r="AH42" s="137"/>
      <c r="AI42" s="140"/>
      <c r="AJ42" s="140"/>
      <c r="AK42" s="140"/>
      <c r="AL42" s="141" t="s">
        <v>829</v>
      </c>
      <c r="AM42" s="141" t="s">
        <v>830</v>
      </c>
      <c r="AN42" s="142">
        <v>45995</v>
      </c>
      <c r="AO42" s="141">
        <v>14169</v>
      </c>
      <c r="AP42" s="141" t="s">
        <v>182</v>
      </c>
      <c r="AQ42" s="142">
        <v>46005</v>
      </c>
      <c r="AR42" s="142">
        <v>46064</v>
      </c>
      <c r="AS42" s="141"/>
      <c r="AT42" s="141"/>
      <c r="AU42" s="106"/>
      <c r="AV42" s="141"/>
      <c r="AW42" s="108"/>
      <c r="AX42" s="108"/>
      <c r="AY42" s="141"/>
      <c r="AZ42" s="141"/>
      <c r="BA42" s="108"/>
      <c r="BB42" s="108"/>
      <c r="BC42" s="142"/>
      <c r="BD42" s="141"/>
      <c r="BE42" s="108"/>
      <c r="BF42" s="108"/>
      <c r="BG42" s="141"/>
      <c r="BH42" s="108"/>
      <c r="BI42" s="135"/>
      <c r="BJ42" s="140"/>
      <c r="BK42" s="140"/>
      <c r="BL42" s="84"/>
      <c r="BM42" s="143"/>
      <c r="BN42" s="143"/>
      <c r="BO42" s="144">
        <v>45996</v>
      </c>
      <c r="BP42" s="144">
        <v>46055</v>
      </c>
      <c r="BQ42" s="143"/>
      <c r="BR42" s="143"/>
      <c r="BS42" s="146"/>
      <c r="BT42" s="143"/>
      <c r="BU42" s="150"/>
      <c r="BV42" s="150"/>
      <c r="BW42" s="144"/>
      <c r="BX42" s="144"/>
      <c r="BY42" s="143"/>
      <c r="BZ42" s="146"/>
      <c r="CA42" s="146"/>
      <c r="CB42" s="146"/>
      <c r="CC42" s="146"/>
      <c r="CD42" s="146"/>
      <c r="CE42" s="146"/>
    </row>
    <row r="43" spans="1:83" s="130" customFormat="1" x14ac:dyDescent="0.25">
      <c r="A43" s="137">
        <v>3</v>
      </c>
      <c r="B43" s="137" t="s">
        <v>226</v>
      </c>
      <c r="C43" s="137" t="s">
        <v>227</v>
      </c>
      <c r="D43" s="137" t="s">
        <v>224</v>
      </c>
      <c r="E43" s="137" t="s">
        <v>225</v>
      </c>
      <c r="F43" s="195" t="s">
        <v>228</v>
      </c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 t="s">
        <v>233</v>
      </c>
      <c r="Z43" s="137" t="s">
        <v>234</v>
      </c>
      <c r="AA43" s="137" t="s">
        <v>235</v>
      </c>
      <c r="AB43" s="138">
        <v>44923</v>
      </c>
      <c r="AC43" s="151">
        <v>13443</v>
      </c>
      <c r="AD43" s="147">
        <v>44923</v>
      </c>
      <c r="AE43" s="147">
        <v>45654</v>
      </c>
      <c r="AF43" s="137" t="s">
        <v>202</v>
      </c>
      <c r="AG43" s="137" t="s">
        <v>181</v>
      </c>
      <c r="AH43" s="137" t="s">
        <v>240</v>
      </c>
      <c r="AI43" s="140">
        <v>1000000</v>
      </c>
      <c r="AJ43" s="140">
        <v>10374732.6</v>
      </c>
      <c r="AK43" s="140">
        <f>AI43+AJ43</f>
        <v>11374732.6</v>
      </c>
      <c r="AL43" s="141"/>
      <c r="AM43" s="141"/>
      <c r="AN43" s="142"/>
      <c r="AO43" s="141"/>
      <c r="AP43" s="141"/>
      <c r="AQ43" s="142"/>
      <c r="AR43" s="142"/>
      <c r="AS43" s="141"/>
      <c r="AT43" s="141"/>
      <c r="AU43" s="106"/>
      <c r="AV43" s="141"/>
      <c r="AW43" s="108"/>
      <c r="AX43" s="108"/>
      <c r="AY43" s="141"/>
      <c r="AZ43" s="141"/>
      <c r="BA43" s="108"/>
      <c r="BB43" s="108"/>
      <c r="BC43" s="142"/>
      <c r="BD43" s="141"/>
      <c r="BE43" s="108"/>
      <c r="BF43" s="108"/>
      <c r="BG43" s="141"/>
      <c r="BH43" s="108"/>
      <c r="BI43" s="190"/>
      <c r="BJ43" s="140">
        <v>9952517.4600000009</v>
      </c>
      <c r="BK43" s="140">
        <v>3614311.31</v>
      </c>
      <c r="BL43" s="84">
        <f>BJ43+BK43</f>
        <v>13566828.770000001</v>
      </c>
      <c r="BM43" s="143"/>
      <c r="BN43" s="143"/>
      <c r="BO43" s="144">
        <v>44622</v>
      </c>
      <c r="BP43" s="144">
        <v>45473</v>
      </c>
      <c r="BQ43" s="144"/>
      <c r="BR43" s="144"/>
      <c r="BS43" s="147">
        <v>44987</v>
      </c>
      <c r="BT43" s="143"/>
      <c r="BU43" s="150"/>
      <c r="BV43" s="150"/>
      <c r="BW43" s="144"/>
      <c r="BX43" s="144"/>
      <c r="BY43" s="143"/>
      <c r="BZ43" s="145"/>
      <c r="CA43" s="145"/>
      <c r="CB43" s="145"/>
      <c r="CC43" s="145"/>
      <c r="CD43" s="145"/>
      <c r="CE43" s="145"/>
    </row>
    <row r="44" spans="1:83" s="130" customFormat="1" ht="25.5" x14ac:dyDescent="0.25">
      <c r="A44" s="137"/>
      <c r="B44" s="137"/>
      <c r="C44" s="137"/>
      <c r="D44" s="137"/>
      <c r="E44" s="137"/>
      <c r="F44" s="195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8"/>
      <c r="AC44" s="151"/>
      <c r="AD44" s="147"/>
      <c r="AE44" s="147"/>
      <c r="AF44" s="137"/>
      <c r="AG44" s="137"/>
      <c r="AH44" s="137"/>
      <c r="AI44" s="140"/>
      <c r="AJ44" s="140"/>
      <c r="AK44" s="140"/>
      <c r="AL44" s="141" t="s">
        <v>204</v>
      </c>
      <c r="AM44" s="141" t="s">
        <v>241</v>
      </c>
      <c r="AN44" s="142">
        <v>45146</v>
      </c>
      <c r="AO44" s="141"/>
      <c r="AP44" s="141" t="s">
        <v>205</v>
      </c>
      <c r="AQ44" s="142"/>
      <c r="AR44" s="142"/>
      <c r="AS44" s="141"/>
      <c r="AT44" s="141"/>
      <c r="AU44" s="106"/>
      <c r="AV44" s="141"/>
      <c r="AW44" s="108"/>
      <c r="AX44" s="108"/>
      <c r="AY44" s="141"/>
      <c r="AZ44" s="141"/>
      <c r="BA44" s="108"/>
      <c r="BB44" s="108"/>
      <c r="BC44" s="142">
        <v>45146</v>
      </c>
      <c r="BD44" s="141"/>
      <c r="BE44" s="108">
        <v>1055575.19</v>
      </c>
      <c r="BF44" s="108"/>
      <c r="BG44" s="141"/>
      <c r="BH44" s="108"/>
      <c r="BI44" s="190"/>
      <c r="BJ44" s="140"/>
      <c r="BK44" s="140"/>
      <c r="BL44" s="84"/>
      <c r="BM44" s="143"/>
      <c r="BN44" s="143"/>
      <c r="BO44" s="144"/>
      <c r="BP44" s="144"/>
      <c r="BQ44" s="144"/>
      <c r="BR44" s="144"/>
      <c r="BS44" s="147"/>
      <c r="BT44" s="143"/>
      <c r="BU44" s="150"/>
      <c r="BV44" s="150"/>
      <c r="BW44" s="144"/>
      <c r="BX44" s="144"/>
      <c r="BY44" s="143"/>
      <c r="BZ44" s="146" t="s">
        <v>581</v>
      </c>
      <c r="CA44" s="146" t="s">
        <v>582</v>
      </c>
      <c r="CB44" s="146" t="s">
        <v>583</v>
      </c>
      <c r="CC44" s="146">
        <v>713791</v>
      </c>
      <c r="CD44" s="146" t="s">
        <v>468</v>
      </c>
      <c r="CE44" s="146" t="s">
        <v>469</v>
      </c>
    </row>
    <row r="45" spans="1:83" s="130" customFormat="1" ht="25.5" x14ac:dyDescent="0.25">
      <c r="A45" s="137"/>
      <c r="B45" s="137"/>
      <c r="C45" s="137"/>
      <c r="D45" s="137"/>
      <c r="E45" s="137"/>
      <c r="F45" s="195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8"/>
      <c r="AC45" s="151"/>
      <c r="AD45" s="147"/>
      <c r="AE45" s="147"/>
      <c r="AF45" s="137"/>
      <c r="AG45" s="137"/>
      <c r="AH45" s="137"/>
      <c r="AI45" s="140"/>
      <c r="AJ45" s="140"/>
      <c r="AK45" s="140"/>
      <c r="AL45" s="141" t="s">
        <v>558</v>
      </c>
      <c r="AM45" s="141" t="s">
        <v>559</v>
      </c>
      <c r="AN45" s="142">
        <v>45398</v>
      </c>
      <c r="AO45" s="152">
        <v>13756</v>
      </c>
      <c r="AP45" s="141" t="s">
        <v>205</v>
      </c>
      <c r="AQ45" s="142"/>
      <c r="AR45" s="142"/>
      <c r="AS45" s="141"/>
      <c r="AT45" s="141"/>
      <c r="AU45" s="106"/>
      <c r="AV45" s="141"/>
      <c r="AW45" s="108"/>
      <c r="AX45" s="108"/>
      <c r="AY45" s="141"/>
      <c r="AZ45" s="141"/>
      <c r="BA45" s="108"/>
      <c r="BB45" s="108"/>
      <c r="BC45" s="142">
        <v>45367</v>
      </c>
      <c r="BD45" s="141"/>
      <c r="BE45" s="108">
        <v>318651.18</v>
      </c>
      <c r="BF45" s="108"/>
      <c r="BG45" s="141"/>
      <c r="BH45" s="108"/>
      <c r="BI45" s="190"/>
      <c r="BJ45" s="140"/>
      <c r="BK45" s="140"/>
      <c r="BL45" s="84"/>
      <c r="BM45" s="143"/>
      <c r="BN45" s="143"/>
      <c r="BO45" s="144"/>
      <c r="BP45" s="144"/>
      <c r="BQ45" s="144"/>
      <c r="BR45" s="144"/>
      <c r="BS45" s="147"/>
      <c r="BT45" s="143"/>
      <c r="BU45" s="150"/>
      <c r="BV45" s="150"/>
      <c r="BW45" s="144"/>
      <c r="BX45" s="144"/>
      <c r="BY45" s="143"/>
      <c r="BZ45" s="146"/>
      <c r="CA45" s="146"/>
      <c r="CB45" s="146"/>
      <c r="CC45" s="146"/>
      <c r="CD45" s="146"/>
      <c r="CE45" s="146"/>
    </row>
    <row r="46" spans="1:83" s="130" customFormat="1" ht="25.5" x14ac:dyDescent="0.25">
      <c r="A46" s="137"/>
      <c r="B46" s="137"/>
      <c r="C46" s="137"/>
      <c r="D46" s="137"/>
      <c r="E46" s="137"/>
      <c r="F46" s="195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8"/>
      <c r="AC46" s="151"/>
      <c r="AD46" s="147"/>
      <c r="AE46" s="147"/>
      <c r="AF46" s="137"/>
      <c r="AG46" s="137"/>
      <c r="AH46" s="137"/>
      <c r="AI46" s="140"/>
      <c r="AJ46" s="140"/>
      <c r="AK46" s="140"/>
      <c r="AL46" s="141" t="s">
        <v>553</v>
      </c>
      <c r="AM46" s="141" t="s">
        <v>577</v>
      </c>
      <c r="AN46" s="142">
        <v>45509</v>
      </c>
      <c r="AO46" s="141">
        <v>13835</v>
      </c>
      <c r="AP46" s="141" t="s">
        <v>182</v>
      </c>
      <c r="AQ46" s="142"/>
      <c r="AR46" s="142"/>
      <c r="AS46" s="141"/>
      <c r="AT46" s="141"/>
      <c r="AU46" s="106"/>
      <c r="AV46" s="141"/>
      <c r="AW46" s="108"/>
      <c r="AX46" s="108"/>
      <c r="AY46" s="141"/>
      <c r="AZ46" s="141"/>
      <c r="BA46" s="108"/>
      <c r="BB46" s="108"/>
      <c r="BC46" s="142"/>
      <c r="BD46" s="141"/>
      <c r="BE46" s="108"/>
      <c r="BF46" s="108"/>
      <c r="BG46" s="141"/>
      <c r="BH46" s="108"/>
      <c r="BI46" s="190"/>
      <c r="BJ46" s="140"/>
      <c r="BK46" s="140"/>
      <c r="BL46" s="84"/>
      <c r="BM46" s="143"/>
      <c r="BN46" s="143"/>
      <c r="BO46" s="144">
        <v>45538</v>
      </c>
      <c r="BP46" s="144">
        <v>45629</v>
      </c>
      <c r="BQ46" s="144"/>
      <c r="BR46" s="144"/>
      <c r="BS46" s="147"/>
      <c r="BT46" s="143"/>
      <c r="BU46" s="150"/>
      <c r="BV46" s="150"/>
      <c r="BW46" s="144"/>
      <c r="BX46" s="144"/>
      <c r="BY46" s="143"/>
      <c r="BZ46" s="146"/>
      <c r="CA46" s="146"/>
      <c r="CB46" s="146"/>
      <c r="CC46" s="146"/>
      <c r="CD46" s="146"/>
      <c r="CE46" s="146"/>
    </row>
    <row r="47" spans="1:83" s="130" customFormat="1" ht="25.5" x14ac:dyDescent="0.25">
      <c r="A47" s="137"/>
      <c r="B47" s="137"/>
      <c r="C47" s="137"/>
      <c r="D47" s="137"/>
      <c r="E47" s="137"/>
      <c r="F47" s="195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8"/>
      <c r="AC47" s="151"/>
      <c r="AD47" s="147"/>
      <c r="AE47" s="147"/>
      <c r="AF47" s="137"/>
      <c r="AG47" s="137"/>
      <c r="AH47" s="137"/>
      <c r="AI47" s="140"/>
      <c r="AJ47" s="140"/>
      <c r="AK47" s="140"/>
      <c r="AL47" s="141" t="s">
        <v>551</v>
      </c>
      <c r="AM47" s="141" t="s">
        <v>578</v>
      </c>
      <c r="AN47" s="142">
        <v>45621</v>
      </c>
      <c r="AO47" s="141">
        <v>13914</v>
      </c>
      <c r="AP47" s="141" t="s">
        <v>182</v>
      </c>
      <c r="AQ47" s="142">
        <v>45655</v>
      </c>
      <c r="AR47" s="142">
        <v>45745</v>
      </c>
      <c r="AS47" s="141"/>
      <c r="AT47" s="141"/>
      <c r="AU47" s="106"/>
      <c r="AV47" s="141"/>
      <c r="AW47" s="108"/>
      <c r="AX47" s="108"/>
      <c r="AY47" s="141"/>
      <c r="AZ47" s="141"/>
      <c r="BA47" s="108"/>
      <c r="BB47" s="108"/>
      <c r="BC47" s="142"/>
      <c r="BD47" s="141"/>
      <c r="BE47" s="108"/>
      <c r="BF47" s="108"/>
      <c r="BG47" s="141"/>
      <c r="BH47" s="108"/>
      <c r="BI47" s="190"/>
      <c r="BJ47" s="140"/>
      <c r="BK47" s="140"/>
      <c r="BL47" s="84"/>
      <c r="BM47" s="143"/>
      <c r="BN47" s="143"/>
      <c r="BO47" s="144">
        <v>45630</v>
      </c>
      <c r="BP47" s="144">
        <v>45720</v>
      </c>
      <c r="BQ47" s="144"/>
      <c r="BR47" s="144"/>
      <c r="BS47" s="147"/>
      <c r="BT47" s="143"/>
      <c r="BU47" s="150"/>
      <c r="BV47" s="150"/>
      <c r="BW47" s="144"/>
      <c r="BX47" s="144"/>
      <c r="BY47" s="143"/>
      <c r="BZ47" s="146"/>
      <c r="CA47" s="146"/>
      <c r="CB47" s="146"/>
      <c r="CC47" s="146"/>
      <c r="CD47" s="146"/>
      <c r="CE47" s="146"/>
    </row>
    <row r="48" spans="1:83" s="130" customFormat="1" ht="25.5" x14ac:dyDescent="0.25">
      <c r="A48" s="137"/>
      <c r="B48" s="137"/>
      <c r="C48" s="137"/>
      <c r="D48" s="137"/>
      <c r="E48" s="137"/>
      <c r="F48" s="195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8"/>
      <c r="AC48" s="151"/>
      <c r="AD48" s="147"/>
      <c r="AE48" s="147"/>
      <c r="AF48" s="137"/>
      <c r="AG48" s="137"/>
      <c r="AH48" s="137"/>
      <c r="AI48" s="140"/>
      <c r="AJ48" s="140"/>
      <c r="AK48" s="140"/>
      <c r="AL48" s="141" t="s">
        <v>549</v>
      </c>
      <c r="AM48" s="141" t="s">
        <v>579</v>
      </c>
      <c r="AN48" s="142">
        <v>45671</v>
      </c>
      <c r="AO48" s="141">
        <v>13957</v>
      </c>
      <c r="AP48" s="141" t="s">
        <v>188</v>
      </c>
      <c r="AQ48" s="142"/>
      <c r="AR48" s="142"/>
      <c r="AS48" s="141"/>
      <c r="AT48" s="141"/>
      <c r="AU48" s="106">
        <v>0.13969999999999999</v>
      </c>
      <c r="AV48" s="153">
        <v>1.1299999999999999E-2</v>
      </c>
      <c r="AW48" s="108">
        <v>1588617.3</v>
      </c>
      <c r="AX48" s="108">
        <v>128929.25</v>
      </c>
      <c r="AY48" s="141"/>
      <c r="AZ48" s="141"/>
      <c r="BA48" s="108"/>
      <c r="BB48" s="108"/>
      <c r="BC48" s="142"/>
      <c r="BD48" s="141"/>
      <c r="BE48" s="108"/>
      <c r="BF48" s="108"/>
      <c r="BG48" s="141"/>
      <c r="BH48" s="108"/>
      <c r="BI48" s="190"/>
      <c r="BJ48" s="140"/>
      <c r="BK48" s="140"/>
      <c r="BL48" s="84"/>
      <c r="BM48" s="143"/>
      <c r="BN48" s="143"/>
      <c r="BO48" s="144"/>
      <c r="BP48" s="144"/>
      <c r="BQ48" s="144"/>
      <c r="BR48" s="144"/>
      <c r="BS48" s="147"/>
      <c r="BT48" s="143"/>
      <c r="BU48" s="150"/>
      <c r="BV48" s="150"/>
      <c r="BW48" s="144"/>
      <c r="BX48" s="144"/>
      <c r="BY48" s="143"/>
      <c r="BZ48" s="146"/>
      <c r="CA48" s="146"/>
      <c r="CB48" s="146"/>
      <c r="CC48" s="146"/>
      <c r="CD48" s="146"/>
      <c r="CE48" s="146"/>
    </row>
    <row r="49" spans="1:83" s="130" customFormat="1" ht="25.5" x14ac:dyDescent="0.25">
      <c r="A49" s="137"/>
      <c r="B49" s="137"/>
      <c r="C49" s="137"/>
      <c r="D49" s="137"/>
      <c r="E49" s="137"/>
      <c r="F49" s="195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8"/>
      <c r="AC49" s="151"/>
      <c r="AD49" s="147"/>
      <c r="AE49" s="147"/>
      <c r="AF49" s="137"/>
      <c r="AG49" s="137"/>
      <c r="AH49" s="137"/>
      <c r="AI49" s="140"/>
      <c r="AJ49" s="140"/>
      <c r="AK49" s="140"/>
      <c r="AL49" s="141" t="s">
        <v>554</v>
      </c>
      <c r="AM49" s="141" t="s">
        <v>580</v>
      </c>
      <c r="AN49" s="142">
        <v>45716</v>
      </c>
      <c r="AO49" s="141">
        <v>45727</v>
      </c>
      <c r="AP49" s="141" t="s">
        <v>182</v>
      </c>
      <c r="AQ49" s="142">
        <v>45746</v>
      </c>
      <c r="AR49" s="142">
        <v>45838</v>
      </c>
      <c r="AS49" s="141"/>
      <c r="AT49" s="141"/>
      <c r="AU49" s="106"/>
      <c r="AV49" s="153"/>
      <c r="AW49" s="108"/>
      <c r="AX49" s="108"/>
      <c r="AY49" s="141"/>
      <c r="AZ49" s="141"/>
      <c r="BA49" s="108"/>
      <c r="BB49" s="108"/>
      <c r="BC49" s="142"/>
      <c r="BD49" s="141"/>
      <c r="BE49" s="108"/>
      <c r="BF49" s="108"/>
      <c r="BG49" s="141"/>
      <c r="BH49" s="108"/>
      <c r="BI49" s="190"/>
      <c r="BJ49" s="140"/>
      <c r="BK49" s="140"/>
      <c r="BL49" s="84"/>
      <c r="BM49" s="143"/>
      <c r="BN49" s="143"/>
      <c r="BO49" s="144">
        <v>45721</v>
      </c>
      <c r="BP49" s="144">
        <v>45813</v>
      </c>
      <c r="BQ49" s="144"/>
      <c r="BR49" s="144"/>
      <c r="BS49" s="147"/>
      <c r="BT49" s="143"/>
      <c r="BU49" s="150"/>
      <c r="BV49" s="150"/>
      <c r="BW49" s="144"/>
      <c r="BX49" s="144"/>
      <c r="BY49" s="143"/>
      <c r="BZ49" s="146"/>
      <c r="CA49" s="146"/>
      <c r="CB49" s="146"/>
      <c r="CC49" s="146"/>
      <c r="CD49" s="146"/>
      <c r="CE49" s="146"/>
    </row>
    <row r="50" spans="1:83" s="130" customFormat="1" ht="25.5" x14ac:dyDescent="0.25">
      <c r="A50" s="137"/>
      <c r="B50" s="137"/>
      <c r="C50" s="137"/>
      <c r="D50" s="137"/>
      <c r="E50" s="137"/>
      <c r="F50" s="195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8"/>
      <c r="AC50" s="151"/>
      <c r="AD50" s="147"/>
      <c r="AE50" s="147"/>
      <c r="AF50" s="137"/>
      <c r="AG50" s="137"/>
      <c r="AH50" s="137"/>
      <c r="AI50" s="140"/>
      <c r="AJ50" s="140"/>
      <c r="AK50" s="140"/>
      <c r="AL50" s="141" t="s">
        <v>554</v>
      </c>
      <c r="AM50" s="141" t="s">
        <v>716</v>
      </c>
      <c r="AN50" s="142">
        <v>45799</v>
      </c>
      <c r="AO50" s="141">
        <v>14046</v>
      </c>
      <c r="AP50" s="141" t="s">
        <v>182</v>
      </c>
      <c r="AQ50" s="142">
        <v>45839</v>
      </c>
      <c r="AR50" s="142">
        <v>45928</v>
      </c>
      <c r="AS50" s="141"/>
      <c r="AT50" s="141"/>
      <c r="AU50" s="106"/>
      <c r="AV50" s="153"/>
      <c r="AW50" s="108"/>
      <c r="AX50" s="108"/>
      <c r="AY50" s="141"/>
      <c r="AZ50" s="141"/>
      <c r="BA50" s="108"/>
      <c r="BB50" s="108"/>
      <c r="BC50" s="142"/>
      <c r="BD50" s="141"/>
      <c r="BE50" s="108"/>
      <c r="BF50" s="108"/>
      <c r="BG50" s="141"/>
      <c r="BH50" s="108"/>
      <c r="BI50" s="190"/>
      <c r="BJ50" s="140"/>
      <c r="BK50" s="140"/>
      <c r="BL50" s="84"/>
      <c r="BM50" s="143"/>
      <c r="BN50" s="143"/>
      <c r="BO50" s="144">
        <v>45814</v>
      </c>
      <c r="BP50" s="144">
        <v>45903</v>
      </c>
      <c r="BQ50" s="144"/>
      <c r="BR50" s="144"/>
      <c r="BS50" s="147"/>
      <c r="BT50" s="143"/>
      <c r="BU50" s="150"/>
      <c r="BV50" s="150"/>
      <c r="BW50" s="144"/>
      <c r="BX50" s="144"/>
      <c r="BY50" s="143"/>
      <c r="BZ50" s="146"/>
      <c r="CA50" s="146"/>
      <c r="CB50" s="146"/>
      <c r="CC50" s="146"/>
      <c r="CD50" s="146"/>
      <c r="CE50" s="146"/>
    </row>
    <row r="51" spans="1:83" s="130" customFormat="1" ht="25.5" x14ac:dyDescent="0.25">
      <c r="A51" s="137"/>
      <c r="B51" s="137"/>
      <c r="C51" s="137"/>
      <c r="D51" s="137"/>
      <c r="E51" s="137"/>
      <c r="F51" s="195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8"/>
      <c r="AC51" s="151"/>
      <c r="AD51" s="147"/>
      <c r="AE51" s="147"/>
      <c r="AF51" s="137"/>
      <c r="AG51" s="137"/>
      <c r="AH51" s="137"/>
      <c r="AI51" s="140"/>
      <c r="AJ51" s="140"/>
      <c r="AK51" s="140"/>
      <c r="AL51" s="141" t="s">
        <v>740</v>
      </c>
      <c r="AM51" s="141" t="s">
        <v>831</v>
      </c>
      <c r="AN51" s="142">
        <v>45897</v>
      </c>
      <c r="AO51" s="141">
        <v>14113</v>
      </c>
      <c r="AP51" s="141" t="s">
        <v>182</v>
      </c>
      <c r="AQ51" s="142">
        <v>45929</v>
      </c>
      <c r="AR51" s="142">
        <v>46019</v>
      </c>
      <c r="AS51" s="141"/>
      <c r="AT51" s="141"/>
      <c r="AU51" s="106"/>
      <c r="AV51" s="153"/>
      <c r="AW51" s="108"/>
      <c r="AX51" s="108"/>
      <c r="AY51" s="141"/>
      <c r="AZ51" s="141"/>
      <c r="BA51" s="108"/>
      <c r="BB51" s="108"/>
      <c r="BC51" s="142"/>
      <c r="BD51" s="141"/>
      <c r="BE51" s="108"/>
      <c r="BF51" s="108"/>
      <c r="BG51" s="141"/>
      <c r="BH51" s="108"/>
      <c r="BI51" s="190"/>
      <c r="BJ51" s="140"/>
      <c r="BK51" s="140"/>
      <c r="BL51" s="84"/>
      <c r="BM51" s="143"/>
      <c r="BN51" s="143"/>
      <c r="BO51" s="144">
        <v>45904</v>
      </c>
      <c r="BP51" s="144">
        <v>45994</v>
      </c>
      <c r="BQ51" s="144"/>
      <c r="BR51" s="144"/>
      <c r="BS51" s="147"/>
      <c r="BT51" s="143"/>
      <c r="BU51" s="150"/>
      <c r="BV51" s="150"/>
      <c r="BW51" s="144"/>
      <c r="BX51" s="144"/>
      <c r="BY51" s="143"/>
      <c r="BZ51" s="146"/>
      <c r="CA51" s="146"/>
      <c r="CB51" s="146"/>
      <c r="CC51" s="146"/>
      <c r="CD51" s="146"/>
      <c r="CE51" s="146"/>
    </row>
    <row r="52" spans="1:83" s="130" customFormat="1" ht="25.5" x14ac:dyDescent="0.25">
      <c r="A52" s="137"/>
      <c r="B52" s="137"/>
      <c r="C52" s="137"/>
      <c r="D52" s="137"/>
      <c r="E52" s="137"/>
      <c r="F52" s="195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8"/>
      <c r="AC52" s="151"/>
      <c r="AD52" s="147"/>
      <c r="AE52" s="147"/>
      <c r="AF52" s="137"/>
      <c r="AG52" s="137"/>
      <c r="AH52" s="137"/>
      <c r="AI52" s="140"/>
      <c r="AJ52" s="140"/>
      <c r="AK52" s="140"/>
      <c r="AL52" s="141" t="s">
        <v>832</v>
      </c>
      <c r="AM52" s="141" t="s">
        <v>833</v>
      </c>
      <c r="AN52" s="142">
        <v>45989</v>
      </c>
      <c r="AO52" s="141">
        <v>14172</v>
      </c>
      <c r="AP52" s="141" t="s">
        <v>182</v>
      </c>
      <c r="AQ52" s="142">
        <v>46020</v>
      </c>
      <c r="AR52" s="142">
        <v>46109</v>
      </c>
      <c r="AS52" s="141"/>
      <c r="AT52" s="141"/>
      <c r="AU52" s="106"/>
      <c r="AV52" s="153"/>
      <c r="AW52" s="108"/>
      <c r="AX52" s="108"/>
      <c r="AY52" s="141"/>
      <c r="AZ52" s="141"/>
      <c r="BA52" s="108"/>
      <c r="BB52" s="108"/>
      <c r="BC52" s="142"/>
      <c r="BD52" s="141"/>
      <c r="BE52" s="108"/>
      <c r="BF52" s="108"/>
      <c r="BG52" s="141"/>
      <c r="BH52" s="108"/>
      <c r="BI52" s="190"/>
      <c r="BJ52" s="140"/>
      <c r="BK52" s="140"/>
      <c r="BL52" s="84"/>
      <c r="BM52" s="143"/>
      <c r="BN52" s="143"/>
      <c r="BO52" s="144">
        <v>45995</v>
      </c>
      <c r="BP52" s="144">
        <v>46084</v>
      </c>
      <c r="BQ52" s="144"/>
      <c r="BR52" s="144"/>
      <c r="BS52" s="147"/>
      <c r="BT52" s="143"/>
      <c r="BU52" s="150"/>
      <c r="BV52" s="150"/>
      <c r="BW52" s="144"/>
      <c r="BX52" s="144"/>
      <c r="BY52" s="143"/>
      <c r="BZ52" s="146"/>
      <c r="CA52" s="146"/>
      <c r="CB52" s="146"/>
      <c r="CC52" s="146"/>
      <c r="CD52" s="146"/>
      <c r="CE52" s="146"/>
    </row>
    <row r="53" spans="1:83" s="130" customFormat="1" ht="25.5" x14ac:dyDescent="0.25">
      <c r="A53" s="137"/>
      <c r="B53" s="137"/>
      <c r="C53" s="137"/>
      <c r="D53" s="137"/>
      <c r="E53" s="137"/>
      <c r="F53" s="195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8"/>
      <c r="AC53" s="151"/>
      <c r="AD53" s="147"/>
      <c r="AE53" s="147"/>
      <c r="AF53" s="137"/>
      <c r="AG53" s="137"/>
      <c r="AH53" s="137"/>
      <c r="AI53" s="140"/>
      <c r="AJ53" s="140"/>
      <c r="AK53" s="140"/>
      <c r="AL53" s="141" t="s">
        <v>664</v>
      </c>
      <c r="AM53" s="141" t="s">
        <v>929</v>
      </c>
      <c r="AN53" s="142">
        <v>45999</v>
      </c>
      <c r="AO53" s="141">
        <v>14168</v>
      </c>
      <c r="AP53" s="141" t="s">
        <v>188</v>
      </c>
      <c r="AQ53" s="142"/>
      <c r="AR53" s="142"/>
      <c r="AS53" s="141"/>
      <c r="AT53" s="141"/>
      <c r="AU53" s="106">
        <v>0.17380000000000001</v>
      </c>
      <c r="AV53" s="141"/>
      <c r="AW53" s="108">
        <v>388389.79</v>
      </c>
      <c r="AX53" s="108"/>
      <c r="AY53" s="141"/>
      <c r="AZ53" s="141"/>
      <c r="BA53" s="108"/>
      <c r="BB53" s="108"/>
      <c r="BC53" s="142"/>
      <c r="BD53" s="141"/>
      <c r="BE53" s="108"/>
      <c r="BF53" s="108"/>
      <c r="BG53" s="141"/>
      <c r="BH53" s="108"/>
      <c r="BI53" s="190"/>
      <c r="BJ53" s="140"/>
      <c r="BK53" s="140"/>
      <c r="BL53" s="84"/>
      <c r="BM53" s="143"/>
      <c r="BN53" s="143"/>
      <c r="BO53" s="144"/>
      <c r="BP53" s="144"/>
      <c r="BQ53" s="143"/>
      <c r="BR53" s="143"/>
      <c r="BS53" s="147"/>
      <c r="BT53" s="143"/>
      <c r="BU53" s="150"/>
      <c r="BV53" s="150"/>
      <c r="BW53" s="144"/>
      <c r="BX53" s="144"/>
      <c r="BY53" s="143"/>
      <c r="BZ53" s="146"/>
      <c r="CA53" s="146"/>
      <c r="CB53" s="146"/>
      <c r="CC53" s="146"/>
      <c r="CD53" s="146"/>
      <c r="CE53" s="146"/>
    </row>
    <row r="54" spans="1:83" s="130" customFormat="1" x14ac:dyDescent="0.25">
      <c r="A54" s="137">
        <v>4</v>
      </c>
      <c r="B54" s="137" t="s">
        <v>229</v>
      </c>
      <c r="C54" s="137" t="s">
        <v>227</v>
      </c>
      <c r="D54" s="137" t="s">
        <v>230</v>
      </c>
      <c r="E54" s="137" t="s">
        <v>231</v>
      </c>
      <c r="F54" s="195" t="s">
        <v>232</v>
      </c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 t="s">
        <v>236</v>
      </c>
      <c r="Z54" s="137" t="s">
        <v>237</v>
      </c>
      <c r="AA54" s="137" t="s">
        <v>238</v>
      </c>
      <c r="AB54" s="138">
        <v>44985</v>
      </c>
      <c r="AC54" s="151">
        <v>13515</v>
      </c>
      <c r="AD54" s="147">
        <v>44985</v>
      </c>
      <c r="AE54" s="147">
        <v>45350</v>
      </c>
      <c r="AF54" s="137">
        <v>1500</v>
      </c>
      <c r="AG54" s="137" t="s">
        <v>239</v>
      </c>
      <c r="AH54" s="137"/>
      <c r="AI54" s="140"/>
      <c r="AJ54" s="140"/>
      <c r="AK54" s="140">
        <v>11068657.32</v>
      </c>
      <c r="AL54" s="141"/>
      <c r="AM54" s="141"/>
      <c r="AN54" s="142"/>
      <c r="AO54" s="141"/>
      <c r="AP54" s="141"/>
      <c r="AQ54" s="142"/>
      <c r="AR54" s="142"/>
      <c r="AS54" s="141"/>
      <c r="AT54" s="141"/>
      <c r="AU54" s="106"/>
      <c r="AV54" s="141"/>
      <c r="AW54" s="108"/>
      <c r="AX54" s="108"/>
      <c r="AY54" s="141"/>
      <c r="AZ54" s="141"/>
      <c r="BA54" s="108"/>
      <c r="BB54" s="108"/>
      <c r="BC54" s="142"/>
      <c r="BD54" s="141"/>
      <c r="BE54" s="108"/>
      <c r="BF54" s="108"/>
      <c r="BG54" s="141"/>
      <c r="BH54" s="108"/>
      <c r="BI54" s="190">
        <f>AK54+BA57-BB57</f>
        <v>11068657.32</v>
      </c>
      <c r="BJ54" s="140">
        <v>3320421.6</v>
      </c>
      <c r="BK54" s="140">
        <v>1286899.8600000001</v>
      </c>
      <c r="BL54" s="84">
        <f>BJ54+BK54</f>
        <v>4607321.46</v>
      </c>
      <c r="BM54" s="143"/>
      <c r="BN54" s="143"/>
      <c r="BO54" s="144">
        <v>44665</v>
      </c>
      <c r="BP54" s="144">
        <v>45030</v>
      </c>
      <c r="BQ54" s="143"/>
      <c r="BR54" s="143"/>
      <c r="BS54" s="147">
        <v>44665</v>
      </c>
      <c r="BT54" s="143"/>
      <c r="BU54" s="150"/>
      <c r="BV54" s="150"/>
      <c r="BW54" s="144"/>
      <c r="BX54" s="144"/>
      <c r="BY54" s="143"/>
      <c r="BZ54" s="145"/>
      <c r="CA54" s="145"/>
      <c r="CB54" s="145"/>
      <c r="CC54" s="145"/>
      <c r="CD54" s="145"/>
      <c r="CE54" s="145"/>
    </row>
    <row r="55" spans="1:83" s="130" customFormat="1" ht="25.5" x14ac:dyDescent="0.25">
      <c r="A55" s="137"/>
      <c r="B55" s="137"/>
      <c r="C55" s="137"/>
      <c r="D55" s="137"/>
      <c r="E55" s="137"/>
      <c r="F55" s="195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8"/>
      <c r="AC55" s="151"/>
      <c r="AD55" s="147"/>
      <c r="AE55" s="147"/>
      <c r="AF55" s="137"/>
      <c r="AG55" s="137"/>
      <c r="AH55" s="137"/>
      <c r="AI55" s="140"/>
      <c r="AJ55" s="140"/>
      <c r="AK55" s="140"/>
      <c r="AL55" s="141" t="s">
        <v>192</v>
      </c>
      <c r="AM55" s="141" t="s">
        <v>585</v>
      </c>
      <c r="AN55" s="142">
        <v>45280</v>
      </c>
      <c r="AO55" s="141">
        <v>13679</v>
      </c>
      <c r="AP55" s="141" t="s">
        <v>188</v>
      </c>
      <c r="AQ55" s="142"/>
      <c r="AR55" s="142"/>
      <c r="AS55" s="141"/>
      <c r="AT55" s="141"/>
      <c r="AU55" s="106"/>
      <c r="AV55" s="141"/>
      <c r="AW55" s="108"/>
      <c r="AX55" s="108"/>
      <c r="AY55" s="141"/>
      <c r="AZ55" s="141"/>
      <c r="BA55" s="108">
        <v>1713203.78</v>
      </c>
      <c r="BB55" s="108">
        <v>880826</v>
      </c>
      <c r="BC55" s="142"/>
      <c r="BD55" s="141"/>
      <c r="BE55" s="108"/>
      <c r="BF55" s="108"/>
      <c r="BG55" s="141"/>
      <c r="BH55" s="108"/>
      <c r="BI55" s="190"/>
      <c r="BJ55" s="140"/>
      <c r="BK55" s="140"/>
      <c r="BL55" s="84"/>
      <c r="BM55" s="143"/>
      <c r="BN55" s="143"/>
      <c r="BO55" s="144"/>
      <c r="BP55" s="144"/>
      <c r="BQ55" s="143"/>
      <c r="BR55" s="143"/>
      <c r="BS55" s="147"/>
      <c r="BT55" s="143"/>
      <c r="BU55" s="150"/>
      <c r="BV55" s="150"/>
      <c r="BW55" s="144"/>
      <c r="BX55" s="144"/>
      <c r="BY55" s="143"/>
      <c r="BZ55" s="146" t="s">
        <v>586</v>
      </c>
      <c r="CA55" s="146">
        <v>13974</v>
      </c>
      <c r="CB55" s="146" t="s">
        <v>587</v>
      </c>
      <c r="CC55" s="146">
        <v>709746</v>
      </c>
      <c r="CD55" s="146" t="s">
        <v>468</v>
      </c>
      <c r="CE55" s="146" t="s">
        <v>469</v>
      </c>
    </row>
    <row r="56" spans="1:83" s="130" customFormat="1" ht="25.5" x14ac:dyDescent="0.25">
      <c r="A56" s="137"/>
      <c r="B56" s="137"/>
      <c r="C56" s="137"/>
      <c r="D56" s="137"/>
      <c r="E56" s="137"/>
      <c r="F56" s="195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8"/>
      <c r="AC56" s="151"/>
      <c r="AD56" s="147"/>
      <c r="AE56" s="147"/>
      <c r="AF56" s="137"/>
      <c r="AG56" s="137"/>
      <c r="AH56" s="137"/>
      <c r="AI56" s="140"/>
      <c r="AJ56" s="140"/>
      <c r="AK56" s="140"/>
      <c r="AL56" s="141" t="s">
        <v>569</v>
      </c>
      <c r="AM56" s="141" t="s">
        <v>584</v>
      </c>
      <c r="AN56" s="142">
        <v>45348</v>
      </c>
      <c r="AO56" s="141">
        <v>13721</v>
      </c>
      <c r="AP56" s="141" t="s">
        <v>182</v>
      </c>
      <c r="AQ56" s="142">
        <v>45564</v>
      </c>
      <c r="AR56" s="142">
        <v>45716</v>
      </c>
      <c r="AS56" s="141"/>
      <c r="AT56" s="141"/>
      <c r="AU56" s="106"/>
      <c r="AV56" s="141"/>
      <c r="AW56" s="108"/>
      <c r="AX56" s="108"/>
      <c r="AY56" s="141"/>
      <c r="AZ56" s="141"/>
      <c r="BA56" s="108"/>
      <c r="BB56" s="108"/>
      <c r="BC56" s="142"/>
      <c r="BD56" s="141"/>
      <c r="BE56" s="108"/>
      <c r="BF56" s="108"/>
      <c r="BG56" s="141"/>
      <c r="BH56" s="108"/>
      <c r="BI56" s="190"/>
      <c r="BJ56" s="140"/>
      <c r="BK56" s="140"/>
      <c r="BL56" s="84"/>
      <c r="BM56" s="143"/>
      <c r="BN56" s="143"/>
      <c r="BO56" s="144">
        <v>45397</v>
      </c>
      <c r="BP56" s="144">
        <v>45716</v>
      </c>
      <c r="BQ56" s="143"/>
      <c r="BR56" s="143"/>
      <c r="BS56" s="147"/>
      <c r="BT56" s="143"/>
      <c r="BU56" s="150"/>
      <c r="BV56" s="150"/>
      <c r="BW56" s="144"/>
      <c r="BX56" s="144"/>
      <c r="BY56" s="143"/>
      <c r="BZ56" s="146"/>
      <c r="CA56" s="146"/>
      <c r="CB56" s="146"/>
      <c r="CC56" s="146"/>
      <c r="CD56" s="146"/>
      <c r="CE56" s="146"/>
    </row>
    <row r="57" spans="1:83" s="130" customFormat="1" ht="25.5" x14ac:dyDescent="0.25">
      <c r="A57" s="137"/>
      <c r="B57" s="137"/>
      <c r="C57" s="137"/>
      <c r="D57" s="137"/>
      <c r="E57" s="137"/>
      <c r="F57" s="195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8"/>
      <c r="AC57" s="151"/>
      <c r="AD57" s="147"/>
      <c r="AE57" s="147"/>
      <c r="AF57" s="137"/>
      <c r="AG57" s="137"/>
      <c r="AH57" s="137"/>
      <c r="AI57" s="140"/>
      <c r="AJ57" s="140"/>
      <c r="AK57" s="140"/>
      <c r="AL57" s="141" t="s">
        <v>547</v>
      </c>
      <c r="AM57" s="141" t="s">
        <v>708</v>
      </c>
      <c r="AN57" s="142">
        <v>45716</v>
      </c>
      <c r="AO57" s="141">
        <v>14013</v>
      </c>
      <c r="AP57" s="141" t="s">
        <v>182</v>
      </c>
      <c r="AQ57" s="142">
        <v>45717</v>
      </c>
      <c r="AR57" s="142">
        <v>46082</v>
      </c>
      <c r="AS57" s="141"/>
      <c r="AT57" s="141"/>
      <c r="AU57" s="106"/>
      <c r="AV57" s="141"/>
      <c r="AW57" s="108"/>
      <c r="AX57" s="108"/>
      <c r="AY57" s="141"/>
      <c r="AZ57" s="141"/>
      <c r="BA57" s="108"/>
      <c r="BB57" s="108"/>
      <c r="BC57" s="142"/>
      <c r="BD57" s="141"/>
      <c r="BE57" s="108"/>
      <c r="BF57" s="108"/>
      <c r="BG57" s="141"/>
      <c r="BH57" s="108"/>
      <c r="BI57" s="190"/>
      <c r="BJ57" s="140"/>
      <c r="BK57" s="140"/>
      <c r="BL57" s="84"/>
      <c r="BM57" s="143"/>
      <c r="BN57" s="143"/>
      <c r="BO57" s="144">
        <v>45717</v>
      </c>
      <c r="BP57" s="144">
        <v>46082</v>
      </c>
      <c r="BQ57" s="143"/>
      <c r="BR57" s="143"/>
      <c r="BS57" s="147"/>
      <c r="BT57" s="143"/>
      <c r="BU57" s="150"/>
      <c r="BV57" s="150"/>
      <c r="BW57" s="144"/>
      <c r="BX57" s="144"/>
      <c r="BY57" s="143"/>
      <c r="BZ57" s="146"/>
      <c r="CA57" s="146"/>
      <c r="CB57" s="146"/>
      <c r="CC57" s="146"/>
      <c r="CD57" s="146"/>
      <c r="CE57" s="146"/>
    </row>
    <row r="58" spans="1:83" s="130" customFormat="1" x14ac:dyDescent="0.25">
      <c r="A58" s="148">
        <v>5</v>
      </c>
      <c r="B58" s="140" t="s">
        <v>243</v>
      </c>
      <c r="C58" s="140" t="s">
        <v>242</v>
      </c>
      <c r="D58" s="140" t="s">
        <v>224</v>
      </c>
      <c r="E58" s="140" t="s">
        <v>231</v>
      </c>
      <c r="F58" s="196" t="s">
        <v>244</v>
      </c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37" t="s">
        <v>267</v>
      </c>
      <c r="Z58" s="137" t="s">
        <v>268</v>
      </c>
      <c r="AA58" s="137" t="s">
        <v>269</v>
      </c>
      <c r="AB58" s="137">
        <v>45204</v>
      </c>
      <c r="AC58" s="137">
        <v>13634</v>
      </c>
      <c r="AD58" s="137">
        <v>45204</v>
      </c>
      <c r="AE58" s="137">
        <v>45354</v>
      </c>
      <c r="AF58" s="137" t="s">
        <v>180</v>
      </c>
      <c r="AG58" s="137" t="s">
        <v>181</v>
      </c>
      <c r="AH58" s="137" t="s">
        <v>295</v>
      </c>
      <c r="AI58" s="140">
        <v>1413000</v>
      </c>
      <c r="AJ58" s="140">
        <v>1451758.01</v>
      </c>
      <c r="AK58" s="140">
        <f>AI58+AJ58</f>
        <v>2864758.01</v>
      </c>
      <c r="AL58" s="141"/>
      <c r="AM58" s="141"/>
      <c r="AN58" s="142"/>
      <c r="AO58" s="141"/>
      <c r="AP58" s="141"/>
      <c r="AQ58" s="142"/>
      <c r="AR58" s="142"/>
      <c r="AS58" s="141"/>
      <c r="AT58" s="141"/>
      <c r="AU58" s="106"/>
      <c r="AV58" s="141"/>
      <c r="AW58" s="108"/>
      <c r="AX58" s="108"/>
      <c r="AY58" s="141"/>
      <c r="AZ58" s="141"/>
      <c r="BA58" s="108"/>
      <c r="BB58" s="108"/>
      <c r="BC58" s="142"/>
      <c r="BD58" s="141"/>
      <c r="BE58" s="108"/>
      <c r="BF58" s="108"/>
      <c r="BG58" s="141"/>
      <c r="BH58" s="108"/>
      <c r="BI58" s="135"/>
      <c r="BJ58" s="140">
        <v>2078794.47</v>
      </c>
      <c r="BK58" s="140">
        <v>90237.32</v>
      </c>
      <c r="BL58" s="84">
        <f t="shared" ref="BL58:BL98" si="0">BJ58+BK58</f>
        <v>2169031.79</v>
      </c>
      <c r="BM58" s="143"/>
      <c r="BN58" s="143"/>
      <c r="BO58" s="144">
        <v>45236</v>
      </c>
      <c r="BP58" s="144">
        <v>45356</v>
      </c>
      <c r="BQ58" s="144"/>
      <c r="BR58" s="144"/>
      <c r="BS58" s="147">
        <v>45236</v>
      </c>
      <c r="BT58" s="143"/>
      <c r="BU58" s="150"/>
      <c r="BV58" s="150"/>
      <c r="BW58" s="144"/>
      <c r="BX58" s="144"/>
      <c r="BY58" s="143"/>
      <c r="BZ58" s="145"/>
      <c r="CA58" s="145"/>
      <c r="CB58" s="145"/>
      <c r="CC58" s="145"/>
      <c r="CD58" s="145"/>
      <c r="CE58" s="145"/>
    </row>
    <row r="59" spans="1:83" s="130" customFormat="1" ht="25.5" x14ac:dyDescent="0.25">
      <c r="A59" s="148"/>
      <c r="B59" s="140"/>
      <c r="C59" s="140"/>
      <c r="D59" s="140"/>
      <c r="E59" s="140"/>
      <c r="F59" s="196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40"/>
      <c r="AJ59" s="140"/>
      <c r="AK59" s="140"/>
      <c r="AL59" s="141" t="s">
        <v>554</v>
      </c>
      <c r="AM59" s="141" t="s">
        <v>589</v>
      </c>
      <c r="AN59" s="142">
        <v>45349</v>
      </c>
      <c r="AO59" s="141">
        <v>13722</v>
      </c>
      <c r="AP59" s="141" t="s">
        <v>590</v>
      </c>
      <c r="AQ59" s="142"/>
      <c r="AR59" s="142"/>
      <c r="AS59" s="142">
        <v>45415</v>
      </c>
      <c r="AT59" s="142">
        <v>45503</v>
      </c>
      <c r="AU59" s="106"/>
      <c r="AV59" s="141"/>
      <c r="AW59" s="108"/>
      <c r="AX59" s="108"/>
      <c r="AY59" s="141"/>
      <c r="AZ59" s="141"/>
      <c r="BA59" s="108"/>
      <c r="BB59" s="108"/>
      <c r="BC59" s="142"/>
      <c r="BD59" s="141"/>
      <c r="BE59" s="108"/>
      <c r="BF59" s="108"/>
      <c r="BG59" s="141"/>
      <c r="BH59" s="108"/>
      <c r="BI59" s="135"/>
      <c r="BJ59" s="140"/>
      <c r="BK59" s="140"/>
      <c r="BL59" s="84"/>
      <c r="BM59" s="143"/>
      <c r="BN59" s="143"/>
      <c r="BO59" s="144">
        <v>45357</v>
      </c>
      <c r="BP59" s="144">
        <v>45476</v>
      </c>
      <c r="BQ59" s="144"/>
      <c r="BR59" s="144"/>
      <c r="BS59" s="147"/>
      <c r="BT59" s="143"/>
      <c r="BU59" s="150"/>
      <c r="BV59" s="150"/>
      <c r="BW59" s="144"/>
      <c r="BX59" s="144"/>
      <c r="BY59" s="143"/>
      <c r="BZ59" s="146" t="s">
        <v>597</v>
      </c>
      <c r="CA59" s="146">
        <v>13971</v>
      </c>
      <c r="CB59" s="146"/>
      <c r="CC59" s="146"/>
      <c r="CD59" s="146" t="s">
        <v>468</v>
      </c>
      <c r="CE59" s="146" t="s">
        <v>469</v>
      </c>
    </row>
    <row r="60" spans="1:83" s="130" customFormat="1" ht="25.5" x14ac:dyDescent="0.25">
      <c r="A60" s="148"/>
      <c r="B60" s="140"/>
      <c r="C60" s="140"/>
      <c r="D60" s="140"/>
      <c r="E60" s="140"/>
      <c r="F60" s="196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40"/>
      <c r="AJ60" s="140"/>
      <c r="AK60" s="140"/>
      <c r="AL60" s="141" t="s">
        <v>555</v>
      </c>
      <c r="AM60" s="141" t="s">
        <v>591</v>
      </c>
      <c r="AN60" s="142">
        <v>45490</v>
      </c>
      <c r="AO60" s="141">
        <v>13824</v>
      </c>
      <c r="AP60" s="141" t="s">
        <v>590</v>
      </c>
      <c r="AQ60" s="142"/>
      <c r="AR60" s="142"/>
      <c r="AS60" s="142">
        <v>45504</v>
      </c>
      <c r="AT60" s="142">
        <v>45592</v>
      </c>
      <c r="AU60" s="106"/>
      <c r="AV60" s="141"/>
      <c r="AW60" s="108"/>
      <c r="AX60" s="108"/>
      <c r="AY60" s="141"/>
      <c r="AZ60" s="141"/>
      <c r="BA60" s="108"/>
      <c r="BB60" s="108"/>
      <c r="BC60" s="142"/>
      <c r="BD60" s="141"/>
      <c r="BE60" s="108"/>
      <c r="BF60" s="108"/>
      <c r="BG60" s="141"/>
      <c r="BH60" s="108"/>
      <c r="BI60" s="135"/>
      <c r="BJ60" s="140"/>
      <c r="BK60" s="140"/>
      <c r="BL60" s="84"/>
      <c r="BM60" s="143"/>
      <c r="BN60" s="143"/>
      <c r="BO60" s="144"/>
      <c r="BP60" s="144"/>
      <c r="BQ60" s="144"/>
      <c r="BR60" s="144"/>
      <c r="BS60" s="147"/>
      <c r="BT60" s="143"/>
      <c r="BU60" s="150"/>
      <c r="BV60" s="150"/>
      <c r="BW60" s="144"/>
      <c r="BX60" s="144"/>
      <c r="BY60" s="143"/>
      <c r="BZ60" s="146"/>
      <c r="CA60" s="146"/>
      <c r="CB60" s="146"/>
      <c r="CC60" s="146"/>
      <c r="CD60" s="146"/>
      <c r="CE60" s="146"/>
    </row>
    <row r="61" spans="1:83" s="130" customFormat="1" ht="25.5" x14ac:dyDescent="0.25">
      <c r="A61" s="148"/>
      <c r="B61" s="140"/>
      <c r="C61" s="140"/>
      <c r="D61" s="140"/>
      <c r="E61" s="140"/>
      <c r="F61" s="196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40"/>
      <c r="AJ61" s="140"/>
      <c r="AK61" s="140"/>
      <c r="AL61" s="141" t="s">
        <v>451</v>
      </c>
      <c r="AM61" s="141" t="s">
        <v>592</v>
      </c>
      <c r="AN61" s="142">
        <v>45524</v>
      </c>
      <c r="AO61" s="141">
        <v>13844</v>
      </c>
      <c r="AP61" s="141" t="s">
        <v>588</v>
      </c>
      <c r="AQ61" s="142"/>
      <c r="AR61" s="142"/>
      <c r="AS61" s="141"/>
      <c r="AT61" s="141"/>
      <c r="AU61" s="106"/>
      <c r="AV61" s="141"/>
      <c r="AW61" s="108"/>
      <c r="AX61" s="108"/>
      <c r="AY61" s="153">
        <v>0.24829999999999999</v>
      </c>
      <c r="AZ61" s="141"/>
      <c r="BA61" s="108">
        <v>711348.03</v>
      </c>
      <c r="BB61" s="108"/>
      <c r="BC61" s="142"/>
      <c r="BD61" s="141"/>
      <c r="BE61" s="108"/>
      <c r="BF61" s="108"/>
      <c r="BG61" s="141"/>
      <c r="BH61" s="108"/>
      <c r="BI61" s="135"/>
      <c r="BJ61" s="140"/>
      <c r="BK61" s="140"/>
      <c r="BL61" s="84"/>
      <c r="BM61" s="143"/>
      <c r="BN61" s="143"/>
      <c r="BO61" s="144"/>
      <c r="BP61" s="144"/>
      <c r="BQ61" s="144"/>
      <c r="BR61" s="144"/>
      <c r="BS61" s="147"/>
      <c r="BT61" s="143"/>
      <c r="BU61" s="150"/>
      <c r="BV61" s="150"/>
      <c r="BW61" s="144"/>
      <c r="BX61" s="144"/>
      <c r="BY61" s="143"/>
      <c r="BZ61" s="146"/>
      <c r="CA61" s="146"/>
      <c r="CB61" s="146"/>
      <c r="CC61" s="146"/>
      <c r="CD61" s="146"/>
      <c r="CE61" s="146"/>
    </row>
    <row r="62" spans="1:83" s="130" customFormat="1" ht="25.5" x14ac:dyDescent="0.25">
      <c r="A62" s="148"/>
      <c r="B62" s="140"/>
      <c r="C62" s="140"/>
      <c r="D62" s="140"/>
      <c r="E62" s="140"/>
      <c r="F62" s="196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40"/>
      <c r="AJ62" s="140"/>
      <c r="AK62" s="140"/>
      <c r="AL62" s="141" t="s">
        <v>569</v>
      </c>
      <c r="AM62" s="141" t="s">
        <v>593</v>
      </c>
      <c r="AN62" s="142">
        <v>45586</v>
      </c>
      <c r="AO62" s="141">
        <v>13890</v>
      </c>
      <c r="AP62" s="141" t="s">
        <v>590</v>
      </c>
      <c r="AQ62" s="142"/>
      <c r="AR62" s="142"/>
      <c r="AS62" s="142">
        <v>45593</v>
      </c>
      <c r="AT62" s="142">
        <v>45682</v>
      </c>
      <c r="AU62" s="106"/>
      <c r="AV62" s="141"/>
      <c r="AW62" s="108"/>
      <c r="AX62" s="108"/>
      <c r="AY62" s="141"/>
      <c r="AZ62" s="141"/>
      <c r="BA62" s="108"/>
      <c r="BB62" s="108"/>
      <c r="BC62" s="142"/>
      <c r="BD62" s="141"/>
      <c r="BE62" s="108"/>
      <c r="BF62" s="108"/>
      <c r="BG62" s="141"/>
      <c r="BH62" s="108"/>
      <c r="BI62" s="135"/>
      <c r="BJ62" s="140"/>
      <c r="BK62" s="140"/>
      <c r="BL62" s="84"/>
      <c r="BM62" s="143"/>
      <c r="BN62" s="143"/>
      <c r="BO62" s="144">
        <v>45588</v>
      </c>
      <c r="BP62" s="144">
        <v>45677</v>
      </c>
      <c r="BQ62" s="144"/>
      <c r="BR62" s="144"/>
      <c r="BS62" s="147"/>
      <c r="BT62" s="143"/>
      <c r="BU62" s="150"/>
      <c r="BV62" s="150"/>
      <c r="BW62" s="144"/>
      <c r="BX62" s="144"/>
      <c r="BY62" s="143"/>
      <c r="BZ62" s="146"/>
      <c r="CA62" s="146"/>
      <c r="CB62" s="146"/>
      <c r="CC62" s="146"/>
      <c r="CD62" s="146"/>
      <c r="CE62" s="146"/>
    </row>
    <row r="63" spans="1:83" s="130" customFormat="1" ht="25.5" x14ac:dyDescent="0.25">
      <c r="A63" s="148"/>
      <c r="B63" s="140"/>
      <c r="C63" s="140"/>
      <c r="D63" s="140"/>
      <c r="E63" s="140"/>
      <c r="F63" s="196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40"/>
      <c r="AJ63" s="140"/>
      <c r="AK63" s="140"/>
      <c r="AL63" s="141" t="s">
        <v>569</v>
      </c>
      <c r="AM63" s="141" t="s">
        <v>594</v>
      </c>
      <c r="AN63" s="142">
        <v>45664</v>
      </c>
      <c r="AO63" s="141">
        <v>13940</v>
      </c>
      <c r="AP63" s="141" t="s">
        <v>590</v>
      </c>
      <c r="AQ63" s="142"/>
      <c r="AR63" s="142"/>
      <c r="AS63" s="142">
        <v>45683</v>
      </c>
      <c r="AT63" s="142">
        <v>45771</v>
      </c>
      <c r="AU63" s="106"/>
      <c r="AV63" s="141"/>
      <c r="AW63" s="108"/>
      <c r="AX63" s="108"/>
      <c r="AY63" s="141"/>
      <c r="AZ63" s="141"/>
      <c r="BA63" s="108"/>
      <c r="BB63" s="108"/>
      <c r="BC63" s="142"/>
      <c r="BD63" s="141"/>
      <c r="BE63" s="108"/>
      <c r="BF63" s="108"/>
      <c r="BG63" s="141"/>
      <c r="BH63" s="108"/>
      <c r="BI63" s="135"/>
      <c r="BJ63" s="140"/>
      <c r="BK63" s="140"/>
      <c r="BL63" s="84"/>
      <c r="BM63" s="143"/>
      <c r="BN63" s="143"/>
      <c r="BO63" s="144">
        <v>45678</v>
      </c>
      <c r="BP63" s="144">
        <v>45766</v>
      </c>
      <c r="BQ63" s="144"/>
      <c r="BR63" s="144"/>
      <c r="BS63" s="147"/>
      <c r="BT63" s="143"/>
      <c r="BU63" s="150"/>
      <c r="BV63" s="150"/>
      <c r="BW63" s="144"/>
      <c r="BX63" s="144"/>
      <c r="BY63" s="143"/>
      <c r="BZ63" s="146"/>
      <c r="CA63" s="146"/>
      <c r="CB63" s="146"/>
      <c r="CC63" s="146"/>
      <c r="CD63" s="146"/>
      <c r="CE63" s="146"/>
    </row>
    <row r="64" spans="1:83" s="130" customFormat="1" ht="25.5" x14ac:dyDescent="0.25">
      <c r="A64" s="148"/>
      <c r="B64" s="140"/>
      <c r="C64" s="140"/>
      <c r="D64" s="140"/>
      <c r="E64" s="140"/>
      <c r="F64" s="196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40"/>
      <c r="AJ64" s="140"/>
      <c r="AK64" s="140"/>
      <c r="AL64" s="141" t="s">
        <v>204</v>
      </c>
      <c r="AM64" s="141" t="s">
        <v>595</v>
      </c>
      <c r="AN64" s="142">
        <v>45698</v>
      </c>
      <c r="AO64" s="141">
        <v>13962</v>
      </c>
      <c r="AP64" s="141"/>
      <c r="AQ64" s="142"/>
      <c r="AR64" s="142"/>
      <c r="AS64" s="142"/>
      <c r="AT64" s="142"/>
      <c r="AU64" s="106"/>
      <c r="AV64" s="141"/>
      <c r="AW64" s="108"/>
      <c r="AX64" s="108"/>
      <c r="AY64" s="141"/>
      <c r="AZ64" s="141"/>
      <c r="BA64" s="108"/>
      <c r="BB64" s="108"/>
      <c r="BC64" s="142"/>
      <c r="BD64" s="141"/>
      <c r="BE64" s="108"/>
      <c r="BF64" s="154">
        <v>45698</v>
      </c>
      <c r="BG64" s="141"/>
      <c r="BH64" s="108">
        <v>92525.72</v>
      </c>
      <c r="BI64" s="135"/>
      <c r="BJ64" s="140"/>
      <c r="BK64" s="140"/>
      <c r="BL64" s="84"/>
      <c r="BM64" s="143"/>
      <c r="BN64" s="143"/>
      <c r="BO64" s="144"/>
      <c r="BP64" s="144"/>
      <c r="BQ64" s="144"/>
      <c r="BR64" s="144"/>
      <c r="BS64" s="147"/>
      <c r="BT64" s="143"/>
      <c r="BU64" s="150"/>
      <c r="BV64" s="150"/>
      <c r="BW64" s="144"/>
      <c r="BX64" s="144"/>
      <c r="BY64" s="143"/>
      <c r="BZ64" s="146"/>
      <c r="CA64" s="146"/>
      <c r="CB64" s="146"/>
      <c r="CC64" s="146"/>
      <c r="CD64" s="146"/>
      <c r="CE64" s="146"/>
    </row>
    <row r="65" spans="1:83" s="130" customFormat="1" x14ac:dyDescent="0.25">
      <c r="A65" s="148"/>
      <c r="B65" s="140"/>
      <c r="C65" s="140"/>
      <c r="D65" s="140"/>
      <c r="E65" s="140"/>
      <c r="F65" s="196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40"/>
      <c r="AJ65" s="140"/>
      <c r="AK65" s="140"/>
      <c r="AL65" s="141" t="s">
        <v>204</v>
      </c>
      <c r="AM65" s="141" t="s">
        <v>596</v>
      </c>
      <c r="AN65" s="142">
        <v>45740</v>
      </c>
      <c r="AO65" s="141">
        <v>13990</v>
      </c>
      <c r="AP65" s="141"/>
      <c r="AQ65" s="142"/>
      <c r="AR65" s="142"/>
      <c r="AS65" s="142"/>
      <c r="AT65" s="142"/>
      <c r="AU65" s="106"/>
      <c r="AV65" s="141"/>
      <c r="AW65" s="108"/>
      <c r="AX65" s="108"/>
      <c r="AY65" s="141"/>
      <c r="AZ65" s="141"/>
      <c r="BA65" s="108"/>
      <c r="BB65" s="108"/>
      <c r="BC65" s="142"/>
      <c r="BD65" s="141"/>
      <c r="BE65" s="108"/>
      <c r="BF65" s="154">
        <v>45740</v>
      </c>
      <c r="BG65" s="141"/>
      <c r="BH65" s="108">
        <v>23474.48</v>
      </c>
      <c r="BI65" s="135"/>
      <c r="BJ65" s="140"/>
      <c r="BK65" s="140"/>
      <c r="BL65" s="84"/>
      <c r="BM65" s="143"/>
      <c r="BN65" s="143"/>
      <c r="BO65" s="144"/>
      <c r="BP65" s="144"/>
      <c r="BQ65" s="144"/>
      <c r="BR65" s="144"/>
      <c r="BS65" s="147"/>
      <c r="BT65" s="143"/>
      <c r="BU65" s="150"/>
      <c r="BV65" s="150"/>
      <c r="BW65" s="144"/>
      <c r="BX65" s="144"/>
      <c r="BY65" s="143"/>
      <c r="BZ65" s="146"/>
      <c r="CA65" s="146"/>
      <c r="CB65" s="146"/>
      <c r="CC65" s="146"/>
      <c r="CD65" s="146"/>
      <c r="CE65" s="146"/>
    </row>
    <row r="66" spans="1:83" s="130" customFormat="1" ht="25.5" x14ac:dyDescent="0.25">
      <c r="A66" s="148"/>
      <c r="B66" s="140"/>
      <c r="C66" s="140"/>
      <c r="D66" s="140"/>
      <c r="E66" s="140"/>
      <c r="F66" s="196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40"/>
      <c r="AJ66" s="140"/>
      <c r="AK66" s="140"/>
      <c r="AL66" s="141" t="s">
        <v>555</v>
      </c>
      <c r="AM66" s="141" t="s">
        <v>709</v>
      </c>
      <c r="AN66" s="142">
        <v>45770</v>
      </c>
      <c r="AO66" s="141">
        <v>14010</v>
      </c>
      <c r="AP66" s="141" t="s">
        <v>590</v>
      </c>
      <c r="AQ66" s="142"/>
      <c r="AR66" s="142"/>
      <c r="AS66" s="142">
        <v>45772</v>
      </c>
      <c r="AT66" s="142">
        <v>45891</v>
      </c>
      <c r="AU66" s="106"/>
      <c r="AV66" s="141"/>
      <c r="AW66" s="108"/>
      <c r="AX66" s="108"/>
      <c r="AY66" s="141"/>
      <c r="AZ66" s="141"/>
      <c r="BA66" s="108"/>
      <c r="BB66" s="108"/>
      <c r="BC66" s="142"/>
      <c r="BD66" s="141"/>
      <c r="BE66" s="108"/>
      <c r="BF66" s="154"/>
      <c r="BG66" s="141"/>
      <c r="BH66" s="108"/>
      <c r="BI66" s="135"/>
      <c r="BJ66" s="140"/>
      <c r="BK66" s="140"/>
      <c r="BL66" s="84"/>
      <c r="BM66" s="143"/>
      <c r="BN66" s="143"/>
      <c r="BO66" s="144"/>
      <c r="BP66" s="144"/>
      <c r="BQ66" s="144"/>
      <c r="BR66" s="144"/>
      <c r="BS66" s="147"/>
      <c r="BT66" s="143"/>
      <c r="BU66" s="150"/>
      <c r="BV66" s="150"/>
      <c r="BW66" s="144"/>
      <c r="BX66" s="144"/>
      <c r="BY66" s="143"/>
      <c r="BZ66" s="146"/>
      <c r="CA66" s="146"/>
      <c r="CB66" s="146"/>
      <c r="CC66" s="146"/>
      <c r="CD66" s="146"/>
      <c r="CE66" s="146"/>
    </row>
    <row r="67" spans="1:83" s="130" customFormat="1" ht="25.5" x14ac:dyDescent="0.25">
      <c r="A67" s="148"/>
      <c r="B67" s="140"/>
      <c r="C67" s="140"/>
      <c r="D67" s="140"/>
      <c r="E67" s="140"/>
      <c r="F67" s="196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40"/>
      <c r="AJ67" s="140"/>
      <c r="AK67" s="140"/>
      <c r="AL67" s="141" t="s">
        <v>555</v>
      </c>
      <c r="AM67" s="141" t="s">
        <v>798</v>
      </c>
      <c r="AN67" s="142">
        <v>45890</v>
      </c>
      <c r="AO67" s="141">
        <v>14092</v>
      </c>
      <c r="AP67" s="141" t="s">
        <v>590</v>
      </c>
      <c r="AQ67" s="142"/>
      <c r="AR67" s="142"/>
      <c r="AS67" s="142">
        <v>45892</v>
      </c>
      <c r="AT67" s="142">
        <v>46011</v>
      </c>
      <c r="AU67" s="106"/>
      <c r="AV67" s="141"/>
      <c r="AW67" s="108"/>
      <c r="AX67" s="108"/>
      <c r="AY67" s="141"/>
      <c r="AZ67" s="141"/>
      <c r="BA67" s="108"/>
      <c r="BB67" s="108"/>
      <c r="BC67" s="142"/>
      <c r="BD67" s="141"/>
      <c r="BE67" s="108"/>
      <c r="BF67" s="154"/>
      <c r="BG67" s="141"/>
      <c r="BH67" s="108"/>
      <c r="BI67" s="135"/>
      <c r="BJ67" s="140"/>
      <c r="BK67" s="140"/>
      <c r="BL67" s="84"/>
      <c r="BM67" s="143"/>
      <c r="BN67" s="143"/>
      <c r="BO67" s="144"/>
      <c r="BP67" s="144"/>
      <c r="BQ67" s="144"/>
      <c r="BR67" s="144"/>
      <c r="BS67" s="147"/>
      <c r="BT67" s="143"/>
      <c r="BU67" s="150"/>
      <c r="BV67" s="150"/>
      <c r="BW67" s="144"/>
      <c r="BX67" s="144"/>
      <c r="BY67" s="143"/>
      <c r="BZ67" s="146"/>
      <c r="CA67" s="146"/>
      <c r="CB67" s="146"/>
      <c r="CC67" s="146"/>
      <c r="CD67" s="146"/>
      <c r="CE67" s="146"/>
    </row>
    <row r="68" spans="1:83" s="130" customFormat="1" ht="25.5" x14ac:dyDescent="0.25">
      <c r="A68" s="148"/>
      <c r="B68" s="140"/>
      <c r="C68" s="140"/>
      <c r="D68" s="140"/>
      <c r="E68" s="140"/>
      <c r="F68" s="196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40"/>
      <c r="AJ68" s="140"/>
      <c r="AK68" s="140"/>
      <c r="AL68" s="141" t="s">
        <v>663</v>
      </c>
      <c r="AM68" s="141" t="s">
        <v>834</v>
      </c>
      <c r="AN68" s="142">
        <v>46000</v>
      </c>
      <c r="AO68" s="141">
        <v>14168</v>
      </c>
      <c r="AP68" s="141" t="s">
        <v>590</v>
      </c>
      <c r="AQ68" s="142"/>
      <c r="AR68" s="142"/>
      <c r="AS68" s="142">
        <v>46012</v>
      </c>
      <c r="AT68" s="142">
        <v>46131</v>
      </c>
      <c r="AU68" s="106"/>
      <c r="AV68" s="141"/>
      <c r="AW68" s="108"/>
      <c r="AX68" s="108"/>
      <c r="AY68" s="141"/>
      <c r="AZ68" s="141"/>
      <c r="BA68" s="108"/>
      <c r="BB68" s="108"/>
      <c r="BC68" s="142"/>
      <c r="BD68" s="141"/>
      <c r="BE68" s="108"/>
      <c r="BF68" s="154"/>
      <c r="BG68" s="141"/>
      <c r="BH68" s="108"/>
      <c r="BI68" s="135"/>
      <c r="BJ68" s="140"/>
      <c r="BK68" s="140"/>
      <c r="BL68" s="84"/>
      <c r="BM68" s="143"/>
      <c r="BN68" s="143"/>
      <c r="BO68" s="144"/>
      <c r="BP68" s="144"/>
      <c r="BQ68" s="144"/>
      <c r="BR68" s="144"/>
      <c r="BS68" s="147"/>
      <c r="BT68" s="143"/>
      <c r="BU68" s="150"/>
      <c r="BV68" s="150"/>
      <c r="BW68" s="144"/>
      <c r="BX68" s="144"/>
      <c r="BY68" s="143"/>
      <c r="BZ68" s="146"/>
      <c r="CA68" s="146"/>
      <c r="CB68" s="146"/>
      <c r="CC68" s="146"/>
      <c r="CD68" s="146"/>
      <c r="CE68" s="146"/>
    </row>
    <row r="69" spans="1:83" s="130" customFormat="1" x14ac:dyDescent="0.25">
      <c r="A69" s="137">
        <v>6</v>
      </c>
      <c r="B69" s="137" t="s">
        <v>223</v>
      </c>
      <c r="C69" s="137" t="s">
        <v>201</v>
      </c>
      <c r="D69" s="137" t="s">
        <v>224</v>
      </c>
      <c r="E69" s="137" t="s">
        <v>231</v>
      </c>
      <c r="F69" s="195" t="s">
        <v>245</v>
      </c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40"/>
      <c r="Y69" s="137" t="s">
        <v>270</v>
      </c>
      <c r="Z69" s="137" t="s">
        <v>271</v>
      </c>
      <c r="AA69" s="137" t="s">
        <v>272</v>
      </c>
      <c r="AB69" s="138">
        <v>45279</v>
      </c>
      <c r="AC69" s="137">
        <v>13678</v>
      </c>
      <c r="AD69" s="138">
        <v>45279</v>
      </c>
      <c r="AE69" s="138">
        <v>45488</v>
      </c>
      <c r="AF69" s="137" t="s">
        <v>180</v>
      </c>
      <c r="AG69" s="137" t="s">
        <v>181</v>
      </c>
      <c r="AH69" s="137" t="s">
        <v>296</v>
      </c>
      <c r="AI69" s="140">
        <v>4093118.81</v>
      </c>
      <c r="AJ69" s="140">
        <v>75287.509999999995</v>
      </c>
      <c r="AK69" s="140">
        <f>AI69+AJ69</f>
        <v>4168406.32</v>
      </c>
      <c r="AL69" s="141"/>
      <c r="AM69" s="141"/>
      <c r="AN69" s="142"/>
      <c r="AO69" s="141"/>
      <c r="AP69" s="141"/>
      <c r="AQ69" s="142"/>
      <c r="AR69" s="142"/>
      <c r="AS69" s="141"/>
      <c r="AT69" s="141"/>
      <c r="AU69" s="106"/>
      <c r="AV69" s="141"/>
      <c r="AW69" s="108"/>
      <c r="AX69" s="108"/>
      <c r="AY69" s="141"/>
      <c r="AZ69" s="141"/>
      <c r="BA69" s="108"/>
      <c r="BB69" s="108"/>
      <c r="BC69" s="142"/>
      <c r="BD69" s="141"/>
      <c r="BE69" s="108"/>
      <c r="BF69" s="108"/>
      <c r="BG69" s="141"/>
      <c r="BH69" s="108"/>
      <c r="BI69" s="135"/>
      <c r="BJ69" s="140">
        <v>2498935.04</v>
      </c>
      <c r="BK69" s="140">
        <v>864969.32</v>
      </c>
      <c r="BL69" s="84">
        <f>BJ69+BK69</f>
        <v>3363904.36</v>
      </c>
      <c r="BM69" s="143"/>
      <c r="BN69" s="143"/>
      <c r="BO69" s="144">
        <v>45295</v>
      </c>
      <c r="BP69" s="144">
        <f>BO69+180</f>
        <v>45475</v>
      </c>
      <c r="BQ69" s="144"/>
      <c r="BR69" s="144"/>
      <c r="BS69" s="147">
        <v>45295</v>
      </c>
      <c r="BT69" s="143"/>
      <c r="BU69" s="150"/>
      <c r="BV69" s="150"/>
      <c r="BW69" s="144">
        <v>45323</v>
      </c>
      <c r="BX69" s="144">
        <v>45489</v>
      </c>
      <c r="BY69" s="143"/>
      <c r="BZ69" s="146" t="s">
        <v>604</v>
      </c>
      <c r="CA69" s="146">
        <v>13974</v>
      </c>
      <c r="CB69" s="146" t="s">
        <v>605</v>
      </c>
      <c r="CC69" s="146">
        <v>713791</v>
      </c>
      <c r="CD69" s="146" t="s">
        <v>606</v>
      </c>
      <c r="CE69" s="146" t="s">
        <v>607</v>
      </c>
    </row>
    <row r="70" spans="1:83" s="130" customFormat="1" ht="25.5" x14ac:dyDescent="0.25">
      <c r="A70" s="137"/>
      <c r="B70" s="137"/>
      <c r="C70" s="137"/>
      <c r="D70" s="137"/>
      <c r="E70" s="137"/>
      <c r="F70" s="195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40"/>
      <c r="Y70" s="137"/>
      <c r="Z70" s="137"/>
      <c r="AA70" s="137"/>
      <c r="AB70" s="138"/>
      <c r="AC70" s="137"/>
      <c r="AD70" s="138"/>
      <c r="AE70" s="138"/>
      <c r="AF70" s="137"/>
      <c r="AG70" s="137"/>
      <c r="AH70" s="137"/>
      <c r="AI70" s="140"/>
      <c r="AJ70" s="140"/>
      <c r="AK70" s="140"/>
      <c r="AL70" s="141" t="s">
        <v>555</v>
      </c>
      <c r="AM70" s="141" t="s">
        <v>600</v>
      </c>
      <c r="AN70" s="142">
        <v>45470</v>
      </c>
      <c r="AO70" s="141">
        <v>13808</v>
      </c>
      <c r="AP70" s="141" t="s">
        <v>182</v>
      </c>
      <c r="AQ70" s="142">
        <v>45489</v>
      </c>
      <c r="AR70" s="142">
        <v>45698</v>
      </c>
      <c r="AS70" s="141"/>
      <c r="AT70" s="141"/>
      <c r="AU70" s="106"/>
      <c r="AV70" s="141"/>
      <c r="AW70" s="108"/>
      <c r="AX70" s="108"/>
      <c r="AY70" s="141"/>
      <c r="AZ70" s="141"/>
      <c r="BA70" s="108"/>
      <c r="BB70" s="108"/>
      <c r="BC70" s="142"/>
      <c r="BD70" s="141"/>
      <c r="BE70" s="108"/>
      <c r="BF70" s="108"/>
      <c r="BG70" s="141"/>
      <c r="BH70" s="108"/>
      <c r="BI70" s="135"/>
      <c r="BJ70" s="140"/>
      <c r="BK70" s="140"/>
      <c r="BL70" s="84"/>
      <c r="BM70" s="143"/>
      <c r="BN70" s="143"/>
      <c r="BO70" s="144"/>
      <c r="BP70" s="144"/>
      <c r="BQ70" s="144"/>
      <c r="BR70" s="144"/>
      <c r="BS70" s="147"/>
      <c r="BT70" s="143"/>
      <c r="BU70" s="150"/>
      <c r="BV70" s="150"/>
      <c r="BW70" s="144"/>
      <c r="BX70" s="144"/>
      <c r="BY70" s="143"/>
      <c r="BZ70" s="146"/>
      <c r="CA70" s="146"/>
      <c r="CB70" s="146"/>
      <c r="CC70" s="146"/>
      <c r="CD70" s="146"/>
      <c r="CE70" s="146"/>
    </row>
    <row r="71" spans="1:83" s="130" customFormat="1" ht="25.5" x14ac:dyDescent="0.25">
      <c r="A71" s="137"/>
      <c r="B71" s="137"/>
      <c r="C71" s="137"/>
      <c r="D71" s="137"/>
      <c r="E71" s="137"/>
      <c r="F71" s="195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40"/>
      <c r="Y71" s="137"/>
      <c r="Z71" s="137"/>
      <c r="AA71" s="137"/>
      <c r="AB71" s="138"/>
      <c r="AC71" s="137"/>
      <c r="AD71" s="138"/>
      <c r="AE71" s="138"/>
      <c r="AF71" s="137"/>
      <c r="AG71" s="137"/>
      <c r="AH71" s="137"/>
      <c r="AI71" s="140"/>
      <c r="AJ71" s="140"/>
      <c r="AK71" s="140"/>
      <c r="AL71" s="141" t="s">
        <v>549</v>
      </c>
      <c r="AM71" s="141" t="s">
        <v>601</v>
      </c>
      <c r="AN71" s="142">
        <v>45524</v>
      </c>
      <c r="AO71" s="141">
        <v>13846</v>
      </c>
      <c r="AP71" s="141" t="s">
        <v>188</v>
      </c>
      <c r="AQ71" s="142"/>
      <c r="AR71" s="142"/>
      <c r="AS71" s="141"/>
      <c r="AT71" s="141"/>
      <c r="AU71" s="106"/>
      <c r="AV71" s="141"/>
      <c r="AW71" s="108">
        <v>820607.74</v>
      </c>
      <c r="AX71" s="108">
        <v>35050.71</v>
      </c>
      <c r="AY71" s="141"/>
      <c r="AZ71" s="141"/>
      <c r="BA71" s="108"/>
      <c r="BB71" s="108"/>
      <c r="BC71" s="142"/>
      <c r="BD71" s="141"/>
      <c r="BE71" s="108"/>
      <c r="BF71" s="108"/>
      <c r="BG71" s="141"/>
      <c r="BH71" s="108"/>
      <c r="BI71" s="135"/>
      <c r="BJ71" s="140"/>
      <c r="BK71" s="140"/>
      <c r="BL71" s="84"/>
      <c r="BM71" s="143"/>
      <c r="BN71" s="143"/>
      <c r="BO71" s="144"/>
      <c r="BP71" s="144"/>
      <c r="BQ71" s="144"/>
      <c r="BR71" s="144"/>
      <c r="BS71" s="147"/>
      <c r="BT71" s="143"/>
      <c r="BU71" s="150"/>
      <c r="BV71" s="150"/>
      <c r="BW71" s="144"/>
      <c r="BX71" s="144"/>
      <c r="BY71" s="143"/>
      <c r="BZ71" s="146"/>
      <c r="CA71" s="146"/>
      <c r="CB71" s="146"/>
      <c r="CC71" s="146"/>
      <c r="CD71" s="146"/>
      <c r="CE71" s="146"/>
    </row>
    <row r="72" spans="1:83" s="130" customFormat="1" ht="25.5" x14ac:dyDescent="0.25">
      <c r="A72" s="137"/>
      <c r="B72" s="137"/>
      <c r="C72" s="137"/>
      <c r="D72" s="137"/>
      <c r="E72" s="137"/>
      <c r="F72" s="195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40"/>
      <c r="Y72" s="137"/>
      <c r="Z72" s="137"/>
      <c r="AA72" s="137"/>
      <c r="AB72" s="138"/>
      <c r="AC72" s="137"/>
      <c r="AD72" s="138"/>
      <c r="AE72" s="138"/>
      <c r="AF72" s="137"/>
      <c r="AG72" s="137"/>
      <c r="AH72" s="137"/>
      <c r="AI72" s="140"/>
      <c r="AJ72" s="140"/>
      <c r="AK72" s="140"/>
      <c r="AL72" s="141" t="s">
        <v>569</v>
      </c>
      <c r="AM72" s="141" t="s">
        <v>602</v>
      </c>
      <c r="AN72" s="142">
        <v>45639</v>
      </c>
      <c r="AO72" s="141">
        <v>13927</v>
      </c>
      <c r="AP72" s="141" t="s">
        <v>603</v>
      </c>
      <c r="AQ72" s="142">
        <v>45699</v>
      </c>
      <c r="AR72" s="142">
        <v>45848</v>
      </c>
      <c r="AS72" s="141"/>
      <c r="AT72" s="141"/>
      <c r="AU72" s="106"/>
      <c r="AV72" s="141"/>
      <c r="AW72" s="108"/>
      <c r="AX72" s="108"/>
      <c r="AY72" s="141"/>
      <c r="AZ72" s="141"/>
      <c r="BA72" s="108"/>
      <c r="BB72" s="108"/>
      <c r="BC72" s="142"/>
      <c r="BD72" s="141"/>
      <c r="BE72" s="108"/>
      <c r="BF72" s="108"/>
      <c r="BG72" s="141"/>
      <c r="BH72" s="108"/>
      <c r="BI72" s="135"/>
      <c r="BJ72" s="140"/>
      <c r="BK72" s="140"/>
      <c r="BL72" s="84"/>
      <c r="BM72" s="143"/>
      <c r="BN72" s="143"/>
      <c r="BO72" s="144">
        <v>45641</v>
      </c>
      <c r="BP72" s="144">
        <v>45790</v>
      </c>
      <c r="BQ72" s="144"/>
      <c r="BR72" s="144"/>
      <c r="BS72" s="147"/>
      <c r="BT72" s="143"/>
      <c r="BU72" s="150"/>
      <c r="BV72" s="150"/>
      <c r="BW72" s="144"/>
      <c r="BX72" s="144"/>
      <c r="BY72" s="143"/>
      <c r="BZ72" s="146"/>
      <c r="CA72" s="146"/>
      <c r="CB72" s="146"/>
      <c r="CC72" s="146"/>
      <c r="CD72" s="146"/>
      <c r="CE72" s="146"/>
    </row>
    <row r="73" spans="1:83" s="130" customFormat="1" ht="25.5" x14ac:dyDescent="0.25">
      <c r="A73" s="137"/>
      <c r="B73" s="137"/>
      <c r="C73" s="137"/>
      <c r="D73" s="137"/>
      <c r="E73" s="137"/>
      <c r="F73" s="195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40"/>
      <c r="Y73" s="137"/>
      <c r="Z73" s="137"/>
      <c r="AA73" s="137"/>
      <c r="AB73" s="138"/>
      <c r="AC73" s="137"/>
      <c r="AD73" s="138"/>
      <c r="AE73" s="138"/>
      <c r="AF73" s="137"/>
      <c r="AG73" s="137"/>
      <c r="AH73" s="137"/>
      <c r="AI73" s="140"/>
      <c r="AJ73" s="140"/>
      <c r="AK73" s="140"/>
      <c r="AL73" s="141" t="s">
        <v>569</v>
      </c>
      <c r="AM73" s="141" t="s">
        <v>734</v>
      </c>
      <c r="AN73" s="142">
        <v>45786</v>
      </c>
      <c r="AO73" s="141">
        <v>14065</v>
      </c>
      <c r="AP73" s="141" t="s">
        <v>603</v>
      </c>
      <c r="AQ73" s="142">
        <v>45849</v>
      </c>
      <c r="AR73" s="142">
        <v>46301</v>
      </c>
      <c r="AS73" s="141"/>
      <c r="AT73" s="141"/>
      <c r="AU73" s="106"/>
      <c r="AV73" s="141"/>
      <c r="AW73" s="108"/>
      <c r="AX73" s="108"/>
      <c r="AY73" s="141"/>
      <c r="AZ73" s="141"/>
      <c r="BA73" s="108"/>
      <c r="BB73" s="108"/>
      <c r="BC73" s="142"/>
      <c r="BD73" s="141"/>
      <c r="BE73" s="108"/>
      <c r="BF73" s="108"/>
      <c r="BG73" s="141"/>
      <c r="BH73" s="108"/>
      <c r="BI73" s="135"/>
      <c r="BJ73" s="140"/>
      <c r="BK73" s="140"/>
      <c r="BL73" s="84"/>
      <c r="BM73" s="143"/>
      <c r="BN73" s="143"/>
      <c r="BO73" s="144">
        <v>45791</v>
      </c>
      <c r="BP73" s="144">
        <v>45971</v>
      </c>
      <c r="BQ73" s="144"/>
      <c r="BR73" s="144"/>
      <c r="BS73" s="147"/>
      <c r="BT73" s="143"/>
      <c r="BU73" s="150"/>
      <c r="BV73" s="150"/>
      <c r="BW73" s="144"/>
      <c r="BX73" s="144"/>
      <c r="BY73" s="143"/>
      <c r="BZ73" s="146"/>
      <c r="CA73" s="146"/>
      <c r="CB73" s="146"/>
      <c r="CC73" s="146"/>
      <c r="CD73" s="146"/>
      <c r="CE73" s="146"/>
    </row>
    <row r="74" spans="1:83" s="130" customFormat="1" ht="25.5" x14ac:dyDescent="0.25">
      <c r="A74" s="137"/>
      <c r="B74" s="137"/>
      <c r="C74" s="137"/>
      <c r="D74" s="137"/>
      <c r="E74" s="137"/>
      <c r="F74" s="195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40"/>
      <c r="Y74" s="137"/>
      <c r="Z74" s="137"/>
      <c r="AA74" s="137"/>
      <c r="AB74" s="138"/>
      <c r="AC74" s="137"/>
      <c r="AD74" s="138"/>
      <c r="AE74" s="138"/>
      <c r="AF74" s="137"/>
      <c r="AG74" s="137"/>
      <c r="AH74" s="137"/>
      <c r="AI74" s="140"/>
      <c r="AJ74" s="140"/>
      <c r="AK74" s="140"/>
      <c r="AL74" s="141" t="s">
        <v>740</v>
      </c>
      <c r="AM74" s="141" t="s">
        <v>835</v>
      </c>
      <c r="AN74" s="142">
        <v>45959</v>
      </c>
      <c r="AO74" s="141">
        <v>14159</v>
      </c>
      <c r="AP74" s="141" t="s">
        <v>603</v>
      </c>
      <c r="AQ74" s="142">
        <v>46029</v>
      </c>
      <c r="AR74" s="142">
        <v>46208</v>
      </c>
      <c r="AS74" s="141"/>
      <c r="AT74" s="141"/>
      <c r="AU74" s="106"/>
      <c r="AV74" s="141"/>
      <c r="AW74" s="108"/>
      <c r="AX74" s="108"/>
      <c r="AY74" s="141"/>
      <c r="AZ74" s="141"/>
      <c r="BA74" s="108"/>
      <c r="BB74" s="108"/>
      <c r="BC74" s="142"/>
      <c r="BD74" s="141"/>
      <c r="BE74" s="108"/>
      <c r="BF74" s="108"/>
      <c r="BG74" s="141"/>
      <c r="BH74" s="108"/>
      <c r="BI74" s="135"/>
      <c r="BJ74" s="140"/>
      <c r="BK74" s="140"/>
      <c r="BL74" s="84"/>
      <c r="BM74" s="143"/>
      <c r="BN74" s="143"/>
      <c r="BO74" s="144">
        <v>45972</v>
      </c>
      <c r="BP74" s="144">
        <v>46151</v>
      </c>
      <c r="BQ74" s="144"/>
      <c r="BR74" s="144"/>
      <c r="BS74" s="147"/>
      <c r="BT74" s="143"/>
      <c r="BU74" s="150"/>
      <c r="BV74" s="150"/>
      <c r="BW74" s="144"/>
      <c r="BX74" s="144"/>
      <c r="BY74" s="143"/>
      <c r="BZ74" s="146"/>
      <c r="CA74" s="146"/>
      <c r="CB74" s="146"/>
      <c r="CC74" s="146"/>
      <c r="CD74" s="146"/>
      <c r="CE74" s="146"/>
    </row>
    <row r="75" spans="1:83" s="130" customFormat="1" x14ac:dyDescent="0.25">
      <c r="A75" s="146">
        <v>7</v>
      </c>
      <c r="B75" s="141" t="s">
        <v>246</v>
      </c>
      <c r="C75" s="141" t="s">
        <v>247</v>
      </c>
      <c r="D75" s="149" t="s">
        <v>248</v>
      </c>
      <c r="E75" s="137" t="s">
        <v>231</v>
      </c>
      <c r="F75" s="195" t="s">
        <v>249</v>
      </c>
      <c r="G75" s="137">
        <v>13619</v>
      </c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40"/>
      <c r="Y75" s="137" t="s">
        <v>273</v>
      </c>
      <c r="Z75" s="137" t="s">
        <v>274</v>
      </c>
      <c r="AA75" s="137" t="s">
        <v>275</v>
      </c>
      <c r="AB75" s="138">
        <v>45310</v>
      </c>
      <c r="AC75" s="137" t="s">
        <v>291</v>
      </c>
      <c r="AD75" s="138">
        <v>45310</v>
      </c>
      <c r="AE75" s="138">
        <v>45857</v>
      </c>
      <c r="AF75" s="137" t="s">
        <v>202</v>
      </c>
      <c r="AG75" s="137" t="s">
        <v>181</v>
      </c>
      <c r="AH75" s="137" t="s">
        <v>297</v>
      </c>
      <c r="AI75" s="140"/>
      <c r="AJ75" s="140"/>
      <c r="AK75" s="140">
        <v>25428000</v>
      </c>
      <c r="AL75" s="141"/>
      <c r="AM75" s="141"/>
      <c r="AN75" s="142"/>
      <c r="AO75" s="141"/>
      <c r="AP75" s="141"/>
      <c r="AQ75" s="142"/>
      <c r="AR75" s="142"/>
      <c r="AS75" s="141"/>
      <c r="AT75" s="141"/>
      <c r="AU75" s="106"/>
      <c r="AV75" s="141"/>
      <c r="AW75" s="108"/>
      <c r="AX75" s="108"/>
      <c r="AY75" s="141"/>
      <c r="AZ75" s="141"/>
      <c r="BA75" s="108"/>
      <c r="BB75" s="108"/>
      <c r="BC75" s="142"/>
      <c r="BD75" s="141"/>
      <c r="BE75" s="108"/>
      <c r="BF75" s="108"/>
      <c r="BG75" s="141"/>
      <c r="BH75" s="108"/>
      <c r="BI75" s="135"/>
      <c r="BJ75" s="140">
        <v>29265121.84</v>
      </c>
      <c r="BK75" s="140">
        <v>3681980.49</v>
      </c>
      <c r="BL75" s="84">
        <f t="shared" si="0"/>
        <v>32947102.329999998</v>
      </c>
      <c r="BM75" s="143"/>
      <c r="BN75" s="143"/>
      <c r="BO75" s="144">
        <v>45386</v>
      </c>
      <c r="BP75" s="144">
        <v>45751</v>
      </c>
      <c r="BQ75" s="144"/>
      <c r="BR75" s="144"/>
      <c r="BS75" s="147">
        <v>45386</v>
      </c>
      <c r="BT75" s="143"/>
      <c r="BU75" s="150"/>
      <c r="BV75" s="150"/>
      <c r="BW75" s="144"/>
      <c r="BX75" s="144"/>
      <c r="BY75" s="143"/>
      <c r="BZ75" s="146"/>
      <c r="CA75" s="146"/>
      <c r="CB75" s="146"/>
      <c r="CC75" s="146"/>
      <c r="CD75" s="146"/>
      <c r="CE75" s="146"/>
    </row>
    <row r="76" spans="1:83" s="130" customFormat="1" ht="25.5" x14ac:dyDescent="0.25">
      <c r="A76" s="146"/>
      <c r="B76" s="141"/>
      <c r="C76" s="141"/>
      <c r="D76" s="149"/>
      <c r="E76" s="137"/>
      <c r="F76" s="195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40"/>
      <c r="Y76" s="137"/>
      <c r="Z76" s="137"/>
      <c r="AA76" s="137"/>
      <c r="AB76" s="138"/>
      <c r="AC76" s="137"/>
      <c r="AD76" s="138"/>
      <c r="AE76" s="138"/>
      <c r="AF76" s="137"/>
      <c r="AG76" s="137"/>
      <c r="AH76" s="137"/>
      <c r="AI76" s="140"/>
      <c r="AJ76" s="140"/>
      <c r="AK76" s="140"/>
      <c r="AL76" s="141" t="s">
        <v>451</v>
      </c>
      <c r="AM76" s="141" t="s">
        <v>609</v>
      </c>
      <c r="AN76" s="142">
        <v>45638</v>
      </c>
      <c r="AO76" s="141">
        <v>13926</v>
      </c>
      <c r="AP76" s="141" t="s">
        <v>588</v>
      </c>
      <c r="AQ76" s="142"/>
      <c r="AR76" s="142"/>
      <c r="AS76" s="141"/>
      <c r="AT76" s="141"/>
      <c r="AU76" s="106"/>
      <c r="AV76" s="141"/>
      <c r="AW76" s="108"/>
      <c r="AX76" s="108"/>
      <c r="AY76" s="153">
        <v>0.25</v>
      </c>
      <c r="AZ76" s="141"/>
      <c r="BA76" s="108">
        <v>6357000</v>
      </c>
      <c r="BB76" s="108"/>
      <c r="BC76" s="142"/>
      <c r="BD76" s="141"/>
      <c r="BE76" s="108"/>
      <c r="BF76" s="108"/>
      <c r="BG76" s="141"/>
      <c r="BH76" s="108"/>
      <c r="BI76" s="135"/>
      <c r="BJ76" s="140"/>
      <c r="BK76" s="140"/>
      <c r="BL76" s="84"/>
      <c r="BM76" s="143"/>
      <c r="BN76" s="143"/>
      <c r="BO76" s="144"/>
      <c r="BP76" s="144"/>
      <c r="BQ76" s="144"/>
      <c r="BR76" s="144"/>
      <c r="BS76" s="147"/>
      <c r="BT76" s="143"/>
      <c r="BU76" s="150"/>
      <c r="BV76" s="150"/>
      <c r="BW76" s="144"/>
      <c r="BX76" s="144"/>
      <c r="BY76" s="143"/>
      <c r="BZ76" s="146"/>
      <c r="CA76" s="146"/>
      <c r="CB76" s="146"/>
      <c r="CC76" s="146"/>
      <c r="CD76" s="146"/>
      <c r="CE76" s="146"/>
    </row>
    <row r="77" spans="1:83" s="130" customFormat="1" ht="25.5" x14ac:dyDescent="0.25">
      <c r="A77" s="146"/>
      <c r="B77" s="141"/>
      <c r="C77" s="141"/>
      <c r="D77" s="149"/>
      <c r="E77" s="137"/>
      <c r="F77" s="195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40"/>
      <c r="Y77" s="137"/>
      <c r="Z77" s="137"/>
      <c r="AA77" s="137"/>
      <c r="AB77" s="138"/>
      <c r="AC77" s="137"/>
      <c r="AD77" s="138"/>
      <c r="AE77" s="138"/>
      <c r="AF77" s="137"/>
      <c r="AG77" s="137"/>
      <c r="AH77" s="137"/>
      <c r="AI77" s="140"/>
      <c r="AJ77" s="140"/>
      <c r="AK77" s="140"/>
      <c r="AL77" s="141" t="s">
        <v>570</v>
      </c>
      <c r="AM77" s="141" t="s">
        <v>717</v>
      </c>
      <c r="AN77" s="142">
        <v>45751</v>
      </c>
      <c r="AO77" s="152">
        <v>14026</v>
      </c>
      <c r="AP77" s="141" t="s">
        <v>590</v>
      </c>
      <c r="AQ77" s="142"/>
      <c r="AR77" s="142"/>
      <c r="AS77" s="141"/>
      <c r="AT77" s="141"/>
      <c r="AU77" s="106"/>
      <c r="AV77" s="141"/>
      <c r="AW77" s="108"/>
      <c r="AX77" s="108"/>
      <c r="AY77" s="153"/>
      <c r="AZ77" s="141"/>
      <c r="BA77" s="108"/>
      <c r="BB77" s="108"/>
      <c r="BC77" s="142"/>
      <c r="BD77" s="141"/>
      <c r="BE77" s="108"/>
      <c r="BF77" s="108"/>
      <c r="BG77" s="141"/>
      <c r="BH77" s="108"/>
      <c r="BI77" s="135"/>
      <c r="BJ77" s="140"/>
      <c r="BK77" s="140"/>
      <c r="BL77" s="84"/>
      <c r="BM77" s="143"/>
      <c r="BN77" s="143"/>
      <c r="BO77" s="144">
        <v>45752</v>
      </c>
      <c r="BP77" s="144">
        <v>45843</v>
      </c>
      <c r="BQ77" s="144"/>
      <c r="BR77" s="144"/>
      <c r="BS77" s="147"/>
      <c r="BT77" s="143"/>
      <c r="BU77" s="150"/>
      <c r="BV77" s="150"/>
      <c r="BW77" s="144"/>
      <c r="BX77" s="144"/>
      <c r="BY77" s="143"/>
      <c r="BZ77" s="146"/>
      <c r="CA77" s="146"/>
      <c r="CB77" s="146"/>
      <c r="CC77" s="146"/>
      <c r="CD77" s="146"/>
      <c r="CE77" s="146"/>
    </row>
    <row r="78" spans="1:83" s="130" customFormat="1" ht="25.5" x14ac:dyDescent="0.25">
      <c r="A78" s="146"/>
      <c r="B78" s="141"/>
      <c r="C78" s="141"/>
      <c r="D78" s="149"/>
      <c r="E78" s="137"/>
      <c r="F78" s="195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40"/>
      <c r="Y78" s="137"/>
      <c r="Z78" s="137"/>
      <c r="AA78" s="137"/>
      <c r="AB78" s="138"/>
      <c r="AC78" s="137"/>
      <c r="AD78" s="138"/>
      <c r="AE78" s="138"/>
      <c r="AF78" s="137"/>
      <c r="AG78" s="137"/>
      <c r="AH78" s="137"/>
      <c r="AI78" s="140"/>
      <c r="AJ78" s="140"/>
      <c r="AK78" s="140"/>
      <c r="AL78" s="141" t="s">
        <v>554</v>
      </c>
      <c r="AM78" s="141" t="s">
        <v>762</v>
      </c>
      <c r="AN78" s="142">
        <v>45841</v>
      </c>
      <c r="AO78" s="152">
        <v>14081</v>
      </c>
      <c r="AP78" s="141" t="s">
        <v>590</v>
      </c>
      <c r="AQ78" s="142"/>
      <c r="AR78" s="142"/>
      <c r="AS78" s="142">
        <v>45858</v>
      </c>
      <c r="AT78" s="142">
        <v>45950</v>
      </c>
      <c r="AU78" s="106"/>
      <c r="AV78" s="141"/>
      <c r="AW78" s="108"/>
      <c r="AX78" s="108"/>
      <c r="AY78" s="153"/>
      <c r="AZ78" s="141"/>
      <c r="BA78" s="108"/>
      <c r="BB78" s="108"/>
      <c r="BC78" s="142"/>
      <c r="BD78" s="141"/>
      <c r="BE78" s="108"/>
      <c r="BF78" s="108"/>
      <c r="BG78" s="141"/>
      <c r="BH78" s="108"/>
      <c r="BI78" s="135"/>
      <c r="BJ78" s="140"/>
      <c r="BK78" s="140"/>
      <c r="BL78" s="84"/>
      <c r="BM78" s="143"/>
      <c r="BN78" s="143"/>
      <c r="BO78" s="144">
        <v>45844</v>
      </c>
      <c r="BP78" s="144">
        <v>45875</v>
      </c>
      <c r="BQ78" s="144"/>
      <c r="BR78" s="144"/>
      <c r="BS78" s="147"/>
      <c r="BT78" s="143"/>
      <c r="BU78" s="150"/>
      <c r="BV78" s="150"/>
      <c r="BW78" s="144"/>
      <c r="BX78" s="144"/>
      <c r="BY78" s="143"/>
      <c r="BZ78" s="146"/>
      <c r="CA78" s="146"/>
      <c r="CB78" s="146"/>
      <c r="CC78" s="146"/>
      <c r="CD78" s="146"/>
      <c r="CE78" s="146"/>
    </row>
    <row r="79" spans="1:83" s="130" customFormat="1" ht="25.5" x14ac:dyDescent="0.25">
      <c r="A79" s="146"/>
      <c r="B79" s="141"/>
      <c r="C79" s="141"/>
      <c r="D79" s="149"/>
      <c r="E79" s="137"/>
      <c r="F79" s="195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40"/>
      <c r="Y79" s="137"/>
      <c r="Z79" s="137"/>
      <c r="AA79" s="137"/>
      <c r="AB79" s="138"/>
      <c r="AC79" s="137"/>
      <c r="AD79" s="138"/>
      <c r="AE79" s="138"/>
      <c r="AF79" s="137"/>
      <c r="AG79" s="137"/>
      <c r="AH79" s="137"/>
      <c r="AI79" s="140"/>
      <c r="AJ79" s="140"/>
      <c r="AK79" s="140"/>
      <c r="AL79" s="141" t="s">
        <v>663</v>
      </c>
      <c r="AM79" s="141" t="s">
        <v>836</v>
      </c>
      <c r="AN79" s="142">
        <v>45924</v>
      </c>
      <c r="AO79" s="152">
        <v>14116</v>
      </c>
      <c r="AP79" s="141" t="s">
        <v>590</v>
      </c>
      <c r="AQ79" s="142"/>
      <c r="AR79" s="142"/>
      <c r="AS79" s="142">
        <v>45951</v>
      </c>
      <c r="AT79" s="142">
        <v>46040</v>
      </c>
      <c r="AU79" s="106"/>
      <c r="AV79" s="141"/>
      <c r="AW79" s="108"/>
      <c r="AX79" s="108"/>
      <c r="AY79" s="153"/>
      <c r="AZ79" s="141"/>
      <c r="BA79" s="108"/>
      <c r="BB79" s="108"/>
      <c r="BC79" s="142"/>
      <c r="BD79" s="141"/>
      <c r="BE79" s="108"/>
      <c r="BF79" s="108"/>
      <c r="BG79" s="141"/>
      <c r="BH79" s="108"/>
      <c r="BI79" s="135"/>
      <c r="BJ79" s="140"/>
      <c r="BK79" s="140"/>
      <c r="BL79" s="84"/>
      <c r="BM79" s="143"/>
      <c r="BN79" s="143"/>
      <c r="BO79" s="144"/>
      <c r="BP79" s="144"/>
      <c r="BQ79" s="144"/>
      <c r="BR79" s="144"/>
      <c r="BS79" s="147"/>
      <c r="BT79" s="143"/>
      <c r="BU79" s="150"/>
      <c r="BV79" s="150"/>
      <c r="BW79" s="144"/>
      <c r="BX79" s="144"/>
      <c r="BY79" s="143"/>
      <c r="BZ79" s="146"/>
      <c r="CA79" s="146"/>
      <c r="CB79" s="146"/>
      <c r="CC79" s="146"/>
      <c r="CD79" s="146"/>
      <c r="CE79" s="146"/>
    </row>
    <row r="80" spans="1:83" s="130" customFormat="1" x14ac:dyDescent="0.25">
      <c r="A80" s="146">
        <v>8</v>
      </c>
      <c r="B80" s="137" t="s">
        <v>246</v>
      </c>
      <c r="C80" s="137" t="s">
        <v>247</v>
      </c>
      <c r="D80" s="149" t="s">
        <v>248</v>
      </c>
      <c r="E80" s="137" t="s">
        <v>231</v>
      </c>
      <c r="F80" s="195" t="s">
        <v>250</v>
      </c>
      <c r="G80" s="137">
        <v>13619</v>
      </c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37" t="s">
        <v>276</v>
      </c>
      <c r="Z80" s="137" t="s">
        <v>277</v>
      </c>
      <c r="AA80" s="137" t="s">
        <v>278</v>
      </c>
      <c r="AB80" s="138">
        <v>45310</v>
      </c>
      <c r="AC80" s="137" t="s">
        <v>292</v>
      </c>
      <c r="AD80" s="138">
        <v>45310</v>
      </c>
      <c r="AE80" s="138">
        <v>45857</v>
      </c>
      <c r="AF80" s="137" t="s">
        <v>202</v>
      </c>
      <c r="AG80" s="137" t="s">
        <v>181</v>
      </c>
      <c r="AH80" s="137" t="s">
        <v>297</v>
      </c>
      <c r="AI80" s="140"/>
      <c r="AJ80" s="140"/>
      <c r="AK80" s="140">
        <v>16483200</v>
      </c>
      <c r="AL80" s="141"/>
      <c r="AM80" s="141"/>
      <c r="AN80" s="142"/>
      <c r="AO80" s="141"/>
      <c r="AP80" s="141"/>
      <c r="AQ80" s="142"/>
      <c r="AR80" s="142"/>
      <c r="AS80" s="141"/>
      <c r="AT80" s="141"/>
      <c r="AU80" s="106"/>
      <c r="AV80" s="141"/>
      <c r="AW80" s="108"/>
      <c r="AX80" s="108"/>
      <c r="AY80" s="141"/>
      <c r="AZ80" s="141"/>
      <c r="BA80" s="108"/>
      <c r="BB80" s="108"/>
      <c r="BC80" s="142"/>
      <c r="BD80" s="141"/>
      <c r="BE80" s="108"/>
      <c r="BF80" s="108"/>
      <c r="BG80" s="141"/>
      <c r="BH80" s="108"/>
      <c r="BI80" s="135"/>
      <c r="BJ80" s="140">
        <v>16463703.380000001</v>
      </c>
      <c r="BK80" s="140">
        <v>4697346.2699999996</v>
      </c>
      <c r="BL80" s="84">
        <f t="shared" si="0"/>
        <v>21161049.649999999</v>
      </c>
      <c r="BM80" s="143"/>
      <c r="BN80" s="143"/>
      <c r="BO80" s="144">
        <v>45386</v>
      </c>
      <c r="BP80" s="144">
        <v>45751</v>
      </c>
      <c r="BQ80" s="144"/>
      <c r="BR80" s="144"/>
      <c r="BS80" s="147">
        <v>45386</v>
      </c>
      <c r="BT80" s="143"/>
      <c r="BU80" s="150"/>
      <c r="BV80" s="150"/>
      <c r="BW80" s="144"/>
      <c r="BX80" s="144"/>
      <c r="BY80" s="143"/>
      <c r="BZ80" s="146" t="s">
        <v>612</v>
      </c>
      <c r="CA80" s="146" t="s">
        <v>613</v>
      </c>
      <c r="CB80" s="146" t="s">
        <v>614</v>
      </c>
      <c r="CC80" s="146">
        <v>713651</v>
      </c>
      <c r="CD80" s="146" t="s">
        <v>615</v>
      </c>
      <c r="CE80" s="146" t="s">
        <v>616</v>
      </c>
    </row>
    <row r="81" spans="1:83" s="130" customFormat="1" ht="38.25" x14ac:dyDescent="0.25">
      <c r="A81" s="146"/>
      <c r="B81" s="137"/>
      <c r="C81" s="137"/>
      <c r="D81" s="149"/>
      <c r="E81" s="137"/>
      <c r="F81" s="195"/>
      <c r="G81" s="137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37"/>
      <c r="Z81" s="137"/>
      <c r="AA81" s="137"/>
      <c r="AB81" s="138"/>
      <c r="AC81" s="137"/>
      <c r="AD81" s="138"/>
      <c r="AE81" s="138"/>
      <c r="AF81" s="137"/>
      <c r="AG81" s="137"/>
      <c r="AH81" s="137"/>
      <c r="AI81" s="140"/>
      <c r="AJ81" s="140"/>
      <c r="AK81" s="140"/>
      <c r="AL81" s="141" t="s">
        <v>610</v>
      </c>
      <c r="AM81" s="141" t="s">
        <v>611</v>
      </c>
      <c r="AN81" s="142">
        <v>45447</v>
      </c>
      <c r="AO81" s="141"/>
      <c r="AP81" s="141"/>
      <c r="AQ81" s="142"/>
      <c r="AR81" s="142"/>
      <c r="AS81" s="141"/>
      <c r="AT81" s="141"/>
      <c r="AU81" s="106"/>
      <c r="AV81" s="141"/>
      <c r="AW81" s="108"/>
      <c r="AX81" s="108"/>
      <c r="AY81" s="141"/>
      <c r="AZ81" s="141"/>
      <c r="BA81" s="108"/>
      <c r="BB81" s="108"/>
      <c r="BC81" s="142"/>
      <c r="BD81" s="141"/>
      <c r="BE81" s="108"/>
      <c r="BF81" s="108"/>
      <c r="BG81" s="141"/>
      <c r="BH81" s="108"/>
      <c r="BI81" s="135"/>
      <c r="BJ81" s="140"/>
      <c r="BK81" s="140"/>
      <c r="BL81" s="84"/>
      <c r="BM81" s="143"/>
      <c r="BN81" s="143"/>
      <c r="BO81" s="144"/>
      <c r="BP81" s="144"/>
      <c r="BQ81" s="144"/>
      <c r="BR81" s="144"/>
      <c r="BS81" s="147"/>
      <c r="BT81" s="143"/>
      <c r="BU81" s="150"/>
      <c r="BV81" s="150"/>
      <c r="BW81" s="144"/>
      <c r="BX81" s="144"/>
      <c r="BY81" s="143"/>
      <c r="BZ81" s="146"/>
      <c r="CA81" s="146"/>
      <c r="CB81" s="146"/>
      <c r="CC81" s="146"/>
      <c r="CD81" s="146"/>
      <c r="CE81" s="146"/>
    </row>
    <row r="82" spans="1:83" s="130" customFormat="1" ht="25.5" x14ac:dyDescent="0.25">
      <c r="A82" s="146"/>
      <c r="B82" s="137"/>
      <c r="C82" s="137"/>
      <c r="D82" s="149"/>
      <c r="E82" s="137"/>
      <c r="F82" s="195"/>
      <c r="G82" s="137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37"/>
      <c r="Z82" s="137"/>
      <c r="AA82" s="137"/>
      <c r="AB82" s="138"/>
      <c r="AC82" s="137"/>
      <c r="AD82" s="138"/>
      <c r="AE82" s="138"/>
      <c r="AF82" s="137"/>
      <c r="AG82" s="137"/>
      <c r="AH82" s="137"/>
      <c r="AI82" s="140"/>
      <c r="AJ82" s="140"/>
      <c r="AK82" s="140"/>
      <c r="AL82" s="141" t="s">
        <v>570</v>
      </c>
      <c r="AM82" s="141" t="s">
        <v>718</v>
      </c>
      <c r="AN82" s="142">
        <v>45751</v>
      </c>
      <c r="AO82" s="152">
        <v>14016</v>
      </c>
      <c r="AP82" s="141" t="s">
        <v>590</v>
      </c>
      <c r="AQ82" s="142"/>
      <c r="AR82" s="142"/>
      <c r="AS82" s="141"/>
      <c r="AT82" s="141"/>
      <c r="AU82" s="106"/>
      <c r="AV82" s="141"/>
      <c r="AW82" s="108"/>
      <c r="AX82" s="108"/>
      <c r="AY82" s="141"/>
      <c r="AZ82" s="141"/>
      <c r="BA82" s="108"/>
      <c r="BB82" s="108"/>
      <c r="BC82" s="142"/>
      <c r="BD82" s="141"/>
      <c r="BE82" s="108"/>
      <c r="BF82" s="108"/>
      <c r="BG82" s="141"/>
      <c r="BH82" s="108"/>
      <c r="BI82" s="135"/>
      <c r="BJ82" s="140"/>
      <c r="BK82" s="140"/>
      <c r="BL82" s="84"/>
      <c r="BM82" s="143"/>
      <c r="BN82" s="143"/>
      <c r="BO82" s="144">
        <v>45752</v>
      </c>
      <c r="BP82" s="144">
        <v>45843</v>
      </c>
      <c r="BQ82" s="144"/>
      <c r="BR82" s="144"/>
      <c r="BS82" s="147"/>
      <c r="BT82" s="143"/>
      <c r="BU82" s="150"/>
      <c r="BV82" s="150"/>
      <c r="BW82" s="144"/>
      <c r="BX82" s="144"/>
      <c r="BY82" s="143"/>
      <c r="BZ82" s="146"/>
      <c r="CA82" s="146"/>
      <c r="CB82" s="146"/>
      <c r="CC82" s="146"/>
      <c r="CD82" s="146"/>
      <c r="CE82" s="146"/>
    </row>
    <row r="83" spans="1:83" s="130" customFormat="1" ht="25.5" x14ac:dyDescent="0.25">
      <c r="A83" s="146"/>
      <c r="B83" s="137"/>
      <c r="C83" s="137"/>
      <c r="D83" s="149"/>
      <c r="E83" s="137"/>
      <c r="F83" s="195"/>
      <c r="G83" s="137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37"/>
      <c r="Z83" s="137"/>
      <c r="AA83" s="137"/>
      <c r="AB83" s="138"/>
      <c r="AC83" s="137"/>
      <c r="AD83" s="138"/>
      <c r="AE83" s="138"/>
      <c r="AF83" s="137"/>
      <c r="AG83" s="137"/>
      <c r="AH83" s="137"/>
      <c r="AI83" s="140"/>
      <c r="AJ83" s="140"/>
      <c r="AK83" s="140"/>
      <c r="AL83" s="141" t="s">
        <v>735</v>
      </c>
      <c r="AM83" s="141" t="s">
        <v>736</v>
      </c>
      <c r="AN83" s="142">
        <v>45840</v>
      </c>
      <c r="AO83" s="141">
        <v>14066</v>
      </c>
      <c r="AP83" s="141" t="s">
        <v>590</v>
      </c>
      <c r="AQ83" s="142"/>
      <c r="AR83" s="142"/>
      <c r="AS83" s="142">
        <v>45855</v>
      </c>
      <c r="AT83" s="142">
        <v>45915</v>
      </c>
      <c r="AU83" s="106"/>
      <c r="AV83" s="141"/>
      <c r="AW83" s="108"/>
      <c r="AX83" s="108"/>
      <c r="AY83" s="141"/>
      <c r="AZ83" s="141"/>
      <c r="BA83" s="108"/>
      <c r="BB83" s="108"/>
      <c r="BC83" s="142"/>
      <c r="BD83" s="141"/>
      <c r="BE83" s="108"/>
      <c r="BF83" s="108"/>
      <c r="BG83" s="141"/>
      <c r="BH83" s="108"/>
      <c r="BI83" s="135"/>
      <c r="BJ83" s="140"/>
      <c r="BK83" s="140"/>
      <c r="BL83" s="84"/>
      <c r="BM83" s="143"/>
      <c r="BN83" s="143"/>
      <c r="BO83" s="144">
        <v>45844</v>
      </c>
      <c r="BP83" s="144">
        <v>45903</v>
      </c>
      <c r="BQ83" s="144"/>
      <c r="BR83" s="144"/>
      <c r="BS83" s="147"/>
      <c r="BT83" s="143"/>
      <c r="BU83" s="150"/>
      <c r="BV83" s="150"/>
      <c r="BW83" s="144"/>
      <c r="BX83" s="144"/>
      <c r="BY83" s="143"/>
      <c r="BZ83" s="146"/>
      <c r="CA83" s="146"/>
      <c r="CB83" s="146"/>
      <c r="CC83" s="146"/>
      <c r="CD83" s="146"/>
      <c r="CE83" s="146"/>
    </row>
    <row r="84" spans="1:83" s="130" customFormat="1" ht="25.5" x14ac:dyDescent="0.25">
      <c r="A84" s="146"/>
      <c r="B84" s="137"/>
      <c r="C84" s="137"/>
      <c r="D84" s="149"/>
      <c r="E84" s="137"/>
      <c r="F84" s="195"/>
      <c r="G84" s="137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37"/>
      <c r="Z84" s="137"/>
      <c r="AA84" s="137"/>
      <c r="AB84" s="138"/>
      <c r="AC84" s="137"/>
      <c r="AD84" s="138"/>
      <c r="AE84" s="138"/>
      <c r="AF84" s="137"/>
      <c r="AG84" s="137"/>
      <c r="AH84" s="137"/>
      <c r="AI84" s="140"/>
      <c r="AJ84" s="140"/>
      <c r="AK84" s="140"/>
      <c r="AL84" s="141" t="s">
        <v>664</v>
      </c>
      <c r="AM84" s="141" t="s">
        <v>737</v>
      </c>
      <c r="AN84" s="142">
        <v>45854</v>
      </c>
      <c r="AO84" s="152">
        <v>14067</v>
      </c>
      <c r="AP84" s="141" t="s">
        <v>738</v>
      </c>
      <c r="AQ84" s="142"/>
      <c r="AR84" s="142"/>
      <c r="AS84" s="141"/>
      <c r="AT84" s="141"/>
      <c r="AU84" s="106"/>
      <c r="AV84" s="141"/>
      <c r="AW84" s="108"/>
      <c r="AX84" s="108"/>
      <c r="AY84" s="141">
        <v>4.5</v>
      </c>
      <c r="AZ84" s="141"/>
      <c r="BA84" s="108">
        <v>700000</v>
      </c>
      <c r="BB84" s="108"/>
      <c r="BC84" s="142"/>
      <c r="BD84" s="141"/>
      <c r="BE84" s="108"/>
      <c r="BF84" s="108"/>
      <c r="BG84" s="141"/>
      <c r="BH84" s="108"/>
      <c r="BI84" s="135"/>
      <c r="BJ84" s="140"/>
      <c r="BK84" s="140"/>
      <c r="BL84" s="84"/>
      <c r="BM84" s="143"/>
      <c r="BN84" s="143"/>
      <c r="BO84" s="144"/>
      <c r="BP84" s="144"/>
      <c r="BQ84" s="144"/>
      <c r="BR84" s="144"/>
      <c r="BS84" s="147"/>
      <c r="BT84" s="143"/>
      <c r="BU84" s="150"/>
      <c r="BV84" s="150"/>
      <c r="BW84" s="144"/>
      <c r="BX84" s="144"/>
      <c r="BY84" s="143"/>
      <c r="BZ84" s="146"/>
      <c r="CA84" s="146"/>
      <c r="CB84" s="146"/>
      <c r="CC84" s="146"/>
      <c r="CD84" s="146"/>
      <c r="CE84" s="146"/>
    </row>
    <row r="85" spans="1:83" s="130" customFormat="1" ht="25.5" x14ac:dyDescent="0.25">
      <c r="A85" s="146"/>
      <c r="B85" s="137"/>
      <c r="C85" s="137"/>
      <c r="D85" s="149"/>
      <c r="E85" s="137"/>
      <c r="F85" s="195"/>
      <c r="G85" s="137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37"/>
      <c r="Z85" s="137"/>
      <c r="AA85" s="137"/>
      <c r="AB85" s="138"/>
      <c r="AC85" s="137"/>
      <c r="AD85" s="138"/>
      <c r="AE85" s="138"/>
      <c r="AF85" s="137"/>
      <c r="AG85" s="137"/>
      <c r="AH85" s="137"/>
      <c r="AI85" s="140"/>
      <c r="AJ85" s="140"/>
      <c r="AK85" s="140"/>
      <c r="AL85" s="141" t="s">
        <v>740</v>
      </c>
      <c r="AM85" s="141" t="s">
        <v>837</v>
      </c>
      <c r="AN85" s="142">
        <v>45896</v>
      </c>
      <c r="AO85" s="152">
        <v>14111</v>
      </c>
      <c r="AP85" s="141" t="s">
        <v>590</v>
      </c>
      <c r="AQ85" s="142"/>
      <c r="AR85" s="142"/>
      <c r="AS85" s="142">
        <v>45916</v>
      </c>
      <c r="AT85" s="142">
        <v>46065</v>
      </c>
      <c r="AU85" s="106"/>
      <c r="AV85" s="141"/>
      <c r="AW85" s="108"/>
      <c r="AX85" s="108"/>
      <c r="AY85" s="141"/>
      <c r="AZ85" s="141"/>
      <c r="BA85" s="108"/>
      <c r="BB85" s="108"/>
      <c r="BC85" s="142"/>
      <c r="BD85" s="141"/>
      <c r="BE85" s="108"/>
      <c r="BF85" s="108"/>
      <c r="BG85" s="141"/>
      <c r="BH85" s="108"/>
      <c r="BI85" s="135"/>
      <c r="BJ85" s="140"/>
      <c r="BK85" s="140"/>
      <c r="BL85" s="84"/>
      <c r="BM85" s="143"/>
      <c r="BN85" s="143"/>
      <c r="BO85" s="144">
        <v>45904</v>
      </c>
      <c r="BP85" s="144">
        <v>46053</v>
      </c>
      <c r="BQ85" s="144"/>
      <c r="BR85" s="144"/>
      <c r="BS85" s="147"/>
      <c r="BT85" s="143"/>
      <c r="BU85" s="150"/>
      <c r="BV85" s="150"/>
      <c r="BW85" s="144"/>
      <c r="BX85" s="144"/>
      <c r="BY85" s="143"/>
      <c r="BZ85" s="146"/>
      <c r="CA85" s="146"/>
      <c r="CB85" s="146"/>
      <c r="CC85" s="146"/>
      <c r="CD85" s="146"/>
      <c r="CE85" s="146"/>
    </row>
    <row r="86" spans="1:83" s="130" customFormat="1" ht="25.5" x14ac:dyDescent="0.25">
      <c r="A86" s="146"/>
      <c r="B86" s="137"/>
      <c r="C86" s="137"/>
      <c r="D86" s="149"/>
      <c r="E86" s="137"/>
      <c r="F86" s="195"/>
      <c r="G86" s="137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37"/>
      <c r="Z86" s="137"/>
      <c r="AA86" s="137"/>
      <c r="AB86" s="138"/>
      <c r="AC86" s="137"/>
      <c r="AD86" s="138"/>
      <c r="AE86" s="138"/>
      <c r="AF86" s="137"/>
      <c r="AG86" s="137"/>
      <c r="AH86" s="137"/>
      <c r="AI86" s="140"/>
      <c r="AJ86" s="140"/>
      <c r="AK86" s="140"/>
      <c r="AL86" s="141" t="s">
        <v>664</v>
      </c>
      <c r="AM86" s="141" t="s">
        <v>838</v>
      </c>
      <c r="AN86" s="142">
        <v>45919</v>
      </c>
      <c r="AO86" s="152">
        <v>14111</v>
      </c>
      <c r="AP86" s="141" t="s">
        <v>738</v>
      </c>
      <c r="AQ86" s="142"/>
      <c r="AR86" s="142"/>
      <c r="AS86" s="141"/>
      <c r="AT86" s="141"/>
      <c r="AU86" s="106"/>
      <c r="AV86" s="141"/>
      <c r="AW86" s="108"/>
      <c r="AX86" s="108"/>
      <c r="AY86" s="141">
        <v>20.75</v>
      </c>
      <c r="AZ86" s="141"/>
      <c r="BA86" s="108">
        <v>3420264</v>
      </c>
      <c r="BB86" s="108"/>
      <c r="BC86" s="142"/>
      <c r="BD86" s="141"/>
      <c r="BE86" s="108"/>
      <c r="BF86" s="108"/>
      <c r="BG86" s="141"/>
      <c r="BH86" s="108"/>
      <c r="BI86" s="135"/>
      <c r="BJ86" s="140"/>
      <c r="BK86" s="140"/>
      <c r="BL86" s="84"/>
      <c r="BM86" s="143"/>
      <c r="BN86" s="143"/>
      <c r="BO86" s="144"/>
      <c r="BP86" s="144"/>
      <c r="BQ86" s="144"/>
      <c r="BR86" s="144"/>
      <c r="BS86" s="147"/>
      <c r="BT86" s="143"/>
      <c r="BU86" s="150"/>
      <c r="BV86" s="150"/>
      <c r="BW86" s="144"/>
      <c r="BX86" s="144"/>
      <c r="BY86" s="143"/>
      <c r="BZ86" s="146"/>
      <c r="CA86" s="146"/>
      <c r="CB86" s="146"/>
      <c r="CC86" s="146"/>
      <c r="CD86" s="146"/>
      <c r="CE86" s="146"/>
    </row>
    <row r="87" spans="1:83" s="130" customFormat="1" x14ac:dyDescent="0.25">
      <c r="A87" s="146">
        <v>9</v>
      </c>
      <c r="B87" s="137" t="s">
        <v>246</v>
      </c>
      <c r="C87" s="137" t="s">
        <v>247</v>
      </c>
      <c r="D87" s="149" t="s">
        <v>248</v>
      </c>
      <c r="E87" s="137" t="s">
        <v>231</v>
      </c>
      <c r="F87" s="195" t="s">
        <v>251</v>
      </c>
      <c r="G87" s="137">
        <v>13619</v>
      </c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40"/>
      <c r="Y87" s="137" t="s">
        <v>279</v>
      </c>
      <c r="Z87" s="137" t="s">
        <v>280</v>
      </c>
      <c r="AA87" s="137" t="s">
        <v>281</v>
      </c>
      <c r="AB87" s="138">
        <v>45310</v>
      </c>
      <c r="AC87" s="137" t="s">
        <v>293</v>
      </c>
      <c r="AD87" s="138">
        <v>45310</v>
      </c>
      <c r="AE87" s="138">
        <v>45857</v>
      </c>
      <c r="AF87" s="137" t="s">
        <v>202</v>
      </c>
      <c r="AG87" s="137" t="s">
        <v>181</v>
      </c>
      <c r="AH87" s="137" t="s">
        <v>297</v>
      </c>
      <c r="AI87" s="140"/>
      <c r="AJ87" s="140"/>
      <c r="AK87" s="140">
        <v>12720500</v>
      </c>
      <c r="AL87" s="141"/>
      <c r="AM87" s="141"/>
      <c r="AN87" s="142"/>
      <c r="AO87" s="141"/>
      <c r="AP87" s="141"/>
      <c r="AQ87" s="142"/>
      <c r="AR87" s="142"/>
      <c r="AS87" s="141"/>
      <c r="AT87" s="141"/>
      <c r="AU87" s="106"/>
      <c r="AV87" s="141"/>
      <c r="AW87" s="108"/>
      <c r="AX87" s="108"/>
      <c r="AY87" s="141"/>
      <c r="AZ87" s="141"/>
      <c r="BA87" s="108"/>
      <c r="BB87" s="108"/>
      <c r="BC87" s="142"/>
      <c r="BD87" s="141"/>
      <c r="BE87" s="108"/>
      <c r="BF87" s="108"/>
      <c r="BG87" s="141"/>
      <c r="BH87" s="108"/>
      <c r="BI87" s="135"/>
      <c r="BJ87" s="140">
        <v>17976701.460000001</v>
      </c>
      <c r="BK87" s="140">
        <v>1692400.82</v>
      </c>
      <c r="BL87" s="84">
        <f>BJ87+BK87</f>
        <v>19669102.280000001</v>
      </c>
      <c r="BM87" s="143"/>
      <c r="BN87" s="143"/>
      <c r="BO87" s="144">
        <v>45387</v>
      </c>
      <c r="BP87" s="144">
        <v>45387</v>
      </c>
      <c r="BQ87" s="144"/>
      <c r="BR87" s="144"/>
      <c r="BS87" s="147">
        <v>45387</v>
      </c>
      <c r="BT87" s="143"/>
      <c r="BU87" s="150"/>
      <c r="BV87" s="150"/>
      <c r="BW87" s="144"/>
      <c r="BX87" s="144"/>
      <c r="BY87" s="143"/>
      <c r="BZ87" s="146" t="s">
        <v>620</v>
      </c>
      <c r="CA87" s="146">
        <v>13971</v>
      </c>
      <c r="CB87" s="146"/>
      <c r="CC87" s="146"/>
      <c r="CD87" s="146" t="s">
        <v>615</v>
      </c>
      <c r="CE87" s="146" t="s">
        <v>552</v>
      </c>
    </row>
    <row r="88" spans="1:83" s="130" customFormat="1" ht="25.5" x14ac:dyDescent="0.25">
      <c r="A88" s="146"/>
      <c r="B88" s="137"/>
      <c r="C88" s="137"/>
      <c r="D88" s="149"/>
      <c r="E88" s="137"/>
      <c r="F88" s="195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40"/>
      <c r="Y88" s="137"/>
      <c r="Z88" s="137"/>
      <c r="AA88" s="137"/>
      <c r="AB88" s="138"/>
      <c r="AC88" s="137"/>
      <c r="AD88" s="138"/>
      <c r="AE88" s="138"/>
      <c r="AF88" s="137"/>
      <c r="AG88" s="137"/>
      <c r="AH88" s="137"/>
      <c r="AI88" s="140"/>
      <c r="AJ88" s="140"/>
      <c r="AK88" s="140"/>
      <c r="AL88" s="141" t="s">
        <v>617</v>
      </c>
      <c r="AM88" s="141" t="s">
        <v>618</v>
      </c>
      <c r="AN88" s="142">
        <v>45567</v>
      </c>
      <c r="AO88" s="141">
        <v>13875</v>
      </c>
      <c r="AP88" s="141" t="s">
        <v>588</v>
      </c>
      <c r="AQ88" s="142"/>
      <c r="AR88" s="142"/>
      <c r="AS88" s="141"/>
      <c r="AT88" s="141"/>
      <c r="AU88" s="106"/>
      <c r="AV88" s="141"/>
      <c r="AW88" s="108"/>
      <c r="AX88" s="108"/>
      <c r="AY88" s="153">
        <v>0.25</v>
      </c>
      <c r="AZ88" s="141"/>
      <c r="BA88" s="108">
        <v>3180125</v>
      </c>
      <c r="BB88" s="108"/>
      <c r="BC88" s="142"/>
      <c r="BD88" s="141"/>
      <c r="BE88" s="108"/>
      <c r="BF88" s="108"/>
      <c r="BG88" s="141"/>
      <c r="BH88" s="108"/>
      <c r="BI88" s="135"/>
      <c r="BJ88" s="140"/>
      <c r="BK88" s="140"/>
      <c r="BL88" s="84"/>
      <c r="BM88" s="143"/>
      <c r="BN88" s="143"/>
      <c r="BO88" s="144"/>
      <c r="BP88" s="144"/>
      <c r="BQ88" s="144"/>
      <c r="BR88" s="144"/>
      <c r="BS88" s="147"/>
      <c r="BT88" s="143"/>
      <c r="BU88" s="150"/>
      <c r="BV88" s="150"/>
      <c r="BW88" s="144"/>
      <c r="BX88" s="144"/>
      <c r="BY88" s="143"/>
      <c r="BZ88" s="146"/>
      <c r="CA88" s="146"/>
      <c r="CB88" s="146"/>
      <c r="CC88" s="146"/>
      <c r="CD88" s="146"/>
      <c r="CE88" s="146"/>
    </row>
    <row r="89" spans="1:83" s="130" customFormat="1" ht="25.5" x14ac:dyDescent="0.25">
      <c r="A89" s="146"/>
      <c r="B89" s="137"/>
      <c r="C89" s="137"/>
      <c r="D89" s="149"/>
      <c r="E89" s="137"/>
      <c r="F89" s="195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40"/>
      <c r="Y89" s="137"/>
      <c r="Z89" s="137"/>
      <c r="AA89" s="137"/>
      <c r="AB89" s="138"/>
      <c r="AC89" s="137"/>
      <c r="AD89" s="138"/>
      <c r="AE89" s="138"/>
      <c r="AF89" s="137"/>
      <c r="AG89" s="137"/>
      <c r="AH89" s="137"/>
      <c r="AI89" s="140"/>
      <c r="AJ89" s="140"/>
      <c r="AK89" s="140"/>
      <c r="AL89" s="141" t="s">
        <v>451</v>
      </c>
      <c r="AM89" s="141" t="s">
        <v>619</v>
      </c>
      <c r="AN89" s="142">
        <v>45622</v>
      </c>
      <c r="AO89" s="141">
        <v>13913</v>
      </c>
      <c r="AP89" s="141" t="s">
        <v>588</v>
      </c>
      <c r="AQ89" s="142"/>
      <c r="AR89" s="142"/>
      <c r="AS89" s="141"/>
      <c r="AT89" s="141"/>
      <c r="AU89" s="106"/>
      <c r="AV89" s="141"/>
      <c r="AW89" s="108"/>
      <c r="AX89" s="108"/>
      <c r="AY89" s="153">
        <v>0.25</v>
      </c>
      <c r="AZ89" s="141"/>
      <c r="BA89" s="108">
        <v>3180125</v>
      </c>
      <c r="BB89" s="108"/>
      <c r="BC89" s="142"/>
      <c r="BD89" s="141"/>
      <c r="BE89" s="108"/>
      <c r="BF89" s="108"/>
      <c r="BG89" s="141"/>
      <c r="BH89" s="108"/>
      <c r="BI89" s="135"/>
      <c r="BJ89" s="140"/>
      <c r="BK89" s="140"/>
      <c r="BL89" s="84"/>
      <c r="BM89" s="143"/>
      <c r="BN89" s="143"/>
      <c r="BO89" s="144"/>
      <c r="BP89" s="144"/>
      <c r="BQ89" s="144"/>
      <c r="BR89" s="144"/>
      <c r="BS89" s="147"/>
      <c r="BT89" s="143"/>
      <c r="BU89" s="150"/>
      <c r="BV89" s="150"/>
      <c r="BW89" s="144"/>
      <c r="BX89" s="144"/>
      <c r="BY89" s="143"/>
      <c r="BZ89" s="146"/>
      <c r="CA89" s="146"/>
      <c r="CB89" s="146"/>
      <c r="CC89" s="146"/>
      <c r="CD89" s="146"/>
      <c r="CE89" s="146"/>
    </row>
    <row r="90" spans="1:83" s="130" customFormat="1" ht="25.5" x14ac:dyDescent="0.25">
      <c r="A90" s="146"/>
      <c r="B90" s="137"/>
      <c r="C90" s="137"/>
      <c r="D90" s="149"/>
      <c r="E90" s="137"/>
      <c r="F90" s="195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40"/>
      <c r="Y90" s="137"/>
      <c r="Z90" s="137"/>
      <c r="AA90" s="137"/>
      <c r="AB90" s="138"/>
      <c r="AC90" s="137"/>
      <c r="AD90" s="138"/>
      <c r="AE90" s="138"/>
      <c r="AF90" s="137"/>
      <c r="AG90" s="137"/>
      <c r="AH90" s="137"/>
      <c r="AI90" s="140"/>
      <c r="AJ90" s="140"/>
      <c r="AK90" s="140"/>
      <c r="AL90" s="141" t="s">
        <v>679</v>
      </c>
      <c r="AM90" s="141" t="s">
        <v>739</v>
      </c>
      <c r="AN90" s="142">
        <v>45750</v>
      </c>
      <c r="AO90" s="141">
        <v>14053</v>
      </c>
      <c r="AP90" s="141" t="s">
        <v>590</v>
      </c>
      <c r="AQ90" s="142"/>
      <c r="AR90" s="142"/>
      <c r="AS90" s="141"/>
      <c r="AT90" s="141"/>
      <c r="AU90" s="106"/>
      <c r="AV90" s="141"/>
      <c r="AW90" s="108"/>
      <c r="AX90" s="108"/>
      <c r="AY90" s="153"/>
      <c r="AZ90" s="141"/>
      <c r="BA90" s="108"/>
      <c r="BB90" s="108"/>
      <c r="BC90" s="142"/>
      <c r="BD90" s="141"/>
      <c r="BE90" s="108"/>
      <c r="BF90" s="108"/>
      <c r="BG90" s="141"/>
      <c r="BH90" s="108"/>
      <c r="BI90" s="135"/>
      <c r="BJ90" s="140"/>
      <c r="BK90" s="140"/>
      <c r="BL90" s="84"/>
      <c r="BM90" s="143"/>
      <c r="BN90" s="143"/>
      <c r="BO90" s="144">
        <v>45753</v>
      </c>
      <c r="BP90" s="144">
        <v>45842</v>
      </c>
      <c r="BQ90" s="144"/>
      <c r="BR90" s="144"/>
      <c r="BS90" s="147"/>
      <c r="BT90" s="143"/>
      <c r="BU90" s="150"/>
      <c r="BV90" s="150"/>
      <c r="BW90" s="144"/>
      <c r="BX90" s="144"/>
      <c r="BY90" s="143"/>
      <c r="BZ90" s="146"/>
      <c r="CA90" s="146"/>
      <c r="CB90" s="146"/>
      <c r="CC90" s="146"/>
      <c r="CD90" s="146"/>
      <c r="CE90" s="146"/>
    </row>
    <row r="91" spans="1:83" s="130" customFormat="1" ht="25.5" x14ac:dyDescent="0.25">
      <c r="A91" s="146"/>
      <c r="B91" s="137"/>
      <c r="C91" s="137"/>
      <c r="D91" s="149"/>
      <c r="E91" s="137"/>
      <c r="F91" s="195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40"/>
      <c r="Y91" s="137"/>
      <c r="Z91" s="137"/>
      <c r="AA91" s="137"/>
      <c r="AB91" s="138"/>
      <c r="AC91" s="137"/>
      <c r="AD91" s="138"/>
      <c r="AE91" s="138"/>
      <c r="AF91" s="137"/>
      <c r="AG91" s="137"/>
      <c r="AH91" s="137"/>
      <c r="AI91" s="140"/>
      <c r="AJ91" s="140"/>
      <c r="AK91" s="140"/>
      <c r="AL91" s="141" t="s">
        <v>740</v>
      </c>
      <c r="AM91" s="141" t="s">
        <v>741</v>
      </c>
      <c r="AN91" s="142">
        <v>45842</v>
      </c>
      <c r="AO91" s="141">
        <v>14068</v>
      </c>
      <c r="AP91" s="141" t="s">
        <v>590</v>
      </c>
      <c r="AQ91" s="142"/>
      <c r="AR91" s="142"/>
      <c r="AS91" s="142">
        <v>45856</v>
      </c>
      <c r="AT91" s="142">
        <v>45915</v>
      </c>
      <c r="AU91" s="106"/>
      <c r="AV91" s="141"/>
      <c r="AW91" s="108"/>
      <c r="AX91" s="108"/>
      <c r="AY91" s="153"/>
      <c r="AZ91" s="141"/>
      <c r="BA91" s="108"/>
      <c r="BB91" s="108"/>
      <c r="BC91" s="142"/>
      <c r="BD91" s="141"/>
      <c r="BE91" s="108"/>
      <c r="BF91" s="108"/>
      <c r="BG91" s="141"/>
      <c r="BH91" s="108"/>
      <c r="BI91" s="135"/>
      <c r="BJ91" s="140"/>
      <c r="BK91" s="140"/>
      <c r="BL91" s="84"/>
      <c r="BM91" s="143"/>
      <c r="BN91" s="143"/>
      <c r="BO91" s="144">
        <v>45843</v>
      </c>
      <c r="BP91" s="144">
        <v>45902</v>
      </c>
      <c r="BQ91" s="144"/>
      <c r="BR91" s="144"/>
      <c r="BS91" s="147"/>
      <c r="BT91" s="143"/>
      <c r="BU91" s="150"/>
      <c r="BV91" s="150"/>
      <c r="BW91" s="144"/>
      <c r="BX91" s="144"/>
      <c r="BY91" s="143"/>
      <c r="BZ91" s="146"/>
      <c r="CA91" s="146"/>
      <c r="CB91" s="146"/>
      <c r="CC91" s="146"/>
      <c r="CD91" s="146"/>
      <c r="CE91" s="146"/>
    </row>
    <row r="92" spans="1:83" s="130" customFormat="1" ht="25.5" x14ac:dyDescent="0.25">
      <c r="A92" s="146"/>
      <c r="B92" s="137"/>
      <c r="C92" s="137"/>
      <c r="D92" s="149"/>
      <c r="E92" s="137"/>
      <c r="F92" s="195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40"/>
      <c r="Y92" s="137"/>
      <c r="Z92" s="137"/>
      <c r="AA92" s="137"/>
      <c r="AB92" s="138"/>
      <c r="AC92" s="137"/>
      <c r="AD92" s="138"/>
      <c r="AE92" s="138"/>
      <c r="AF92" s="137"/>
      <c r="AG92" s="137"/>
      <c r="AH92" s="137"/>
      <c r="AI92" s="140"/>
      <c r="AJ92" s="140"/>
      <c r="AK92" s="140"/>
      <c r="AL92" s="141" t="s">
        <v>839</v>
      </c>
      <c r="AM92" s="141" t="s">
        <v>840</v>
      </c>
      <c r="AN92" s="142">
        <v>45911</v>
      </c>
      <c r="AO92" s="141">
        <v>14140</v>
      </c>
      <c r="AP92" s="141" t="s">
        <v>590</v>
      </c>
      <c r="AQ92" s="142"/>
      <c r="AR92" s="142"/>
      <c r="AS92" s="142">
        <v>45916</v>
      </c>
      <c r="AT92" s="142">
        <v>46005</v>
      </c>
      <c r="AU92" s="106"/>
      <c r="AV92" s="141"/>
      <c r="AW92" s="108"/>
      <c r="AX92" s="108"/>
      <c r="AY92" s="153"/>
      <c r="AZ92" s="141"/>
      <c r="BA92" s="108"/>
      <c r="BB92" s="108"/>
      <c r="BC92" s="142"/>
      <c r="BD92" s="141"/>
      <c r="BE92" s="108"/>
      <c r="BF92" s="108"/>
      <c r="BG92" s="141"/>
      <c r="BH92" s="108"/>
      <c r="BI92" s="135"/>
      <c r="BJ92" s="140"/>
      <c r="BK92" s="140"/>
      <c r="BL92" s="84"/>
      <c r="BM92" s="143"/>
      <c r="BN92" s="143"/>
      <c r="BO92" s="144"/>
      <c r="BP92" s="144"/>
      <c r="BQ92" s="144"/>
      <c r="BR92" s="144"/>
      <c r="BS92" s="147"/>
      <c r="BT92" s="143"/>
      <c r="BU92" s="150"/>
      <c r="BV92" s="150"/>
      <c r="BW92" s="144"/>
      <c r="BX92" s="144"/>
      <c r="BY92" s="143"/>
      <c r="BZ92" s="146"/>
      <c r="CA92" s="146"/>
      <c r="CB92" s="146"/>
      <c r="CC92" s="146"/>
      <c r="CD92" s="146"/>
      <c r="CE92" s="146"/>
    </row>
    <row r="93" spans="1:83" s="130" customFormat="1" x14ac:dyDescent="0.25">
      <c r="A93" s="146">
        <v>10</v>
      </c>
      <c r="B93" s="137" t="s">
        <v>246</v>
      </c>
      <c r="C93" s="137" t="s">
        <v>247</v>
      </c>
      <c r="D93" s="149" t="s">
        <v>248</v>
      </c>
      <c r="E93" s="137" t="s">
        <v>231</v>
      </c>
      <c r="F93" s="195" t="s">
        <v>252</v>
      </c>
      <c r="G93" s="137">
        <v>13619</v>
      </c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37" t="s">
        <v>283</v>
      </c>
      <c r="Z93" s="137" t="s">
        <v>191</v>
      </c>
      <c r="AA93" s="137" t="s">
        <v>284</v>
      </c>
      <c r="AB93" s="138">
        <v>45310</v>
      </c>
      <c r="AC93" s="137" t="s">
        <v>294</v>
      </c>
      <c r="AD93" s="138">
        <v>45310</v>
      </c>
      <c r="AE93" s="138">
        <v>45857</v>
      </c>
      <c r="AF93" s="137" t="s">
        <v>202</v>
      </c>
      <c r="AG93" s="137" t="s">
        <v>181</v>
      </c>
      <c r="AH93" s="137" t="s">
        <v>297</v>
      </c>
      <c r="AI93" s="140"/>
      <c r="AJ93" s="140"/>
      <c r="AK93" s="140" t="s">
        <v>301</v>
      </c>
      <c r="AL93" s="141"/>
      <c r="AM93" s="141"/>
      <c r="AN93" s="142"/>
      <c r="AO93" s="141"/>
      <c r="AP93" s="141"/>
      <c r="AQ93" s="142"/>
      <c r="AR93" s="142"/>
      <c r="AS93" s="141"/>
      <c r="AT93" s="141"/>
      <c r="AU93" s="106"/>
      <c r="AV93" s="141"/>
      <c r="AW93" s="108"/>
      <c r="AX93" s="108"/>
      <c r="AY93" s="141"/>
      <c r="AZ93" s="141"/>
      <c r="BA93" s="108"/>
      <c r="BB93" s="108"/>
      <c r="BC93" s="142"/>
      <c r="BD93" s="141"/>
      <c r="BE93" s="108"/>
      <c r="BF93" s="108"/>
      <c r="BG93" s="141"/>
      <c r="BH93" s="108"/>
      <c r="BI93" s="135"/>
      <c r="BJ93" s="140">
        <v>7275348.7400000002</v>
      </c>
      <c r="BK93" s="140">
        <v>10080061.060000001</v>
      </c>
      <c r="BL93" s="84">
        <f t="shared" si="0"/>
        <v>17355409.800000001</v>
      </c>
      <c r="BM93" s="143"/>
      <c r="BN93" s="143"/>
      <c r="BO93" s="144">
        <v>45392</v>
      </c>
      <c r="BP93" s="144">
        <v>45757</v>
      </c>
      <c r="BQ93" s="144"/>
      <c r="BR93" s="144"/>
      <c r="BS93" s="147">
        <v>45392</v>
      </c>
      <c r="BT93" s="143"/>
      <c r="BU93" s="150"/>
      <c r="BV93" s="150"/>
      <c r="BW93" s="144"/>
      <c r="BX93" s="144"/>
      <c r="BY93" s="143"/>
      <c r="BZ93" s="145"/>
      <c r="CA93" s="145"/>
      <c r="CB93" s="145"/>
      <c r="CC93" s="145"/>
      <c r="CD93" s="145"/>
      <c r="CE93" s="145"/>
    </row>
    <row r="94" spans="1:83" s="130" customFormat="1" ht="38.25" x14ac:dyDescent="0.25">
      <c r="A94" s="146"/>
      <c r="B94" s="137"/>
      <c r="C94" s="137"/>
      <c r="D94" s="149"/>
      <c r="E94" s="137"/>
      <c r="F94" s="195"/>
      <c r="G94" s="137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37"/>
      <c r="Z94" s="137"/>
      <c r="AA94" s="137"/>
      <c r="AB94" s="138"/>
      <c r="AC94" s="137"/>
      <c r="AD94" s="138"/>
      <c r="AE94" s="138"/>
      <c r="AF94" s="137"/>
      <c r="AG94" s="137"/>
      <c r="AH94" s="137"/>
      <c r="AI94" s="140"/>
      <c r="AJ94" s="140"/>
      <c r="AK94" s="140"/>
      <c r="AL94" s="141" t="s">
        <v>622</v>
      </c>
      <c r="AM94" s="141" t="s">
        <v>608</v>
      </c>
      <c r="AN94" s="142">
        <v>45447</v>
      </c>
      <c r="AO94" s="141"/>
      <c r="AP94" s="141" t="s">
        <v>621</v>
      </c>
      <c r="AQ94" s="142"/>
      <c r="AR94" s="142"/>
      <c r="AS94" s="141"/>
      <c r="AT94" s="141"/>
      <c r="AU94" s="106"/>
      <c r="AV94" s="141"/>
      <c r="AW94" s="108"/>
      <c r="AX94" s="108"/>
      <c r="AY94" s="141"/>
      <c r="AZ94" s="141"/>
      <c r="BA94" s="108"/>
      <c r="BB94" s="108"/>
      <c r="BC94" s="142"/>
      <c r="BD94" s="141"/>
      <c r="BE94" s="108"/>
      <c r="BF94" s="108"/>
      <c r="BG94" s="141"/>
      <c r="BH94" s="108"/>
      <c r="BI94" s="135"/>
      <c r="BJ94" s="140"/>
      <c r="BK94" s="140"/>
      <c r="BL94" s="84"/>
      <c r="BM94" s="143"/>
      <c r="BN94" s="143"/>
      <c r="BO94" s="144"/>
      <c r="BP94" s="144"/>
      <c r="BQ94" s="144"/>
      <c r="BR94" s="144"/>
      <c r="BS94" s="147"/>
      <c r="BT94" s="143"/>
      <c r="BU94" s="150"/>
      <c r="BV94" s="150"/>
      <c r="BW94" s="144"/>
      <c r="BX94" s="144"/>
      <c r="BY94" s="143"/>
      <c r="BZ94" s="145"/>
      <c r="CA94" s="145"/>
      <c r="CB94" s="145"/>
      <c r="CC94" s="145"/>
      <c r="CD94" s="145"/>
      <c r="CE94" s="145"/>
    </row>
    <row r="95" spans="1:83" s="130" customFormat="1" ht="25.5" x14ac:dyDescent="0.25">
      <c r="A95" s="146"/>
      <c r="B95" s="137"/>
      <c r="C95" s="137"/>
      <c r="D95" s="149"/>
      <c r="E95" s="137"/>
      <c r="F95" s="195"/>
      <c r="G95" s="137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37"/>
      <c r="Z95" s="137"/>
      <c r="AA95" s="137"/>
      <c r="AB95" s="138"/>
      <c r="AC95" s="137"/>
      <c r="AD95" s="138"/>
      <c r="AE95" s="138"/>
      <c r="AF95" s="137"/>
      <c r="AG95" s="137"/>
      <c r="AH95" s="137"/>
      <c r="AI95" s="140"/>
      <c r="AJ95" s="140"/>
      <c r="AK95" s="140"/>
      <c r="AL95" s="141" t="s">
        <v>740</v>
      </c>
      <c r="AM95" s="141" t="s">
        <v>742</v>
      </c>
      <c r="AN95" s="142">
        <v>45749</v>
      </c>
      <c r="AO95" s="141">
        <v>14071</v>
      </c>
      <c r="AP95" s="141" t="s">
        <v>590</v>
      </c>
      <c r="AQ95" s="142"/>
      <c r="AR95" s="142"/>
      <c r="AS95" s="142">
        <v>45849</v>
      </c>
      <c r="AT95" s="142">
        <v>45940</v>
      </c>
      <c r="AU95" s="106"/>
      <c r="AV95" s="141"/>
      <c r="AW95" s="108"/>
      <c r="AX95" s="108"/>
      <c r="AY95" s="141"/>
      <c r="AZ95" s="141"/>
      <c r="BA95" s="108"/>
      <c r="BB95" s="108"/>
      <c r="BC95" s="142"/>
      <c r="BD95" s="141"/>
      <c r="BE95" s="108"/>
      <c r="BF95" s="108"/>
      <c r="BG95" s="141"/>
      <c r="BH95" s="108"/>
      <c r="BI95" s="135"/>
      <c r="BJ95" s="140"/>
      <c r="BK95" s="140"/>
      <c r="BL95" s="84"/>
      <c r="BM95" s="143"/>
      <c r="BN95" s="143"/>
      <c r="BO95" s="144">
        <v>45758</v>
      </c>
      <c r="BP95" s="144">
        <v>45937</v>
      </c>
      <c r="BQ95" s="144"/>
      <c r="BR95" s="144"/>
      <c r="BS95" s="147"/>
      <c r="BT95" s="143"/>
      <c r="BU95" s="150"/>
      <c r="BV95" s="150"/>
      <c r="BW95" s="144"/>
      <c r="BX95" s="144"/>
      <c r="BY95" s="143"/>
      <c r="BZ95" s="145"/>
      <c r="CA95" s="145"/>
      <c r="CB95" s="145"/>
      <c r="CC95" s="145"/>
      <c r="CD95" s="145"/>
      <c r="CE95" s="145"/>
    </row>
    <row r="96" spans="1:83" s="130" customFormat="1" ht="25.5" x14ac:dyDescent="0.25">
      <c r="A96" s="146"/>
      <c r="B96" s="137"/>
      <c r="C96" s="137"/>
      <c r="D96" s="149"/>
      <c r="E96" s="137"/>
      <c r="F96" s="195"/>
      <c r="G96" s="137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37"/>
      <c r="Z96" s="137"/>
      <c r="AA96" s="137"/>
      <c r="AB96" s="138"/>
      <c r="AC96" s="137"/>
      <c r="AD96" s="138"/>
      <c r="AE96" s="138"/>
      <c r="AF96" s="137"/>
      <c r="AG96" s="137"/>
      <c r="AH96" s="137"/>
      <c r="AI96" s="140"/>
      <c r="AJ96" s="140"/>
      <c r="AK96" s="140"/>
      <c r="AL96" s="141" t="s">
        <v>841</v>
      </c>
      <c r="AM96" s="141" t="s">
        <v>842</v>
      </c>
      <c r="AN96" s="142">
        <v>45919</v>
      </c>
      <c r="AO96" s="141">
        <v>14112</v>
      </c>
      <c r="AP96" s="141" t="s">
        <v>590</v>
      </c>
      <c r="AQ96" s="142"/>
      <c r="AR96" s="142"/>
      <c r="AS96" s="142">
        <v>45941</v>
      </c>
      <c r="AT96" s="142">
        <v>46120</v>
      </c>
      <c r="AU96" s="106"/>
      <c r="AV96" s="141"/>
      <c r="AW96" s="108"/>
      <c r="AX96" s="108"/>
      <c r="AY96" s="141"/>
      <c r="AZ96" s="141"/>
      <c r="BA96" s="108"/>
      <c r="BB96" s="108"/>
      <c r="BC96" s="142"/>
      <c r="BD96" s="141"/>
      <c r="BE96" s="108"/>
      <c r="BF96" s="108"/>
      <c r="BG96" s="141"/>
      <c r="BH96" s="108"/>
      <c r="BI96" s="135"/>
      <c r="BJ96" s="140"/>
      <c r="BK96" s="140"/>
      <c r="BL96" s="84"/>
      <c r="BM96" s="143"/>
      <c r="BN96" s="143"/>
      <c r="BO96" s="144">
        <v>45938</v>
      </c>
      <c r="BP96" s="144">
        <v>46117</v>
      </c>
      <c r="BQ96" s="144"/>
      <c r="BR96" s="144"/>
      <c r="BS96" s="147"/>
      <c r="BT96" s="143"/>
      <c r="BU96" s="150"/>
      <c r="BV96" s="150"/>
      <c r="BW96" s="144"/>
      <c r="BX96" s="144"/>
      <c r="BY96" s="143"/>
      <c r="BZ96" s="145"/>
      <c r="CA96" s="145"/>
      <c r="CB96" s="145"/>
      <c r="CC96" s="145"/>
      <c r="CD96" s="145"/>
      <c r="CE96" s="145"/>
    </row>
    <row r="97" spans="1:83" s="130" customFormat="1" ht="25.5" x14ac:dyDescent="0.25">
      <c r="A97" s="146"/>
      <c r="B97" s="137"/>
      <c r="C97" s="137"/>
      <c r="D97" s="149"/>
      <c r="E97" s="137"/>
      <c r="F97" s="195"/>
      <c r="G97" s="137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37"/>
      <c r="Z97" s="137"/>
      <c r="AA97" s="137"/>
      <c r="AB97" s="138"/>
      <c r="AC97" s="137"/>
      <c r="AD97" s="138"/>
      <c r="AE97" s="138"/>
      <c r="AF97" s="137"/>
      <c r="AG97" s="137"/>
      <c r="AH97" s="137"/>
      <c r="AI97" s="140"/>
      <c r="AJ97" s="140"/>
      <c r="AK97" s="140"/>
      <c r="AL97" s="141" t="s">
        <v>664</v>
      </c>
      <c r="AM97" s="141" t="s">
        <v>843</v>
      </c>
      <c r="AN97" s="142">
        <v>45944</v>
      </c>
      <c r="AO97" s="141">
        <v>14130</v>
      </c>
      <c r="AP97" s="141" t="s">
        <v>588</v>
      </c>
      <c r="AQ97" s="142"/>
      <c r="AR97" s="142"/>
      <c r="AS97" s="141"/>
      <c r="AT97" s="141"/>
      <c r="AU97" s="106"/>
      <c r="AV97" s="141"/>
      <c r="AW97" s="108"/>
      <c r="AX97" s="108"/>
      <c r="AY97" s="141">
        <v>25</v>
      </c>
      <c r="AZ97" s="141"/>
      <c r="BA97" s="108">
        <v>3782500</v>
      </c>
      <c r="BB97" s="108"/>
      <c r="BC97" s="142"/>
      <c r="BD97" s="141"/>
      <c r="BE97" s="108"/>
      <c r="BF97" s="108"/>
      <c r="BG97" s="141"/>
      <c r="BH97" s="108"/>
      <c r="BI97" s="135"/>
      <c r="BJ97" s="140"/>
      <c r="BK97" s="140"/>
      <c r="BL97" s="84"/>
      <c r="BM97" s="143"/>
      <c r="BN97" s="143"/>
      <c r="BO97" s="144"/>
      <c r="BP97" s="144"/>
      <c r="BQ97" s="144"/>
      <c r="BR97" s="144"/>
      <c r="BS97" s="147"/>
      <c r="BT97" s="143"/>
      <c r="BU97" s="150"/>
      <c r="BV97" s="150"/>
      <c r="BW97" s="144"/>
      <c r="BX97" s="144"/>
      <c r="BY97" s="143"/>
      <c r="BZ97" s="145"/>
      <c r="CA97" s="145"/>
      <c r="CB97" s="145"/>
      <c r="CC97" s="145"/>
      <c r="CD97" s="145"/>
      <c r="CE97" s="145"/>
    </row>
    <row r="98" spans="1:83" s="130" customFormat="1" x14ac:dyDescent="0.25">
      <c r="A98" s="146">
        <v>11</v>
      </c>
      <c r="B98" s="137" t="s">
        <v>253</v>
      </c>
      <c r="C98" s="137" t="s">
        <v>254</v>
      </c>
      <c r="D98" s="149" t="s">
        <v>255</v>
      </c>
      <c r="E98" s="137" t="s">
        <v>231</v>
      </c>
      <c r="F98" s="195" t="s">
        <v>256</v>
      </c>
      <c r="G98" s="137">
        <v>13615</v>
      </c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37" t="s">
        <v>285</v>
      </c>
      <c r="Z98" s="137" t="s">
        <v>179</v>
      </c>
      <c r="AA98" s="137" t="s">
        <v>282</v>
      </c>
      <c r="AB98" s="138">
        <v>45331</v>
      </c>
      <c r="AC98" s="137">
        <v>13709</v>
      </c>
      <c r="AD98" s="138">
        <v>45331</v>
      </c>
      <c r="AE98" s="138">
        <v>45697</v>
      </c>
      <c r="AF98" s="137" t="s">
        <v>180</v>
      </c>
      <c r="AG98" s="137" t="s">
        <v>181</v>
      </c>
      <c r="AH98" s="137" t="s">
        <v>298</v>
      </c>
      <c r="AI98" s="140">
        <v>4054594.8</v>
      </c>
      <c r="AJ98" s="140">
        <v>1864405.18</v>
      </c>
      <c r="AK98" s="140">
        <f>AI98+AJ98</f>
        <v>5918999.9799999995</v>
      </c>
      <c r="AL98" s="141"/>
      <c r="AM98" s="141"/>
      <c r="AN98" s="142"/>
      <c r="AO98" s="141"/>
      <c r="AP98" s="141"/>
      <c r="AQ98" s="142"/>
      <c r="AR98" s="142"/>
      <c r="AS98" s="141"/>
      <c r="AT98" s="141"/>
      <c r="AU98" s="106"/>
      <c r="AV98" s="141"/>
      <c r="AW98" s="108"/>
      <c r="AX98" s="108"/>
      <c r="AY98" s="141"/>
      <c r="AZ98" s="141"/>
      <c r="BA98" s="108"/>
      <c r="BB98" s="108"/>
      <c r="BC98" s="142"/>
      <c r="BD98" s="141"/>
      <c r="BE98" s="108"/>
      <c r="BF98" s="108"/>
      <c r="BG98" s="141"/>
      <c r="BH98" s="108"/>
      <c r="BI98" s="135"/>
      <c r="BJ98" s="140">
        <v>3026521.28</v>
      </c>
      <c r="BK98" s="140">
        <v>4292632.9800000004</v>
      </c>
      <c r="BL98" s="84">
        <f t="shared" si="0"/>
        <v>7319154.2599999998</v>
      </c>
      <c r="BM98" s="143"/>
      <c r="BN98" s="143"/>
      <c r="BO98" s="143"/>
      <c r="BP98" s="143"/>
      <c r="BQ98" s="143"/>
      <c r="BR98" s="143"/>
      <c r="BS98" s="143"/>
      <c r="BT98" s="143"/>
      <c r="BU98" s="150"/>
      <c r="BV98" s="150"/>
      <c r="BW98" s="144"/>
      <c r="BX98" s="144"/>
      <c r="BY98" s="143"/>
      <c r="BZ98" s="145"/>
      <c r="CA98" s="145"/>
      <c r="CB98" s="145"/>
      <c r="CC98" s="145"/>
      <c r="CD98" s="145"/>
      <c r="CE98" s="145"/>
    </row>
    <row r="99" spans="1:83" s="130" customFormat="1" ht="25.5" x14ac:dyDescent="0.25">
      <c r="A99" s="146"/>
      <c r="B99" s="137"/>
      <c r="C99" s="137"/>
      <c r="D99" s="149"/>
      <c r="E99" s="137"/>
      <c r="F99" s="195"/>
      <c r="G99" s="137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37"/>
      <c r="Z99" s="137"/>
      <c r="AA99" s="137"/>
      <c r="AB99" s="138"/>
      <c r="AC99" s="137"/>
      <c r="AD99" s="138"/>
      <c r="AE99" s="138"/>
      <c r="AF99" s="137"/>
      <c r="AG99" s="137"/>
      <c r="AH99" s="137"/>
      <c r="AI99" s="140"/>
      <c r="AJ99" s="140"/>
      <c r="AK99" s="140"/>
      <c r="AL99" s="141" t="s">
        <v>570</v>
      </c>
      <c r="AM99" s="141" t="s">
        <v>623</v>
      </c>
      <c r="AN99" s="142">
        <v>45511</v>
      </c>
      <c r="AO99" s="141">
        <v>13837</v>
      </c>
      <c r="AP99" s="141" t="s">
        <v>590</v>
      </c>
      <c r="AQ99" s="142"/>
      <c r="AR99" s="142"/>
      <c r="AS99" s="141"/>
      <c r="AT99" s="141"/>
      <c r="AU99" s="106"/>
      <c r="AV99" s="141"/>
      <c r="AW99" s="108"/>
      <c r="AX99" s="108"/>
      <c r="AY99" s="141"/>
      <c r="AZ99" s="141"/>
      <c r="BA99" s="108"/>
      <c r="BB99" s="108"/>
      <c r="BC99" s="142"/>
      <c r="BD99" s="141"/>
      <c r="BE99" s="108"/>
      <c r="BF99" s="108"/>
      <c r="BG99" s="141"/>
      <c r="BH99" s="108"/>
      <c r="BI99" s="135"/>
      <c r="BJ99" s="140"/>
      <c r="BK99" s="140"/>
      <c r="BL99" s="84"/>
      <c r="BM99" s="143"/>
      <c r="BN99" s="143"/>
      <c r="BO99" s="144">
        <v>45514</v>
      </c>
      <c r="BP99" s="144">
        <v>45698</v>
      </c>
      <c r="BQ99" s="143"/>
      <c r="BR99" s="143"/>
      <c r="BS99" s="143"/>
      <c r="BT99" s="143"/>
      <c r="BU99" s="150"/>
      <c r="BV99" s="150"/>
      <c r="BW99" s="144"/>
      <c r="BX99" s="144"/>
      <c r="BY99" s="143"/>
      <c r="BZ99" s="145"/>
      <c r="CA99" s="145"/>
      <c r="CB99" s="145"/>
      <c r="CC99" s="145"/>
      <c r="CD99" s="145"/>
      <c r="CE99" s="145"/>
    </row>
    <row r="100" spans="1:83" s="130" customFormat="1" ht="25.5" x14ac:dyDescent="0.25">
      <c r="A100" s="146"/>
      <c r="B100" s="137"/>
      <c r="C100" s="137"/>
      <c r="D100" s="149"/>
      <c r="E100" s="137"/>
      <c r="F100" s="195"/>
      <c r="G100" s="137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37"/>
      <c r="Z100" s="137"/>
      <c r="AA100" s="137"/>
      <c r="AB100" s="138"/>
      <c r="AC100" s="137"/>
      <c r="AD100" s="138"/>
      <c r="AE100" s="138"/>
      <c r="AF100" s="137"/>
      <c r="AG100" s="137"/>
      <c r="AH100" s="137"/>
      <c r="AI100" s="140"/>
      <c r="AJ100" s="140"/>
      <c r="AK100" s="140"/>
      <c r="AL100" s="141" t="s">
        <v>624</v>
      </c>
      <c r="AM100" s="141" t="s">
        <v>625</v>
      </c>
      <c r="AN100" s="142">
        <v>45552</v>
      </c>
      <c r="AO100" s="141">
        <v>13867</v>
      </c>
      <c r="AP100" s="141" t="s">
        <v>626</v>
      </c>
      <c r="AQ100" s="142"/>
      <c r="AR100" s="142"/>
      <c r="AS100" s="141"/>
      <c r="AT100" s="141"/>
      <c r="AU100" s="106"/>
      <c r="AV100" s="141"/>
      <c r="AW100" s="108"/>
      <c r="AX100" s="108"/>
      <c r="AY100" s="141"/>
      <c r="AZ100" s="141"/>
      <c r="BA100" s="108"/>
      <c r="BB100" s="108"/>
      <c r="BC100" s="142"/>
      <c r="BD100" s="141"/>
      <c r="BE100" s="108"/>
      <c r="BF100" s="108"/>
      <c r="BG100" s="141"/>
      <c r="BH100" s="108"/>
      <c r="BI100" s="135"/>
      <c r="BJ100" s="140"/>
      <c r="BK100" s="140"/>
      <c r="BL100" s="84"/>
      <c r="BM100" s="143"/>
      <c r="BN100" s="143"/>
      <c r="BO100" s="144"/>
      <c r="BP100" s="144"/>
      <c r="BQ100" s="143"/>
      <c r="BR100" s="143"/>
      <c r="BS100" s="143"/>
      <c r="BT100" s="143"/>
      <c r="BU100" s="150"/>
      <c r="BV100" s="150"/>
      <c r="BW100" s="144"/>
      <c r="BX100" s="144"/>
      <c r="BY100" s="143"/>
      <c r="BZ100" s="145"/>
      <c r="CA100" s="145"/>
      <c r="CB100" s="145"/>
      <c r="CC100" s="145"/>
      <c r="CD100" s="145"/>
      <c r="CE100" s="145"/>
    </row>
    <row r="101" spans="1:83" s="130" customFormat="1" ht="25.5" x14ac:dyDescent="0.25">
      <c r="A101" s="146"/>
      <c r="B101" s="137"/>
      <c r="C101" s="137"/>
      <c r="D101" s="149"/>
      <c r="E101" s="137"/>
      <c r="F101" s="195"/>
      <c r="G101" s="137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37"/>
      <c r="Z101" s="137"/>
      <c r="AA101" s="137"/>
      <c r="AB101" s="138"/>
      <c r="AC101" s="137"/>
      <c r="AD101" s="138"/>
      <c r="AE101" s="138"/>
      <c r="AF101" s="137"/>
      <c r="AG101" s="137"/>
      <c r="AH101" s="137"/>
      <c r="AI101" s="140"/>
      <c r="AJ101" s="140"/>
      <c r="AK101" s="140"/>
      <c r="AL101" s="141" t="s">
        <v>569</v>
      </c>
      <c r="AM101" s="141" t="s">
        <v>701</v>
      </c>
      <c r="AN101" s="142">
        <v>45680</v>
      </c>
      <c r="AO101" s="141">
        <v>13951</v>
      </c>
      <c r="AP101" s="141" t="s">
        <v>590</v>
      </c>
      <c r="AQ101" s="142"/>
      <c r="AR101" s="142"/>
      <c r="AS101" s="142">
        <v>45697</v>
      </c>
      <c r="AT101" s="142">
        <v>45876</v>
      </c>
      <c r="AU101" s="106"/>
      <c r="AV101" s="141"/>
      <c r="AW101" s="108"/>
      <c r="AX101" s="108"/>
      <c r="AY101" s="141"/>
      <c r="AZ101" s="141"/>
      <c r="BA101" s="108"/>
      <c r="BB101" s="108"/>
      <c r="BC101" s="142"/>
      <c r="BD101" s="141"/>
      <c r="BE101" s="108"/>
      <c r="BF101" s="108"/>
      <c r="BG101" s="141"/>
      <c r="BH101" s="108"/>
      <c r="BI101" s="135"/>
      <c r="BJ101" s="140"/>
      <c r="BK101" s="140"/>
      <c r="BL101" s="84"/>
      <c r="BM101" s="143"/>
      <c r="BN101" s="143"/>
      <c r="BO101" s="144">
        <v>45699</v>
      </c>
      <c r="BP101" s="144">
        <v>45848</v>
      </c>
      <c r="BQ101" s="143"/>
      <c r="BR101" s="143"/>
      <c r="BS101" s="143"/>
      <c r="BT101" s="143"/>
      <c r="BU101" s="150"/>
      <c r="BV101" s="150"/>
      <c r="BW101" s="144"/>
      <c r="BX101" s="144"/>
      <c r="BY101" s="143"/>
      <c r="BZ101" s="145"/>
      <c r="CA101" s="145"/>
      <c r="CB101" s="145"/>
      <c r="CC101" s="145"/>
      <c r="CD101" s="145"/>
      <c r="CE101" s="145"/>
    </row>
    <row r="102" spans="1:83" s="130" customFormat="1" ht="25.5" x14ac:dyDescent="0.25">
      <c r="A102" s="146"/>
      <c r="B102" s="137"/>
      <c r="C102" s="137"/>
      <c r="D102" s="149"/>
      <c r="E102" s="137"/>
      <c r="F102" s="195"/>
      <c r="G102" s="137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37"/>
      <c r="Z102" s="137"/>
      <c r="AA102" s="137"/>
      <c r="AB102" s="138"/>
      <c r="AC102" s="137"/>
      <c r="AD102" s="138"/>
      <c r="AE102" s="138"/>
      <c r="AF102" s="137"/>
      <c r="AG102" s="137"/>
      <c r="AH102" s="137"/>
      <c r="AI102" s="140"/>
      <c r="AJ102" s="140"/>
      <c r="AK102" s="140"/>
      <c r="AL102" s="141" t="s">
        <v>549</v>
      </c>
      <c r="AM102" s="141" t="s">
        <v>703</v>
      </c>
      <c r="AN102" s="142">
        <v>45772</v>
      </c>
      <c r="AO102" s="141">
        <v>14011</v>
      </c>
      <c r="AP102" s="141" t="s">
        <v>702</v>
      </c>
      <c r="AQ102" s="142"/>
      <c r="AR102" s="142"/>
      <c r="AS102" s="141"/>
      <c r="AT102" s="141"/>
      <c r="AU102" s="106"/>
      <c r="AV102" s="141"/>
      <c r="AW102" s="108"/>
      <c r="AX102" s="108"/>
      <c r="AY102" s="153">
        <v>0.2442</v>
      </c>
      <c r="AZ102" s="141"/>
      <c r="BA102" s="108">
        <v>1445194.96</v>
      </c>
      <c r="BB102" s="108"/>
      <c r="BC102" s="142"/>
      <c r="BD102" s="141"/>
      <c r="BE102" s="108"/>
      <c r="BF102" s="108"/>
      <c r="BG102" s="141"/>
      <c r="BH102" s="108"/>
      <c r="BI102" s="135"/>
      <c r="BJ102" s="140"/>
      <c r="BK102" s="140"/>
      <c r="BL102" s="84"/>
      <c r="BM102" s="143"/>
      <c r="BN102" s="143"/>
      <c r="BO102" s="144"/>
      <c r="BP102" s="144"/>
      <c r="BQ102" s="143"/>
      <c r="BR102" s="143"/>
      <c r="BS102" s="143"/>
      <c r="BT102" s="143"/>
      <c r="BU102" s="150"/>
      <c r="BV102" s="150"/>
      <c r="BW102" s="144"/>
      <c r="BX102" s="144"/>
      <c r="BY102" s="143"/>
      <c r="BZ102" s="145"/>
      <c r="CA102" s="145"/>
      <c r="CB102" s="145"/>
      <c r="CC102" s="145"/>
      <c r="CD102" s="145"/>
      <c r="CE102" s="145"/>
    </row>
    <row r="103" spans="1:83" s="130" customFormat="1" ht="25.5" x14ac:dyDescent="0.25">
      <c r="A103" s="146"/>
      <c r="B103" s="137"/>
      <c r="C103" s="137"/>
      <c r="D103" s="149"/>
      <c r="E103" s="137"/>
      <c r="F103" s="195"/>
      <c r="G103" s="137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37"/>
      <c r="Z103" s="137"/>
      <c r="AA103" s="137"/>
      <c r="AB103" s="138"/>
      <c r="AC103" s="137"/>
      <c r="AD103" s="138"/>
      <c r="AE103" s="138"/>
      <c r="AF103" s="137"/>
      <c r="AG103" s="137"/>
      <c r="AH103" s="137"/>
      <c r="AI103" s="140"/>
      <c r="AJ103" s="140"/>
      <c r="AK103" s="140"/>
      <c r="AL103" s="141" t="s">
        <v>704</v>
      </c>
      <c r="AM103" s="141" t="s">
        <v>608</v>
      </c>
      <c r="AN103" s="142">
        <v>45411</v>
      </c>
      <c r="AO103" s="141">
        <v>14013</v>
      </c>
      <c r="AP103" s="141" t="s">
        <v>621</v>
      </c>
      <c r="AQ103" s="142"/>
      <c r="AR103" s="142"/>
      <c r="AS103" s="141"/>
      <c r="AT103" s="141"/>
      <c r="AU103" s="106"/>
      <c r="AV103" s="141"/>
      <c r="AW103" s="108"/>
      <c r="AX103" s="108"/>
      <c r="AY103" s="153"/>
      <c r="AZ103" s="141"/>
      <c r="BA103" s="108"/>
      <c r="BB103" s="108"/>
      <c r="BC103" s="142"/>
      <c r="BD103" s="141"/>
      <c r="BE103" s="108"/>
      <c r="BF103" s="108"/>
      <c r="BG103" s="141"/>
      <c r="BH103" s="108"/>
      <c r="BI103" s="135"/>
      <c r="BJ103" s="140"/>
      <c r="BK103" s="140"/>
      <c r="BL103" s="84"/>
      <c r="BM103" s="143"/>
      <c r="BN103" s="143"/>
      <c r="BO103" s="144"/>
      <c r="BP103" s="144"/>
      <c r="BQ103" s="143"/>
      <c r="BR103" s="143"/>
      <c r="BS103" s="143"/>
      <c r="BT103" s="143"/>
      <c r="BU103" s="150"/>
      <c r="BV103" s="150"/>
      <c r="BW103" s="144"/>
      <c r="BX103" s="144"/>
      <c r="BY103" s="143"/>
      <c r="BZ103" s="145"/>
      <c r="CA103" s="145"/>
      <c r="CB103" s="145"/>
      <c r="CC103" s="145"/>
      <c r="CD103" s="145"/>
      <c r="CE103" s="145"/>
    </row>
    <row r="104" spans="1:83" s="130" customFormat="1" ht="25.5" x14ac:dyDescent="0.25">
      <c r="A104" s="146"/>
      <c r="B104" s="137"/>
      <c r="C104" s="137"/>
      <c r="D104" s="149"/>
      <c r="E104" s="137"/>
      <c r="F104" s="195"/>
      <c r="G104" s="137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37"/>
      <c r="Z104" s="137"/>
      <c r="AA104" s="137"/>
      <c r="AB104" s="138"/>
      <c r="AC104" s="137"/>
      <c r="AD104" s="138"/>
      <c r="AE104" s="138"/>
      <c r="AF104" s="137"/>
      <c r="AG104" s="137"/>
      <c r="AH104" s="137"/>
      <c r="AI104" s="140"/>
      <c r="AJ104" s="140"/>
      <c r="AK104" s="140"/>
      <c r="AL104" s="141" t="s">
        <v>705</v>
      </c>
      <c r="AM104" s="141" t="s">
        <v>596</v>
      </c>
      <c r="AN104" s="142">
        <v>45798</v>
      </c>
      <c r="AO104" s="141">
        <v>14028</v>
      </c>
      <c r="AP104" s="141"/>
      <c r="AQ104" s="142"/>
      <c r="AR104" s="142"/>
      <c r="AS104" s="141"/>
      <c r="AT104" s="141"/>
      <c r="AU104" s="106"/>
      <c r="AV104" s="141"/>
      <c r="AW104" s="108"/>
      <c r="AX104" s="108"/>
      <c r="AY104" s="153"/>
      <c r="AZ104" s="141"/>
      <c r="BA104" s="108"/>
      <c r="BB104" s="108"/>
      <c r="BC104" s="142"/>
      <c r="BD104" s="141"/>
      <c r="BE104" s="108"/>
      <c r="BF104" s="108"/>
      <c r="BG104" s="141"/>
      <c r="BH104" s="108">
        <v>401630.63</v>
      </c>
      <c r="BI104" s="135"/>
      <c r="BJ104" s="140"/>
      <c r="BK104" s="140"/>
      <c r="BL104" s="84"/>
      <c r="BM104" s="143"/>
      <c r="BN104" s="143"/>
      <c r="BO104" s="144"/>
      <c r="BP104" s="144"/>
      <c r="BQ104" s="143"/>
      <c r="BR104" s="143"/>
      <c r="BS104" s="143"/>
      <c r="BT104" s="143"/>
      <c r="BU104" s="150"/>
      <c r="BV104" s="150"/>
      <c r="BW104" s="144"/>
      <c r="BX104" s="144"/>
      <c r="BY104" s="143"/>
      <c r="BZ104" s="145"/>
      <c r="CA104" s="145"/>
      <c r="CB104" s="145"/>
      <c r="CC104" s="145"/>
      <c r="CD104" s="145"/>
      <c r="CE104" s="145"/>
    </row>
    <row r="105" spans="1:83" s="130" customFormat="1" ht="25.5" x14ac:dyDescent="0.25">
      <c r="A105" s="146"/>
      <c r="B105" s="137"/>
      <c r="C105" s="137"/>
      <c r="D105" s="149"/>
      <c r="E105" s="137"/>
      <c r="F105" s="195"/>
      <c r="G105" s="137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37"/>
      <c r="Z105" s="137"/>
      <c r="AA105" s="137"/>
      <c r="AB105" s="138"/>
      <c r="AC105" s="137"/>
      <c r="AD105" s="138"/>
      <c r="AE105" s="138"/>
      <c r="AF105" s="137"/>
      <c r="AG105" s="137"/>
      <c r="AH105" s="137"/>
      <c r="AI105" s="140"/>
      <c r="AJ105" s="140"/>
      <c r="AK105" s="140"/>
      <c r="AL105" s="141" t="s">
        <v>735</v>
      </c>
      <c r="AM105" s="141" t="s">
        <v>844</v>
      </c>
      <c r="AN105" s="142">
        <v>45820</v>
      </c>
      <c r="AO105" s="141">
        <v>14164</v>
      </c>
      <c r="AP105" s="141" t="s">
        <v>590</v>
      </c>
      <c r="AQ105" s="142"/>
      <c r="AR105" s="142"/>
      <c r="AS105" s="142">
        <v>45877</v>
      </c>
      <c r="AT105" s="142">
        <v>46056</v>
      </c>
      <c r="AU105" s="106"/>
      <c r="AV105" s="141"/>
      <c r="AW105" s="108"/>
      <c r="AX105" s="108"/>
      <c r="AY105" s="153"/>
      <c r="AZ105" s="141"/>
      <c r="BA105" s="108"/>
      <c r="BB105" s="108"/>
      <c r="BC105" s="142"/>
      <c r="BD105" s="141"/>
      <c r="BE105" s="108"/>
      <c r="BF105" s="108"/>
      <c r="BG105" s="141"/>
      <c r="BH105" s="108"/>
      <c r="BI105" s="135"/>
      <c r="BJ105" s="140"/>
      <c r="BK105" s="140"/>
      <c r="BL105" s="84"/>
      <c r="BM105" s="143"/>
      <c r="BN105" s="143"/>
      <c r="BO105" s="144">
        <v>45849</v>
      </c>
      <c r="BP105" s="144">
        <v>46028</v>
      </c>
      <c r="BQ105" s="143"/>
      <c r="BR105" s="143"/>
      <c r="BS105" s="143"/>
      <c r="BT105" s="143"/>
      <c r="BU105" s="150"/>
      <c r="BV105" s="150"/>
      <c r="BW105" s="144"/>
      <c r="BX105" s="144"/>
      <c r="BY105" s="143"/>
      <c r="BZ105" s="145"/>
      <c r="CA105" s="145"/>
      <c r="CB105" s="145"/>
      <c r="CC105" s="145"/>
      <c r="CD105" s="145"/>
      <c r="CE105" s="145"/>
    </row>
    <row r="106" spans="1:83" s="130" customFormat="1" ht="25.5" x14ac:dyDescent="0.25">
      <c r="A106" s="146"/>
      <c r="B106" s="137"/>
      <c r="C106" s="137"/>
      <c r="D106" s="149"/>
      <c r="E106" s="137"/>
      <c r="F106" s="195"/>
      <c r="G106" s="137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37"/>
      <c r="Z106" s="137"/>
      <c r="AA106" s="137"/>
      <c r="AB106" s="138"/>
      <c r="AC106" s="137"/>
      <c r="AD106" s="138"/>
      <c r="AE106" s="138"/>
      <c r="AF106" s="137"/>
      <c r="AG106" s="137"/>
      <c r="AH106" s="137"/>
      <c r="AI106" s="140"/>
      <c r="AJ106" s="140"/>
      <c r="AK106" s="140"/>
      <c r="AL106" s="141" t="s">
        <v>735</v>
      </c>
      <c r="AM106" s="141" t="s">
        <v>845</v>
      </c>
      <c r="AN106" s="142">
        <v>46002</v>
      </c>
      <c r="AO106" s="141">
        <v>14169</v>
      </c>
      <c r="AP106" s="141" t="s">
        <v>590</v>
      </c>
      <c r="AQ106" s="142"/>
      <c r="AR106" s="142"/>
      <c r="AS106" s="142">
        <v>46057</v>
      </c>
      <c r="AT106" s="142">
        <v>46117</v>
      </c>
      <c r="AU106" s="106"/>
      <c r="AV106" s="141"/>
      <c r="AW106" s="108"/>
      <c r="AX106" s="108"/>
      <c r="AY106" s="141"/>
      <c r="AZ106" s="141"/>
      <c r="BA106" s="108"/>
      <c r="BB106" s="108"/>
      <c r="BC106" s="142"/>
      <c r="BD106" s="141"/>
      <c r="BE106" s="108"/>
      <c r="BF106" s="108"/>
      <c r="BG106" s="141"/>
      <c r="BH106" s="108"/>
      <c r="BI106" s="135"/>
      <c r="BJ106" s="140"/>
      <c r="BK106" s="140"/>
      <c r="BL106" s="84"/>
      <c r="BM106" s="143"/>
      <c r="BN106" s="143"/>
      <c r="BO106" s="144">
        <v>46029</v>
      </c>
      <c r="BP106" s="144">
        <v>46088</v>
      </c>
      <c r="BQ106" s="143"/>
      <c r="BR106" s="143"/>
      <c r="BS106" s="143"/>
      <c r="BT106" s="143"/>
      <c r="BU106" s="150"/>
      <c r="BV106" s="150"/>
      <c r="BW106" s="144"/>
      <c r="BX106" s="144"/>
      <c r="BY106" s="143"/>
      <c r="BZ106" s="145"/>
      <c r="CA106" s="145"/>
      <c r="CB106" s="145"/>
      <c r="CC106" s="145"/>
      <c r="CD106" s="145"/>
      <c r="CE106" s="145"/>
    </row>
    <row r="107" spans="1:83" s="130" customFormat="1" x14ac:dyDescent="0.25">
      <c r="A107" s="146">
        <v>12</v>
      </c>
      <c r="B107" s="137" t="s">
        <v>257</v>
      </c>
      <c r="C107" s="137" t="s">
        <v>258</v>
      </c>
      <c r="D107" s="149" t="s">
        <v>255</v>
      </c>
      <c r="E107" s="137" t="s">
        <v>231</v>
      </c>
      <c r="F107" s="195" t="s">
        <v>259</v>
      </c>
      <c r="G107" s="137">
        <v>13590</v>
      </c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37" t="s">
        <v>286</v>
      </c>
      <c r="Z107" s="137" t="s">
        <v>287</v>
      </c>
      <c r="AA107" s="137" t="s">
        <v>190</v>
      </c>
      <c r="AB107" s="138">
        <v>45350</v>
      </c>
      <c r="AC107" s="137">
        <v>13725</v>
      </c>
      <c r="AD107" s="138">
        <v>45356</v>
      </c>
      <c r="AE107" s="138">
        <v>45662</v>
      </c>
      <c r="AF107" s="137">
        <v>1700</v>
      </c>
      <c r="AG107" s="137" t="s">
        <v>181</v>
      </c>
      <c r="AH107" s="137" t="s">
        <v>299</v>
      </c>
      <c r="AI107" s="140">
        <v>1637066.4</v>
      </c>
      <c r="AJ107" s="140"/>
      <c r="AK107" s="140">
        <f>AI107+AJ111</f>
        <v>1637066.4</v>
      </c>
      <c r="AL107" s="141"/>
      <c r="AM107" s="141"/>
      <c r="AN107" s="142"/>
      <c r="AO107" s="141"/>
      <c r="AP107" s="141"/>
      <c r="AQ107" s="142"/>
      <c r="AR107" s="142"/>
      <c r="AS107" s="141"/>
      <c r="AT107" s="141"/>
      <c r="AU107" s="106"/>
      <c r="AV107" s="141"/>
      <c r="AW107" s="108"/>
      <c r="AX107" s="108"/>
      <c r="AY107" s="141"/>
      <c r="AZ107" s="141"/>
      <c r="BA107" s="108"/>
      <c r="BB107" s="108"/>
      <c r="BC107" s="142"/>
      <c r="BD107" s="141"/>
      <c r="BE107" s="108"/>
      <c r="BF107" s="108"/>
      <c r="BG107" s="141"/>
      <c r="BH107" s="108"/>
      <c r="BI107" s="135"/>
      <c r="BJ107" s="140"/>
      <c r="BK107" s="140">
        <v>782771.71</v>
      </c>
      <c r="BL107" s="84">
        <f>BJ107+BK107</f>
        <v>782771.71</v>
      </c>
      <c r="BM107" s="143"/>
      <c r="BN107" s="143"/>
      <c r="BO107" s="143"/>
      <c r="BP107" s="143"/>
      <c r="BQ107" s="143"/>
      <c r="BR107" s="143"/>
      <c r="BS107" s="143"/>
      <c r="BT107" s="143"/>
      <c r="BU107" s="150"/>
      <c r="BV107" s="150"/>
      <c r="BW107" s="144"/>
      <c r="BX107" s="144"/>
      <c r="BY107" s="143"/>
      <c r="BZ107" s="145"/>
      <c r="CA107" s="145"/>
      <c r="CB107" s="145"/>
      <c r="CC107" s="145"/>
      <c r="CD107" s="145"/>
      <c r="CE107" s="145"/>
    </row>
    <row r="108" spans="1:83" s="130" customFormat="1" ht="25.5" x14ac:dyDescent="0.25">
      <c r="A108" s="146"/>
      <c r="B108" s="137"/>
      <c r="C108" s="137"/>
      <c r="D108" s="149"/>
      <c r="E108" s="137"/>
      <c r="F108" s="195"/>
      <c r="G108" s="137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37"/>
      <c r="Z108" s="137"/>
      <c r="AA108" s="137"/>
      <c r="AB108" s="138"/>
      <c r="AC108" s="137"/>
      <c r="AD108" s="138"/>
      <c r="AE108" s="138"/>
      <c r="AF108" s="137"/>
      <c r="AG108" s="137"/>
      <c r="AH108" s="137"/>
      <c r="AI108" s="140"/>
      <c r="AJ108" s="140"/>
      <c r="AK108" s="140"/>
      <c r="AL108" s="141" t="s">
        <v>719</v>
      </c>
      <c r="AM108" s="141" t="s">
        <v>720</v>
      </c>
      <c r="AN108" s="142">
        <v>45614</v>
      </c>
      <c r="AO108" s="152">
        <v>14012</v>
      </c>
      <c r="AP108" s="141" t="s">
        <v>590</v>
      </c>
      <c r="AQ108" s="142"/>
      <c r="AR108" s="142"/>
      <c r="AS108" s="141"/>
      <c r="AT108" s="141"/>
      <c r="AU108" s="106"/>
      <c r="AV108" s="141"/>
      <c r="AW108" s="108"/>
      <c r="AX108" s="108"/>
      <c r="AY108" s="141"/>
      <c r="AZ108" s="141"/>
      <c r="BA108" s="108"/>
      <c r="BB108" s="108"/>
      <c r="BC108" s="142"/>
      <c r="BD108" s="141"/>
      <c r="BE108" s="108"/>
      <c r="BF108" s="108"/>
      <c r="BG108" s="141"/>
      <c r="BH108" s="108"/>
      <c r="BI108" s="135"/>
      <c r="BJ108" s="140"/>
      <c r="BK108" s="140"/>
      <c r="BL108" s="84"/>
      <c r="BM108" s="143"/>
      <c r="BN108" s="143"/>
      <c r="BO108" s="144">
        <v>45625</v>
      </c>
      <c r="BP108" s="144">
        <v>45897</v>
      </c>
      <c r="BQ108" s="143"/>
      <c r="BR108" s="143"/>
      <c r="BS108" s="143"/>
      <c r="BT108" s="143"/>
      <c r="BU108" s="150"/>
      <c r="BV108" s="150"/>
      <c r="BW108" s="144"/>
      <c r="BX108" s="144"/>
      <c r="BY108" s="143"/>
      <c r="BZ108" s="145"/>
      <c r="CA108" s="145"/>
      <c r="CB108" s="145"/>
      <c r="CC108" s="145"/>
      <c r="CD108" s="145"/>
      <c r="CE108" s="145"/>
    </row>
    <row r="109" spans="1:83" s="130" customFormat="1" ht="25.5" x14ac:dyDescent="0.25">
      <c r="A109" s="146"/>
      <c r="B109" s="137"/>
      <c r="C109" s="137"/>
      <c r="D109" s="149"/>
      <c r="E109" s="137"/>
      <c r="F109" s="195"/>
      <c r="G109" s="137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37"/>
      <c r="Z109" s="137"/>
      <c r="AA109" s="137"/>
      <c r="AB109" s="138"/>
      <c r="AC109" s="137"/>
      <c r="AD109" s="138"/>
      <c r="AE109" s="138"/>
      <c r="AF109" s="137"/>
      <c r="AG109" s="137"/>
      <c r="AH109" s="137"/>
      <c r="AI109" s="140"/>
      <c r="AJ109" s="140"/>
      <c r="AK109" s="140"/>
      <c r="AL109" s="141" t="s">
        <v>554</v>
      </c>
      <c r="AM109" s="141" t="s">
        <v>804</v>
      </c>
      <c r="AN109" s="142">
        <v>45894</v>
      </c>
      <c r="AO109" s="152">
        <v>14094</v>
      </c>
      <c r="AP109" s="141" t="s">
        <v>590</v>
      </c>
      <c r="AQ109" s="142"/>
      <c r="AR109" s="142"/>
      <c r="AS109" s="142">
        <v>45898</v>
      </c>
      <c r="AT109" s="142">
        <v>46050</v>
      </c>
      <c r="AU109" s="106"/>
      <c r="AV109" s="141"/>
      <c r="AW109" s="108"/>
      <c r="AX109" s="108"/>
      <c r="AY109" s="141"/>
      <c r="AZ109" s="141"/>
      <c r="BA109" s="108"/>
      <c r="BB109" s="108"/>
      <c r="BC109" s="142"/>
      <c r="BD109" s="141"/>
      <c r="BE109" s="108"/>
      <c r="BF109" s="108"/>
      <c r="BG109" s="141"/>
      <c r="BH109" s="108"/>
      <c r="BI109" s="135"/>
      <c r="BJ109" s="140"/>
      <c r="BK109" s="140"/>
      <c r="BL109" s="84"/>
      <c r="BM109" s="143"/>
      <c r="BN109" s="143"/>
      <c r="BO109" s="144">
        <v>45949</v>
      </c>
      <c r="BP109" s="144">
        <v>46040</v>
      </c>
      <c r="BQ109" s="143"/>
      <c r="BR109" s="143"/>
      <c r="BS109" s="143"/>
      <c r="BT109" s="143"/>
      <c r="BU109" s="150"/>
      <c r="BV109" s="150"/>
      <c r="BW109" s="144"/>
      <c r="BX109" s="144"/>
      <c r="BY109" s="143"/>
      <c r="BZ109" s="145"/>
      <c r="CA109" s="145"/>
      <c r="CB109" s="145"/>
      <c r="CC109" s="145"/>
      <c r="CD109" s="145"/>
      <c r="CE109" s="145"/>
    </row>
    <row r="110" spans="1:83" s="130" customFormat="1" ht="25.5" x14ac:dyDescent="0.25">
      <c r="A110" s="146"/>
      <c r="B110" s="137"/>
      <c r="C110" s="137"/>
      <c r="D110" s="149"/>
      <c r="E110" s="137"/>
      <c r="F110" s="195"/>
      <c r="G110" s="137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37"/>
      <c r="Z110" s="137"/>
      <c r="AA110" s="137"/>
      <c r="AB110" s="138"/>
      <c r="AC110" s="137"/>
      <c r="AD110" s="138"/>
      <c r="AE110" s="138"/>
      <c r="AF110" s="137"/>
      <c r="AG110" s="137"/>
      <c r="AH110" s="137"/>
      <c r="AI110" s="140"/>
      <c r="AJ110" s="140"/>
      <c r="AK110" s="140"/>
      <c r="AL110" s="141" t="s">
        <v>664</v>
      </c>
      <c r="AM110" s="141" t="s">
        <v>846</v>
      </c>
      <c r="AN110" s="142">
        <v>45922</v>
      </c>
      <c r="AO110" s="152">
        <v>14112</v>
      </c>
      <c r="AP110" s="141" t="s">
        <v>588</v>
      </c>
      <c r="AQ110" s="142"/>
      <c r="AR110" s="142"/>
      <c r="AS110" s="141"/>
      <c r="AT110" s="141"/>
      <c r="AU110" s="106"/>
      <c r="AV110" s="141"/>
      <c r="AW110" s="108"/>
      <c r="AX110" s="108"/>
      <c r="AY110" s="141">
        <v>16.670000000000002</v>
      </c>
      <c r="AZ110" s="141">
        <v>52.39</v>
      </c>
      <c r="BA110" s="108">
        <v>272827.67</v>
      </c>
      <c r="BB110" s="108">
        <v>857698.3</v>
      </c>
      <c r="BC110" s="142"/>
      <c r="BD110" s="141"/>
      <c r="BE110" s="108"/>
      <c r="BF110" s="108"/>
      <c r="BG110" s="141"/>
      <c r="BH110" s="108"/>
      <c r="BI110" s="135"/>
      <c r="BJ110" s="140"/>
      <c r="BK110" s="140"/>
      <c r="BL110" s="84"/>
      <c r="BM110" s="143"/>
      <c r="BN110" s="143"/>
      <c r="BO110" s="144"/>
      <c r="BP110" s="144"/>
      <c r="BQ110" s="143"/>
      <c r="BR110" s="143"/>
      <c r="BS110" s="143"/>
      <c r="BT110" s="143"/>
      <c r="BU110" s="150"/>
      <c r="BV110" s="150"/>
      <c r="BW110" s="144"/>
      <c r="BX110" s="144"/>
      <c r="BY110" s="143"/>
      <c r="BZ110" s="145"/>
      <c r="CA110" s="145"/>
      <c r="CB110" s="145"/>
      <c r="CC110" s="145"/>
      <c r="CD110" s="145"/>
      <c r="CE110" s="145"/>
    </row>
    <row r="111" spans="1:83" s="130" customFormat="1" ht="25.5" x14ac:dyDescent="0.25">
      <c r="A111" s="146"/>
      <c r="B111" s="137"/>
      <c r="C111" s="137"/>
      <c r="D111" s="149"/>
      <c r="E111" s="137"/>
      <c r="F111" s="195"/>
      <c r="G111" s="137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37"/>
      <c r="Z111" s="137"/>
      <c r="AA111" s="137"/>
      <c r="AB111" s="138"/>
      <c r="AC111" s="137"/>
      <c r="AD111" s="138"/>
      <c r="AE111" s="138"/>
      <c r="AF111" s="137"/>
      <c r="AG111" s="137"/>
      <c r="AH111" s="137"/>
      <c r="AI111" s="140"/>
      <c r="AJ111" s="140"/>
      <c r="AK111" s="140"/>
      <c r="AL111" s="141" t="s">
        <v>740</v>
      </c>
      <c r="AM111" s="141" t="s">
        <v>847</v>
      </c>
      <c r="AN111" s="142">
        <v>46000</v>
      </c>
      <c r="AO111" s="152">
        <v>14168</v>
      </c>
      <c r="AP111" s="141" t="s">
        <v>590</v>
      </c>
      <c r="AQ111" s="142"/>
      <c r="AR111" s="142"/>
      <c r="AS111" s="142">
        <v>46051</v>
      </c>
      <c r="AT111" s="142">
        <v>46170</v>
      </c>
      <c r="AU111" s="106"/>
      <c r="AV111" s="141"/>
      <c r="AW111" s="108"/>
      <c r="AX111" s="108"/>
      <c r="AY111" s="141"/>
      <c r="AZ111" s="141"/>
      <c r="BA111" s="108"/>
      <c r="BB111" s="108"/>
      <c r="BC111" s="142"/>
      <c r="BD111" s="141"/>
      <c r="BE111" s="108"/>
      <c r="BF111" s="108"/>
      <c r="BG111" s="141"/>
      <c r="BH111" s="108"/>
      <c r="BI111" s="135"/>
      <c r="BJ111" s="140"/>
      <c r="BK111" s="140"/>
      <c r="BL111" s="84"/>
      <c r="BM111" s="143"/>
      <c r="BN111" s="143"/>
      <c r="BO111" s="144">
        <v>46041</v>
      </c>
      <c r="BP111" s="144">
        <v>46130</v>
      </c>
      <c r="BQ111" s="143"/>
      <c r="BR111" s="143"/>
      <c r="BS111" s="143"/>
      <c r="BT111" s="143"/>
      <c r="BU111" s="150"/>
      <c r="BV111" s="150"/>
      <c r="BW111" s="144"/>
      <c r="BX111" s="144"/>
      <c r="BY111" s="143"/>
      <c r="BZ111" s="143" t="s">
        <v>627</v>
      </c>
      <c r="CA111" s="155">
        <v>13964</v>
      </c>
      <c r="CB111" s="145"/>
      <c r="CC111" s="145"/>
      <c r="CD111" s="145" t="s">
        <v>628</v>
      </c>
      <c r="CE111" s="145" t="s">
        <v>607</v>
      </c>
    </row>
    <row r="112" spans="1:83" s="130" customFormat="1" x14ac:dyDescent="0.25">
      <c r="A112" s="146">
        <v>13</v>
      </c>
      <c r="B112" s="137" t="s">
        <v>262</v>
      </c>
      <c r="C112" s="137" t="s">
        <v>263</v>
      </c>
      <c r="D112" s="149" t="s">
        <v>255</v>
      </c>
      <c r="E112" s="137" t="s">
        <v>264</v>
      </c>
      <c r="F112" s="195" t="s">
        <v>265</v>
      </c>
      <c r="G112" s="137">
        <v>13641</v>
      </c>
      <c r="H112" s="139">
        <v>13716</v>
      </c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40"/>
      <c r="Y112" s="137" t="s">
        <v>290</v>
      </c>
      <c r="Z112" s="137" t="s">
        <v>191</v>
      </c>
      <c r="AA112" s="137" t="s">
        <v>284</v>
      </c>
      <c r="AB112" s="138">
        <v>45390</v>
      </c>
      <c r="AC112" s="137">
        <v>13753</v>
      </c>
      <c r="AD112" s="138">
        <v>45398</v>
      </c>
      <c r="AE112" s="138">
        <v>45763</v>
      </c>
      <c r="AF112" s="137" t="s">
        <v>180</v>
      </c>
      <c r="AG112" s="137" t="s">
        <v>181</v>
      </c>
      <c r="AH112" s="137" t="s">
        <v>300</v>
      </c>
      <c r="AI112" s="140">
        <v>468763.76</v>
      </c>
      <c r="AJ112" s="140">
        <v>1200</v>
      </c>
      <c r="AK112" s="140">
        <f>AI112+AJ112</f>
        <v>469963.76</v>
      </c>
      <c r="AL112" s="141"/>
      <c r="AM112" s="141"/>
      <c r="AN112" s="142"/>
      <c r="AO112" s="141"/>
      <c r="AP112" s="141"/>
      <c r="AQ112" s="142"/>
      <c r="AR112" s="142"/>
      <c r="AS112" s="141"/>
      <c r="AT112" s="141"/>
      <c r="AU112" s="106"/>
      <c r="AV112" s="141"/>
      <c r="AW112" s="108"/>
      <c r="AX112" s="108"/>
      <c r="AY112" s="141"/>
      <c r="AZ112" s="141"/>
      <c r="BA112" s="108"/>
      <c r="BB112" s="108"/>
      <c r="BC112" s="142"/>
      <c r="BD112" s="141"/>
      <c r="BE112" s="108"/>
      <c r="BF112" s="108"/>
      <c r="BG112" s="141"/>
      <c r="BH112" s="108"/>
      <c r="BI112" s="135"/>
      <c r="BJ112" s="140"/>
      <c r="BK112" s="140">
        <v>289071.68</v>
      </c>
      <c r="BL112" s="84">
        <f>BJ112+BK112</f>
        <v>289071.68</v>
      </c>
      <c r="BM112" s="143"/>
      <c r="BN112" s="143"/>
      <c r="BO112" s="143"/>
      <c r="BP112" s="143"/>
      <c r="BQ112" s="143"/>
      <c r="BR112" s="143"/>
      <c r="BS112" s="143"/>
      <c r="BT112" s="143"/>
      <c r="BU112" s="150"/>
      <c r="BV112" s="150"/>
      <c r="BW112" s="144"/>
      <c r="BX112" s="144"/>
      <c r="BY112" s="143"/>
      <c r="BZ112" s="143"/>
      <c r="CA112" s="155"/>
      <c r="CB112" s="145"/>
      <c r="CC112" s="145"/>
      <c r="CD112" s="145"/>
      <c r="CE112" s="145"/>
    </row>
    <row r="113" spans="1:83" s="130" customFormat="1" ht="25.5" x14ac:dyDescent="0.25">
      <c r="A113" s="146"/>
      <c r="B113" s="137"/>
      <c r="C113" s="137"/>
      <c r="D113" s="149"/>
      <c r="E113" s="137"/>
      <c r="F113" s="195"/>
      <c r="G113" s="137"/>
      <c r="H113" s="139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40"/>
      <c r="Y113" s="137"/>
      <c r="Z113" s="137"/>
      <c r="AA113" s="137"/>
      <c r="AB113" s="138"/>
      <c r="AC113" s="137"/>
      <c r="AD113" s="138"/>
      <c r="AE113" s="138"/>
      <c r="AF113" s="137"/>
      <c r="AG113" s="137"/>
      <c r="AH113" s="137"/>
      <c r="AI113" s="140"/>
      <c r="AJ113" s="140"/>
      <c r="AK113" s="140"/>
      <c r="AL113" s="141" t="s">
        <v>555</v>
      </c>
      <c r="AM113" s="141" t="s">
        <v>700</v>
      </c>
      <c r="AN113" s="142">
        <v>45762</v>
      </c>
      <c r="AO113" s="141">
        <v>14021</v>
      </c>
      <c r="AP113" s="141" t="s">
        <v>590</v>
      </c>
      <c r="AQ113" s="142"/>
      <c r="AR113" s="142"/>
      <c r="AS113" s="142">
        <v>45763</v>
      </c>
      <c r="AT113" s="142">
        <v>46128</v>
      </c>
      <c r="AU113" s="106"/>
      <c r="AV113" s="141"/>
      <c r="AW113" s="108"/>
      <c r="AX113" s="108"/>
      <c r="AY113" s="141"/>
      <c r="AZ113" s="141"/>
      <c r="BA113" s="108"/>
      <c r="BB113" s="108"/>
      <c r="BC113" s="142"/>
      <c r="BD113" s="141"/>
      <c r="BE113" s="108"/>
      <c r="BF113" s="108"/>
      <c r="BG113" s="141"/>
      <c r="BH113" s="108"/>
      <c r="BI113" s="135"/>
      <c r="BJ113" s="140"/>
      <c r="BK113" s="140"/>
      <c r="BL113" s="84"/>
      <c r="BM113" s="143"/>
      <c r="BN113" s="143"/>
      <c r="BO113" s="143"/>
      <c r="BP113" s="143"/>
      <c r="BQ113" s="143"/>
      <c r="BR113" s="143"/>
      <c r="BS113" s="143"/>
      <c r="BT113" s="143"/>
      <c r="BU113" s="150"/>
      <c r="BV113" s="150"/>
      <c r="BW113" s="144"/>
      <c r="BX113" s="144"/>
      <c r="BY113" s="143"/>
      <c r="BZ113" s="143"/>
      <c r="CA113" s="155"/>
      <c r="CB113" s="145"/>
      <c r="CC113" s="145"/>
      <c r="CD113" s="145"/>
      <c r="CE113" s="145"/>
    </row>
    <row r="114" spans="1:83" s="130" customFormat="1" ht="25.5" x14ac:dyDescent="0.25">
      <c r="A114" s="146"/>
      <c r="B114" s="137"/>
      <c r="C114" s="137"/>
      <c r="D114" s="149"/>
      <c r="E114" s="137"/>
      <c r="F114" s="195"/>
      <c r="G114" s="137"/>
      <c r="H114" s="139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40"/>
      <c r="Y114" s="137"/>
      <c r="Z114" s="137"/>
      <c r="AA114" s="137"/>
      <c r="AB114" s="138"/>
      <c r="AC114" s="137"/>
      <c r="AD114" s="138"/>
      <c r="AE114" s="138"/>
      <c r="AF114" s="137"/>
      <c r="AG114" s="137"/>
      <c r="AH114" s="137"/>
      <c r="AI114" s="140"/>
      <c r="AJ114" s="140"/>
      <c r="AK114" s="140"/>
      <c r="AL114" s="141" t="s">
        <v>649</v>
      </c>
      <c r="AM114" s="141" t="s">
        <v>805</v>
      </c>
      <c r="AN114" s="142">
        <v>45883</v>
      </c>
      <c r="AO114" s="141">
        <v>14086</v>
      </c>
      <c r="AP114" s="141" t="s">
        <v>590</v>
      </c>
      <c r="AQ114" s="142" t="s">
        <v>806</v>
      </c>
      <c r="AR114" s="142"/>
      <c r="AS114" s="142"/>
      <c r="AT114" s="142"/>
      <c r="AU114" s="106"/>
      <c r="AV114" s="141"/>
      <c r="AW114" s="108"/>
      <c r="AX114" s="108"/>
      <c r="AY114" s="141"/>
      <c r="AZ114" s="141"/>
      <c r="BA114" s="108"/>
      <c r="BB114" s="108"/>
      <c r="BC114" s="142"/>
      <c r="BD114" s="141"/>
      <c r="BE114" s="108"/>
      <c r="BF114" s="108"/>
      <c r="BG114" s="141"/>
      <c r="BH114" s="108"/>
      <c r="BI114" s="135"/>
      <c r="BJ114" s="140"/>
      <c r="BK114" s="140"/>
      <c r="BL114" s="84"/>
      <c r="BM114" s="143"/>
      <c r="BN114" s="143"/>
      <c r="BO114" s="144">
        <v>45890</v>
      </c>
      <c r="BP114" s="144">
        <v>45979</v>
      </c>
      <c r="BQ114" s="143"/>
      <c r="BR114" s="143"/>
      <c r="BS114" s="144">
        <v>45797</v>
      </c>
      <c r="BT114" s="143"/>
      <c r="BU114" s="150"/>
      <c r="BV114" s="150"/>
      <c r="BW114" s="144"/>
      <c r="BX114" s="144"/>
      <c r="BY114" s="143"/>
      <c r="BZ114" s="143" t="s">
        <v>453</v>
      </c>
      <c r="CA114" s="155">
        <v>13760</v>
      </c>
      <c r="CB114" s="145" t="s">
        <v>454</v>
      </c>
      <c r="CC114" s="145" t="s">
        <v>455</v>
      </c>
      <c r="CD114" s="145" t="s">
        <v>456</v>
      </c>
      <c r="CE114" s="145" t="s">
        <v>425</v>
      </c>
    </row>
    <row r="115" spans="1:83" s="130" customFormat="1" x14ac:dyDescent="0.25">
      <c r="A115" s="146">
        <v>14</v>
      </c>
      <c r="B115" s="137" t="s">
        <v>410</v>
      </c>
      <c r="C115" s="137" t="s">
        <v>411</v>
      </c>
      <c r="D115" s="149" t="s">
        <v>412</v>
      </c>
      <c r="E115" s="137" t="s">
        <v>231</v>
      </c>
      <c r="F115" s="195" t="s">
        <v>413</v>
      </c>
      <c r="G115" s="139">
        <v>13677</v>
      </c>
      <c r="H115" s="139">
        <v>13723</v>
      </c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40"/>
      <c r="Y115" s="137" t="s">
        <v>544</v>
      </c>
      <c r="Z115" s="137" t="s">
        <v>288</v>
      </c>
      <c r="AA115" s="138" t="s">
        <v>414</v>
      </c>
      <c r="AB115" s="138">
        <v>45370</v>
      </c>
      <c r="AC115" s="139">
        <v>13737</v>
      </c>
      <c r="AD115" s="138">
        <v>45370</v>
      </c>
      <c r="AE115" s="138">
        <v>45735</v>
      </c>
      <c r="AF115" s="137">
        <v>1706</v>
      </c>
      <c r="AG115" s="137" t="s">
        <v>415</v>
      </c>
      <c r="AH115" s="137" t="s">
        <v>545</v>
      </c>
      <c r="AI115" s="140">
        <v>343632.16</v>
      </c>
      <c r="AJ115" s="140"/>
      <c r="AK115" s="140">
        <f>AI115+AJ115</f>
        <v>343632.16</v>
      </c>
      <c r="AL115" s="141"/>
      <c r="AM115" s="141"/>
      <c r="AN115" s="142"/>
      <c r="AO115" s="141"/>
      <c r="AP115" s="141"/>
      <c r="AQ115" s="142"/>
      <c r="AR115" s="142"/>
      <c r="AS115" s="141"/>
      <c r="AT115" s="141"/>
      <c r="AU115" s="106"/>
      <c r="AV115" s="141"/>
      <c r="AW115" s="108"/>
      <c r="AX115" s="108"/>
      <c r="AY115" s="141"/>
      <c r="AZ115" s="141"/>
      <c r="BA115" s="108"/>
      <c r="BB115" s="108"/>
      <c r="BC115" s="142"/>
      <c r="BD115" s="141"/>
      <c r="BE115" s="108"/>
      <c r="BF115" s="108"/>
      <c r="BG115" s="141"/>
      <c r="BH115" s="108"/>
      <c r="BI115" s="135"/>
      <c r="BJ115" s="140">
        <v>326369.37</v>
      </c>
      <c r="BK115" s="140">
        <v>185166.05</v>
      </c>
      <c r="BL115" s="84">
        <f>BJ115+BK115</f>
        <v>511535.42</v>
      </c>
      <c r="BM115" s="143"/>
      <c r="BN115" s="143"/>
      <c r="BO115" s="144">
        <v>45422</v>
      </c>
      <c r="BP115" s="144">
        <v>45489</v>
      </c>
      <c r="BQ115" s="143"/>
      <c r="BR115" s="143"/>
      <c r="BS115" s="147">
        <v>45422</v>
      </c>
      <c r="BT115" s="143"/>
      <c r="BU115" s="150"/>
      <c r="BV115" s="150"/>
      <c r="BW115" s="144"/>
      <c r="BX115" s="144"/>
      <c r="BY115" s="143"/>
      <c r="BZ115" s="146" t="s">
        <v>630</v>
      </c>
      <c r="CA115" s="151" t="s">
        <v>599</v>
      </c>
      <c r="CB115" s="146" t="s">
        <v>454</v>
      </c>
      <c r="CC115" s="146">
        <v>714834</v>
      </c>
      <c r="CD115" s="146" t="s">
        <v>436</v>
      </c>
      <c r="CE115" s="146" t="s">
        <v>437</v>
      </c>
    </row>
    <row r="116" spans="1:83" s="130" customFormat="1" ht="25.5" x14ac:dyDescent="0.25">
      <c r="A116" s="146"/>
      <c r="B116" s="137"/>
      <c r="C116" s="137"/>
      <c r="D116" s="149"/>
      <c r="E116" s="137"/>
      <c r="F116" s="195"/>
      <c r="G116" s="139"/>
      <c r="H116" s="139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40"/>
      <c r="Y116" s="137"/>
      <c r="Z116" s="137"/>
      <c r="AA116" s="138"/>
      <c r="AB116" s="138"/>
      <c r="AC116" s="139"/>
      <c r="AD116" s="138"/>
      <c r="AE116" s="138"/>
      <c r="AF116" s="137"/>
      <c r="AG116" s="137"/>
      <c r="AH116" s="137"/>
      <c r="AI116" s="140"/>
      <c r="AJ116" s="140"/>
      <c r="AK116" s="140"/>
      <c r="AL116" s="141" t="s">
        <v>177</v>
      </c>
      <c r="AM116" s="141" t="s">
        <v>416</v>
      </c>
      <c r="AN116" s="142">
        <v>45489</v>
      </c>
      <c r="AO116" s="152">
        <v>13824</v>
      </c>
      <c r="AP116" s="141" t="s">
        <v>417</v>
      </c>
      <c r="AQ116" s="142"/>
      <c r="AR116" s="142"/>
      <c r="AS116" s="141"/>
      <c r="AT116" s="141"/>
      <c r="AU116" s="106"/>
      <c r="AV116" s="141"/>
      <c r="AW116" s="108"/>
      <c r="AX116" s="108"/>
      <c r="AY116" s="141"/>
      <c r="AZ116" s="141"/>
      <c r="BA116" s="108"/>
      <c r="BB116" s="108"/>
      <c r="BC116" s="142"/>
      <c r="BD116" s="141"/>
      <c r="BE116" s="108"/>
      <c r="BF116" s="108"/>
      <c r="BG116" s="141"/>
      <c r="BH116" s="108"/>
      <c r="BI116" s="135"/>
      <c r="BJ116" s="140"/>
      <c r="BK116" s="140"/>
      <c r="BL116" s="84"/>
      <c r="BM116" s="143"/>
      <c r="BN116" s="143"/>
      <c r="BO116" s="144">
        <v>45490</v>
      </c>
      <c r="BP116" s="144">
        <v>45552</v>
      </c>
      <c r="BQ116" s="143"/>
      <c r="BR116" s="143"/>
      <c r="BS116" s="147"/>
      <c r="BT116" s="143"/>
      <c r="BU116" s="150"/>
      <c r="BV116" s="150"/>
      <c r="BW116" s="144"/>
      <c r="BX116" s="144"/>
      <c r="BY116" s="143"/>
      <c r="BZ116" s="146"/>
      <c r="CA116" s="151"/>
      <c r="CB116" s="146"/>
      <c r="CC116" s="146"/>
      <c r="CD116" s="146"/>
      <c r="CE116" s="146"/>
    </row>
    <row r="117" spans="1:83" s="130" customFormat="1" ht="25.5" x14ac:dyDescent="0.25">
      <c r="A117" s="146"/>
      <c r="B117" s="137"/>
      <c r="C117" s="137"/>
      <c r="D117" s="149"/>
      <c r="E117" s="137"/>
      <c r="F117" s="195"/>
      <c r="G117" s="139"/>
      <c r="H117" s="139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40"/>
      <c r="Y117" s="137"/>
      <c r="Z117" s="137"/>
      <c r="AA117" s="138"/>
      <c r="AB117" s="138"/>
      <c r="AC117" s="139"/>
      <c r="AD117" s="138"/>
      <c r="AE117" s="138"/>
      <c r="AF117" s="137"/>
      <c r="AG117" s="137"/>
      <c r="AH117" s="137"/>
      <c r="AI117" s="140"/>
      <c r="AJ117" s="140"/>
      <c r="AK117" s="140"/>
      <c r="AL117" s="141" t="s">
        <v>418</v>
      </c>
      <c r="AM117" s="141" t="s">
        <v>419</v>
      </c>
      <c r="AN117" s="142">
        <v>45551</v>
      </c>
      <c r="AO117" s="152">
        <v>13875</v>
      </c>
      <c r="AP117" s="141" t="s">
        <v>417</v>
      </c>
      <c r="AQ117" s="142"/>
      <c r="AR117" s="142"/>
      <c r="AS117" s="141"/>
      <c r="AT117" s="141"/>
      <c r="AU117" s="106"/>
      <c r="AV117" s="141"/>
      <c r="AW117" s="108"/>
      <c r="AX117" s="108"/>
      <c r="AY117" s="141"/>
      <c r="AZ117" s="141"/>
      <c r="BA117" s="108"/>
      <c r="BB117" s="108"/>
      <c r="BC117" s="142"/>
      <c r="BD117" s="141"/>
      <c r="BE117" s="108"/>
      <c r="BF117" s="108"/>
      <c r="BG117" s="141"/>
      <c r="BH117" s="108"/>
      <c r="BI117" s="135"/>
      <c r="BJ117" s="140"/>
      <c r="BK117" s="140"/>
      <c r="BL117" s="84"/>
      <c r="BM117" s="143"/>
      <c r="BN117" s="143"/>
      <c r="BO117" s="144">
        <v>45553</v>
      </c>
      <c r="BP117" s="144">
        <v>45614</v>
      </c>
      <c r="BQ117" s="143"/>
      <c r="BR117" s="143"/>
      <c r="BS117" s="147"/>
      <c r="BT117" s="143"/>
      <c r="BU117" s="150"/>
      <c r="BV117" s="150"/>
      <c r="BW117" s="144"/>
      <c r="BX117" s="144"/>
      <c r="BY117" s="143"/>
      <c r="BZ117" s="146"/>
      <c r="CA117" s="151"/>
      <c r="CB117" s="146"/>
      <c r="CC117" s="146"/>
      <c r="CD117" s="146"/>
      <c r="CE117" s="146"/>
    </row>
    <row r="118" spans="1:83" s="130" customFormat="1" ht="25.5" x14ac:dyDescent="0.25">
      <c r="A118" s="146"/>
      <c r="B118" s="137"/>
      <c r="C118" s="137"/>
      <c r="D118" s="149"/>
      <c r="E118" s="137"/>
      <c r="F118" s="195"/>
      <c r="G118" s="139"/>
      <c r="H118" s="139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40"/>
      <c r="Y118" s="137"/>
      <c r="Z118" s="137"/>
      <c r="AA118" s="138"/>
      <c r="AB118" s="138"/>
      <c r="AC118" s="139"/>
      <c r="AD118" s="138"/>
      <c r="AE118" s="138"/>
      <c r="AF118" s="137"/>
      <c r="AG118" s="137"/>
      <c r="AH118" s="137"/>
      <c r="AI118" s="140"/>
      <c r="AJ118" s="140"/>
      <c r="AK118" s="140"/>
      <c r="AL118" s="141" t="s">
        <v>187</v>
      </c>
      <c r="AM118" s="141" t="s">
        <v>420</v>
      </c>
      <c r="AN118" s="142">
        <v>45590</v>
      </c>
      <c r="AO118" s="152">
        <v>13894</v>
      </c>
      <c r="AP118" s="141" t="s">
        <v>421</v>
      </c>
      <c r="AQ118" s="142"/>
      <c r="AR118" s="142"/>
      <c r="AS118" s="141"/>
      <c r="AT118" s="141"/>
      <c r="AU118" s="106"/>
      <c r="AV118" s="141"/>
      <c r="AW118" s="108"/>
      <c r="AX118" s="108"/>
      <c r="AY118" s="153">
        <v>0.29820000000000002</v>
      </c>
      <c r="AZ118" s="141"/>
      <c r="BA118" s="108">
        <v>102472.4</v>
      </c>
      <c r="BB118" s="108"/>
      <c r="BC118" s="142"/>
      <c r="BD118" s="141"/>
      <c r="BE118" s="108"/>
      <c r="BF118" s="108"/>
      <c r="BG118" s="141"/>
      <c r="BH118" s="108"/>
      <c r="BI118" s="135"/>
      <c r="BJ118" s="140"/>
      <c r="BK118" s="140"/>
      <c r="BL118" s="84"/>
      <c r="BM118" s="143"/>
      <c r="BN118" s="143"/>
      <c r="BO118" s="143"/>
      <c r="BP118" s="143"/>
      <c r="BQ118" s="143"/>
      <c r="BR118" s="143"/>
      <c r="BS118" s="147"/>
      <c r="BT118" s="143"/>
      <c r="BU118" s="150"/>
      <c r="BV118" s="150"/>
      <c r="BW118" s="144"/>
      <c r="BX118" s="144"/>
      <c r="BY118" s="143"/>
      <c r="BZ118" s="146"/>
      <c r="CA118" s="151"/>
      <c r="CB118" s="146"/>
      <c r="CC118" s="146"/>
      <c r="CD118" s="146"/>
      <c r="CE118" s="146"/>
    </row>
    <row r="119" spans="1:83" s="130" customFormat="1" ht="25.5" x14ac:dyDescent="0.25">
      <c r="A119" s="146"/>
      <c r="B119" s="137"/>
      <c r="C119" s="137"/>
      <c r="D119" s="149"/>
      <c r="E119" s="137"/>
      <c r="F119" s="195"/>
      <c r="G119" s="139"/>
      <c r="H119" s="139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40"/>
      <c r="Y119" s="137"/>
      <c r="Z119" s="137"/>
      <c r="AA119" s="138"/>
      <c r="AB119" s="138"/>
      <c r="AC119" s="139"/>
      <c r="AD119" s="138"/>
      <c r="AE119" s="138"/>
      <c r="AF119" s="137"/>
      <c r="AG119" s="137"/>
      <c r="AH119" s="137"/>
      <c r="AI119" s="140"/>
      <c r="AJ119" s="140"/>
      <c r="AK119" s="140"/>
      <c r="AL119" s="141" t="s">
        <v>422</v>
      </c>
      <c r="AM119" s="141" t="s">
        <v>423</v>
      </c>
      <c r="AN119" s="142">
        <v>45614</v>
      </c>
      <c r="AO119" s="152">
        <v>13920</v>
      </c>
      <c r="AP119" s="141" t="s">
        <v>417</v>
      </c>
      <c r="AQ119" s="142"/>
      <c r="AR119" s="142"/>
      <c r="AS119" s="141"/>
      <c r="AT119" s="141"/>
      <c r="AU119" s="106"/>
      <c r="AV119" s="141"/>
      <c r="AW119" s="108"/>
      <c r="AX119" s="108"/>
      <c r="AY119" s="141"/>
      <c r="AZ119" s="141"/>
      <c r="BA119" s="108"/>
      <c r="BB119" s="108"/>
      <c r="BC119" s="142"/>
      <c r="BD119" s="141"/>
      <c r="BE119" s="108"/>
      <c r="BF119" s="108"/>
      <c r="BG119" s="141"/>
      <c r="BH119" s="108"/>
      <c r="BI119" s="135"/>
      <c r="BJ119" s="140"/>
      <c r="BK119" s="140"/>
      <c r="BL119" s="84"/>
      <c r="BM119" s="143"/>
      <c r="BN119" s="143"/>
      <c r="BO119" s="144">
        <v>45615</v>
      </c>
      <c r="BP119" s="144">
        <v>45676</v>
      </c>
      <c r="BQ119" s="143"/>
      <c r="BR119" s="143"/>
      <c r="BS119" s="147"/>
      <c r="BT119" s="143"/>
      <c r="BU119" s="150"/>
      <c r="BV119" s="150"/>
      <c r="BW119" s="144"/>
      <c r="BX119" s="144"/>
      <c r="BY119" s="143"/>
      <c r="BZ119" s="146"/>
      <c r="CA119" s="151"/>
      <c r="CB119" s="146"/>
      <c r="CC119" s="146"/>
      <c r="CD119" s="146"/>
      <c r="CE119" s="146"/>
    </row>
    <row r="120" spans="1:83" s="130" customFormat="1" ht="25.5" x14ac:dyDescent="0.25">
      <c r="A120" s="146"/>
      <c r="B120" s="137"/>
      <c r="C120" s="137"/>
      <c r="D120" s="149"/>
      <c r="E120" s="137"/>
      <c r="F120" s="195"/>
      <c r="G120" s="139"/>
      <c r="H120" s="139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40"/>
      <c r="Y120" s="137"/>
      <c r="Z120" s="137"/>
      <c r="AA120" s="138"/>
      <c r="AB120" s="138"/>
      <c r="AC120" s="139"/>
      <c r="AD120" s="138"/>
      <c r="AE120" s="138"/>
      <c r="AF120" s="137"/>
      <c r="AG120" s="137"/>
      <c r="AH120" s="137"/>
      <c r="AI120" s="140"/>
      <c r="AJ120" s="140"/>
      <c r="AK120" s="140"/>
      <c r="AL120" s="141" t="s">
        <v>422</v>
      </c>
      <c r="AM120" s="141" t="s">
        <v>424</v>
      </c>
      <c r="AN120" s="142">
        <v>45301</v>
      </c>
      <c r="AO120" s="152">
        <v>13943</v>
      </c>
      <c r="AP120" s="141" t="s">
        <v>417</v>
      </c>
      <c r="AQ120" s="142"/>
      <c r="AR120" s="142"/>
      <c r="AS120" s="141"/>
      <c r="AT120" s="141"/>
      <c r="AU120" s="106"/>
      <c r="AV120" s="141"/>
      <c r="AW120" s="108"/>
      <c r="AX120" s="108"/>
      <c r="AY120" s="141"/>
      <c r="AZ120" s="141"/>
      <c r="BA120" s="108"/>
      <c r="BB120" s="108"/>
      <c r="BC120" s="142"/>
      <c r="BD120" s="141"/>
      <c r="BE120" s="108"/>
      <c r="BF120" s="108"/>
      <c r="BG120" s="141"/>
      <c r="BH120" s="108"/>
      <c r="BI120" s="135"/>
      <c r="BJ120" s="140"/>
      <c r="BK120" s="140"/>
      <c r="BL120" s="84"/>
      <c r="BM120" s="143"/>
      <c r="BN120" s="143"/>
      <c r="BO120" s="144">
        <v>45677</v>
      </c>
      <c r="BP120" s="144">
        <v>45736</v>
      </c>
      <c r="BQ120" s="143"/>
      <c r="BR120" s="143"/>
      <c r="BS120" s="147"/>
      <c r="BT120" s="143"/>
      <c r="BU120" s="150"/>
      <c r="BV120" s="150"/>
      <c r="BW120" s="144"/>
      <c r="BX120" s="144"/>
      <c r="BY120" s="143"/>
      <c r="BZ120" s="146"/>
      <c r="CA120" s="151"/>
      <c r="CB120" s="146"/>
      <c r="CC120" s="146"/>
      <c r="CD120" s="146"/>
      <c r="CE120" s="146"/>
    </row>
    <row r="121" spans="1:83" s="130" customFormat="1" ht="25.5" x14ac:dyDescent="0.25">
      <c r="A121" s="146"/>
      <c r="B121" s="137"/>
      <c r="C121" s="137"/>
      <c r="D121" s="149"/>
      <c r="E121" s="137"/>
      <c r="F121" s="195"/>
      <c r="G121" s="139"/>
      <c r="H121" s="139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40"/>
      <c r="Y121" s="137"/>
      <c r="Z121" s="137"/>
      <c r="AA121" s="138"/>
      <c r="AB121" s="138"/>
      <c r="AC121" s="139"/>
      <c r="AD121" s="138"/>
      <c r="AE121" s="138"/>
      <c r="AF121" s="137"/>
      <c r="AG121" s="137"/>
      <c r="AH121" s="137"/>
      <c r="AI121" s="140"/>
      <c r="AJ121" s="140"/>
      <c r="AK121" s="140"/>
      <c r="AL121" s="141" t="s">
        <v>547</v>
      </c>
      <c r="AM121" s="141" t="s">
        <v>629</v>
      </c>
      <c r="AN121" s="142">
        <v>45722</v>
      </c>
      <c r="AO121" s="152">
        <v>13980</v>
      </c>
      <c r="AP121" s="141" t="s">
        <v>417</v>
      </c>
      <c r="AQ121" s="142"/>
      <c r="AR121" s="142"/>
      <c r="AS121" s="142">
        <v>45736</v>
      </c>
      <c r="AT121" s="142">
        <v>45855</v>
      </c>
      <c r="AU121" s="106"/>
      <c r="AV121" s="141"/>
      <c r="AW121" s="108"/>
      <c r="AX121" s="108"/>
      <c r="AY121" s="141"/>
      <c r="AZ121" s="141"/>
      <c r="BA121" s="108"/>
      <c r="BB121" s="108"/>
      <c r="BC121" s="142"/>
      <c r="BD121" s="141"/>
      <c r="BE121" s="108"/>
      <c r="BF121" s="108"/>
      <c r="BG121" s="141"/>
      <c r="BH121" s="108"/>
      <c r="BI121" s="135"/>
      <c r="BJ121" s="140"/>
      <c r="BK121" s="140"/>
      <c r="BL121" s="84"/>
      <c r="BM121" s="143"/>
      <c r="BN121" s="143"/>
      <c r="BO121" s="144">
        <v>45737</v>
      </c>
      <c r="BP121" s="144">
        <v>45797</v>
      </c>
      <c r="BQ121" s="143"/>
      <c r="BR121" s="143"/>
      <c r="BS121" s="147"/>
      <c r="BT121" s="143"/>
      <c r="BU121" s="150"/>
      <c r="BV121" s="150"/>
      <c r="BW121" s="144"/>
      <c r="BX121" s="144"/>
      <c r="BY121" s="143"/>
      <c r="BZ121" s="146"/>
      <c r="CA121" s="151"/>
      <c r="CB121" s="146"/>
      <c r="CC121" s="146"/>
      <c r="CD121" s="146"/>
      <c r="CE121" s="146"/>
    </row>
    <row r="122" spans="1:83" s="130" customFormat="1" ht="25.5" x14ac:dyDescent="0.25">
      <c r="A122" s="146"/>
      <c r="B122" s="137"/>
      <c r="C122" s="137"/>
      <c r="D122" s="149"/>
      <c r="E122" s="137"/>
      <c r="F122" s="195"/>
      <c r="G122" s="139"/>
      <c r="H122" s="139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40"/>
      <c r="Y122" s="137"/>
      <c r="Z122" s="137"/>
      <c r="AA122" s="138"/>
      <c r="AB122" s="138"/>
      <c r="AC122" s="139"/>
      <c r="AD122" s="138"/>
      <c r="AE122" s="138"/>
      <c r="AF122" s="137"/>
      <c r="AG122" s="137"/>
      <c r="AH122" s="137"/>
      <c r="AI122" s="140"/>
      <c r="AJ122" s="140"/>
      <c r="AK122" s="140"/>
      <c r="AL122" s="141" t="s">
        <v>569</v>
      </c>
      <c r="AM122" s="141" t="s">
        <v>721</v>
      </c>
      <c r="AN122" s="142">
        <v>45784</v>
      </c>
      <c r="AO122" s="152">
        <v>14016</v>
      </c>
      <c r="AP122" s="141" t="s">
        <v>417</v>
      </c>
      <c r="AQ122" s="142"/>
      <c r="AR122" s="142"/>
      <c r="AS122" s="142">
        <v>45856</v>
      </c>
      <c r="AT122" s="142">
        <v>45979</v>
      </c>
      <c r="AU122" s="106"/>
      <c r="AV122" s="141"/>
      <c r="AW122" s="108"/>
      <c r="AX122" s="108"/>
      <c r="AY122" s="141"/>
      <c r="AZ122" s="141"/>
      <c r="BA122" s="108"/>
      <c r="BB122" s="108"/>
      <c r="BC122" s="142"/>
      <c r="BD122" s="141"/>
      <c r="BE122" s="108"/>
      <c r="BF122" s="108"/>
      <c r="BG122" s="141"/>
      <c r="BH122" s="108"/>
      <c r="BI122" s="135"/>
      <c r="BJ122" s="140"/>
      <c r="BK122" s="140"/>
      <c r="BL122" s="84"/>
      <c r="BM122" s="143"/>
      <c r="BN122" s="143"/>
      <c r="BO122" s="144">
        <v>45798</v>
      </c>
      <c r="BP122" s="144">
        <v>45859</v>
      </c>
      <c r="BQ122" s="143"/>
      <c r="BR122" s="143"/>
      <c r="BS122" s="147"/>
      <c r="BT122" s="143"/>
      <c r="BU122" s="150"/>
      <c r="BV122" s="150"/>
      <c r="BW122" s="144"/>
      <c r="BX122" s="144"/>
      <c r="BY122" s="143"/>
      <c r="BZ122" s="146"/>
      <c r="CA122" s="151"/>
      <c r="CB122" s="146"/>
      <c r="CC122" s="146"/>
      <c r="CD122" s="146"/>
      <c r="CE122" s="146"/>
    </row>
    <row r="123" spans="1:83" s="130" customFormat="1" ht="25.5" x14ac:dyDescent="0.25">
      <c r="A123" s="146"/>
      <c r="B123" s="137"/>
      <c r="C123" s="137"/>
      <c r="D123" s="149"/>
      <c r="E123" s="137"/>
      <c r="F123" s="195"/>
      <c r="G123" s="139"/>
      <c r="H123" s="139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40"/>
      <c r="Y123" s="137"/>
      <c r="Z123" s="137"/>
      <c r="AA123" s="138"/>
      <c r="AB123" s="138"/>
      <c r="AC123" s="139"/>
      <c r="AD123" s="138"/>
      <c r="AE123" s="138"/>
      <c r="AF123" s="137"/>
      <c r="AG123" s="137"/>
      <c r="AH123" s="137"/>
      <c r="AI123" s="140"/>
      <c r="AJ123" s="140"/>
      <c r="AK123" s="140"/>
      <c r="AL123" s="141" t="s">
        <v>724</v>
      </c>
      <c r="AM123" s="141" t="s">
        <v>722</v>
      </c>
      <c r="AN123" s="142">
        <v>45817</v>
      </c>
      <c r="AO123" s="152">
        <v>14041</v>
      </c>
      <c r="AP123" s="141" t="s">
        <v>723</v>
      </c>
      <c r="AQ123" s="142"/>
      <c r="AR123" s="142"/>
      <c r="AS123" s="142"/>
      <c r="AT123" s="142"/>
      <c r="AU123" s="106"/>
      <c r="AV123" s="141"/>
      <c r="AW123" s="108"/>
      <c r="AX123" s="108"/>
      <c r="AY123" s="141"/>
      <c r="AZ123" s="141"/>
      <c r="BA123" s="108"/>
      <c r="BB123" s="108"/>
      <c r="BC123" s="142"/>
      <c r="BD123" s="141"/>
      <c r="BE123" s="108"/>
      <c r="BF123" s="154">
        <v>45817</v>
      </c>
      <c r="BG123" s="141"/>
      <c r="BH123" s="108">
        <v>6561.49</v>
      </c>
      <c r="BI123" s="135"/>
      <c r="BJ123" s="140"/>
      <c r="BK123" s="140"/>
      <c r="BL123" s="84"/>
      <c r="BM123" s="143"/>
      <c r="BN123" s="143"/>
      <c r="BO123" s="144"/>
      <c r="BP123" s="144"/>
      <c r="BQ123" s="143"/>
      <c r="BR123" s="143"/>
      <c r="BS123" s="147"/>
      <c r="BT123" s="143"/>
      <c r="BU123" s="150"/>
      <c r="BV123" s="150"/>
      <c r="BW123" s="144"/>
      <c r="BX123" s="144"/>
      <c r="BY123" s="143"/>
      <c r="BZ123" s="146"/>
      <c r="CA123" s="151"/>
      <c r="CB123" s="146"/>
      <c r="CC123" s="146"/>
      <c r="CD123" s="146"/>
      <c r="CE123" s="146"/>
    </row>
    <row r="124" spans="1:83" s="130" customFormat="1" ht="25.5" x14ac:dyDescent="0.25">
      <c r="A124" s="146"/>
      <c r="B124" s="137"/>
      <c r="C124" s="137"/>
      <c r="D124" s="149"/>
      <c r="E124" s="137"/>
      <c r="F124" s="195"/>
      <c r="G124" s="139"/>
      <c r="H124" s="139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40"/>
      <c r="Y124" s="137"/>
      <c r="Z124" s="137"/>
      <c r="AA124" s="138"/>
      <c r="AB124" s="138"/>
      <c r="AC124" s="139"/>
      <c r="AD124" s="138"/>
      <c r="AE124" s="138"/>
      <c r="AF124" s="137"/>
      <c r="AG124" s="137"/>
      <c r="AH124" s="137"/>
      <c r="AI124" s="140"/>
      <c r="AJ124" s="140"/>
      <c r="AK124" s="140"/>
      <c r="AL124" s="141" t="s">
        <v>654</v>
      </c>
      <c r="AM124" s="141" t="s">
        <v>848</v>
      </c>
      <c r="AN124" s="142">
        <v>45856</v>
      </c>
      <c r="AO124" s="152">
        <v>14130</v>
      </c>
      <c r="AP124" s="141" t="s">
        <v>417</v>
      </c>
      <c r="AQ124" s="142"/>
      <c r="AR124" s="142"/>
      <c r="AS124" s="142">
        <v>45980</v>
      </c>
      <c r="AT124" s="142">
        <v>46009</v>
      </c>
      <c r="AU124" s="106"/>
      <c r="AV124" s="141"/>
      <c r="AW124" s="108"/>
      <c r="AX124" s="108"/>
      <c r="AY124" s="141"/>
      <c r="AZ124" s="141"/>
      <c r="BA124" s="108"/>
      <c r="BB124" s="108"/>
      <c r="BC124" s="142"/>
      <c r="BD124" s="141"/>
      <c r="BE124" s="108"/>
      <c r="BF124" s="154"/>
      <c r="BG124" s="141"/>
      <c r="BH124" s="108"/>
      <c r="BI124" s="135"/>
      <c r="BJ124" s="140"/>
      <c r="BK124" s="140"/>
      <c r="BL124" s="84"/>
      <c r="BM124" s="143"/>
      <c r="BN124" s="143"/>
      <c r="BO124" s="144">
        <v>45860</v>
      </c>
      <c r="BP124" s="144">
        <v>45979</v>
      </c>
      <c r="BQ124" s="143"/>
      <c r="BR124" s="143"/>
      <c r="BS124" s="147"/>
      <c r="BT124" s="143"/>
      <c r="BU124" s="150"/>
      <c r="BV124" s="150"/>
      <c r="BW124" s="144"/>
      <c r="BX124" s="144"/>
      <c r="BY124" s="143"/>
      <c r="BZ124" s="146"/>
      <c r="CA124" s="151"/>
      <c r="CB124" s="146"/>
      <c r="CC124" s="146"/>
      <c r="CD124" s="146"/>
      <c r="CE124" s="146"/>
    </row>
    <row r="125" spans="1:83" s="130" customFormat="1" ht="25.5" x14ac:dyDescent="0.25">
      <c r="A125" s="146"/>
      <c r="B125" s="137"/>
      <c r="C125" s="137"/>
      <c r="D125" s="149"/>
      <c r="E125" s="137"/>
      <c r="F125" s="195"/>
      <c r="G125" s="139"/>
      <c r="H125" s="139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40"/>
      <c r="Y125" s="137"/>
      <c r="Z125" s="137"/>
      <c r="AA125" s="138"/>
      <c r="AB125" s="138"/>
      <c r="AC125" s="139"/>
      <c r="AD125" s="138"/>
      <c r="AE125" s="138"/>
      <c r="AF125" s="137"/>
      <c r="AG125" s="137"/>
      <c r="AH125" s="137"/>
      <c r="AI125" s="140"/>
      <c r="AJ125" s="140"/>
      <c r="AK125" s="140"/>
      <c r="AL125" s="141" t="s">
        <v>664</v>
      </c>
      <c r="AM125" s="141" t="s">
        <v>849</v>
      </c>
      <c r="AN125" s="142">
        <v>45992</v>
      </c>
      <c r="AO125" s="152">
        <v>14164</v>
      </c>
      <c r="AP125" s="141" t="s">
        <v>588</v>
      </c>
      <c r="AQ125" s="142"/>
      <c r="AR125" s="142"/>
      <c r="AS125" s="142"/>
      <c r="AT125" s="142"/>
      <c r="AU125" s="106"/>
      <c r="AV125" s="141"/>
      <c r="AW125" s="108"/>
      <c r="AX125" s="108"/>
      <c r="AY125" s="141">
        <v>17.97</v>
      </c>
      <c r="AZ125" s="141"/>
      <c r="BA125" s="108">
        <v>61755.09</v>
      </c>
      <c r="BB125" s="108"/>
      <c r="BC125" s="142"/>
      <c r="BD125" s="141"/>
      <c r="BE125" s="108"/>
      <c r="BF125" s="154"/>
      <c r="BG125" s="141"/>
      <c r="BH125" s="108"/>
      <c r="BI125" s="135"/>
      <c r="BJ125" s="140"/>
      <c r="BK125" s="140"/>
      <c r="BL125" s="84"/>
      <c r="BM125" s="143"/>
      <c r="BN125" s="143"/>
      <c r="BO125" s="144"/>
      <c r="BP125" s="144"/>
      <c r="BQ125" s="143"/>
      <c r="BR125" s="143"/>
      <c r="BS125" s="147"/>
      <c r="BT125" s="143"/>
      <c r="BU125" s="150"/>
      <c r="BV125" s="150"/>
      <c r="BW125" s="144"/>
      <c r="BX125" s="144"/>
      <c r="BY125" s="143"/>
      <c r="BZ125" s="146"/>
      <c r="CA125" s="151"/>
      <c r="CB125" s="146"/>
      <c r="CC125" s="146"/>
      <c r="CD125" s="146"/>
      <c r="CE125" s="146"/>
    </row>
    <row r="126" spans="1:83" s="130" customFormat="1" x14ac:dyDescent="0.25">
      <c r="A126" s="146"/>
      <c r="B126" s="137"/>
      <c r="C126" s="137"/>
      <c r="D126" s="149"/>
      <c r="E126" s="137"/>
      <c r="F126" s="195"/>
      <c r="G126" s="139"/>
      <c r="H126" s="139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40"/>
      <c r="Y126" s="137"/>
      <c r="Z126" s="137"/>
      <c r="AA126" s="138"/>
      <c r="AB126" s="138"/>
      <c r="AC126" s="139"/>
      <c r="AD126" s="138"/>
      <c r="AE126" s="138"/>
      <c r="AF126" s="137"/>
      <c r="AG126" s="137"/>
      <c r="AH126" s="137"/>
      <c r="AI126" s="140"/>
      <c r="AJ126" s="140"/>
      <c r="AK126" s="140"/>
      <c r="AL126" s="141"/>
      <c r="AM126" s="141"/>
      <c r="AN126" s="142"/>
      <c r="AO126" s="152"/>
      <c r="AP126" s="141"/>
      <c r="AQ126" s="142"/>
      <c r="AR126" s="142"/>
      <c r="AS126" s="142"/>
      <c r="AT126" s="142"/>
      <c r="AU126" s="106"/>
      <c r="AV126" s="141"/>
      <c r="AW126" s="108"/>
      <c r="AX126" s="108"/>
      <c r="AY126" s="141"/>
      <c r="AZ126" s="141"/>
      <c r="BA126" s="108"/>
      <c r="BB126" s="108"/>
      <c r="BC126" s="142"/>
      <c r="BD126" s="141"/>
      <c r="BE126" s="108"/>
      <c r="BF126" s="154"/>
      <c r="BG126" s="141"/>
      <c r="BH126" s="108"/>
      <c r="BI126" s="135"/>
      <c r="BJ126" s="140"/>
      <c r="BK126" s="140"/>
      <c r="BL126" s="84"/>
      <c r="BM126" s="143"/>
      <c r="BN126" s="143"/>
      <c r="BO126" s="144"/>
      <c r="BP126" s="144"/>
      <c r="BQ126" s="143"/>
      <c r="BR126" s="143"/>
      <c r="BS126" s="147"/>
      <c r="BT126" s="143"/>
      <c r="BU126" s="150"/>
      <c r="BV126" s="150"/>
      <c r="BW126" s="144"/>
      <c r="BX126" s="144"/>
      <c r="BY126" s="143"/>
      <c r="BZ126" s="146"/>
      <c r="CA126" s="151"/>
      <c r="CB126" s="146"/>
      <c r="CC126" s="146"/>
      <c r="CD126" s="146"/>
      <c r="CE126" s="146"/>
    </row>
    <row r="127" spans="1:83" s="130" customFormat="1" x14ac:dyDescent="0.25">
      <c r="A127" s="137">
        <v>15</v>
      </c>
      <c r="B127" s="137" t="s">
        <v>426</v>
      </c>
      <c r="C127" s="137" t="s">
        <v>213</v>
      </c>
      <c r="D127" s="137" t="s">
        <v>412</v>
      </c>
      <c r="E127" s="137" t="s">
        <v>231</v>
      </c>
      <c r="F127" s="195" t="s">
        <v>427</v>
      </c>
      <c r="G127" s="139">
        <v>13614</v>
      </c>
      <c r="H127" s="139">
        <v>13694</v>
      </c>
      <c r="I127" s="137"/>
      <c r="J127" s="138"/>
      <c r="K127" s="138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 t="s">
        <v>428</v>
      </c>
      <c r="Z127" s="137" t="s">
        <v>429</v>
      </c>
      <c r="AA127" s="137" t="s">
        <v>446</v>
      </c>
      <c r="AB127" s="138">
        <v>45370</v>
      </c>
      <c r="AC127" s="139">
        <v>13737</v>
      </c>
      <c r="AD127" s="138">
        <v>45370</v>
      </c>
      <c r="AE127" s="138">
        <v>45520</v>
      </c>
      <c r="AF127" s="137" t="s">
        <v>430</v>
      </c>
      <c r="AG127" s="137" t="s">
        <v>181</v>
      </c>
      <c r="AH127" s="137" t="s">
        <v>431</v>
      </c>
      <c r="AI127" s="140">
        <v>294000</v>
      </c>
      <c r="AJ127" s="140">
        <v>74974</v>
      </c>
      <c r="AK127" s="140">
        <f>AI127+AJ127</f>
        <v>368974</v>
      </c>
      <c r="AL127" s="141"/>
      <c r="AM127" s="141"/>
      <c r="AN127" s="142"/>
      <c r="AO127" s="141"/>
      <c r="AP127" s="141"/>
      <c r="AQ127" s="142"/>
      <c r="AR127" s="142"/>
      <c r="AS127" s="141"/>
      <c r="AT127" s="141"/>
      <c r="AU127" s="106"/>
      <c r="AV127" s="141"/>
      <c r="AW127" s="108"/>
      <c r="AX127" s="108"/>
      <c r="AY127" s="141"/>
      <c r="AZ127" s="141"/>
      <c r="BA127" s="108"/>
      <c r="BB127" s="108"/>
      <c r="BC127" s="142"/>
      <c r="BD127" s="141"/>
      <c r="BE127" s="108"/>
      <c r="BF127" s="108"/>
      <c r="BG127" s="141"/>
      <c r="BH127" s="108"/>
      <c r="BI127" s="190"/>
      <c r="BJ127" s="140">
        <v>279069.28999999998</v>
      </c>
      <c r="BK127" s="140">
        <v>170538.73</v>
      </c>
      <c r="BL127" s="84">
        <f>BJ127+BK127</f>
        <v>449608.02</v>
      </c>
      <c r="BM127" s="143"/>
      <c r="BN127" s="143"/>
      <c r="BO127" s="144">
        <v>45440</v>
      </c>
      <c r="BP127" s="144">
        <v>45560</v>
      </c>
      <c r="BQ127" s="143"/>
      <c r="BR127" s="143"/>
      <c r="BS127" s="147">
        <v>45440</v>
      </c>
      <c r="BT127" s="137"/>
      <c r="BU127" s="137"/>
      <c r="BV127" s="137"/>
      <c r="BW127" s="144"/>
      <c r="BX127" s="144"/>
      <c r="BY127" s="143"/>
      <c r="BZ127" s="146" t="s">
        <v>632</v>
      </c>
      <c r="CA127" s="146" t="s">
        <v>599</v>
      </c>
      <c r="CB127" s="146" t="s">
        <v>454</v>
      </c>
      <c r="CC127" s="146">
        <v>714834</v>
      </c>
      <c r="CD127" s="146" t="s">
        <v>436</v>
      </c>
      <c r="CE127" s="146" t="s">
        <v>437</v>
      </c>
    </row>
    <row r="128" spans="1:83" s="130" customFormat="1" ht="25.5" x14ac:dyDescent="0.25">
      <c r="A128" s="137"/>
      <c r="B128" s="137"/>
      <c r="C128" s="137"/>
      <c r="D128" s="137"/>
      <c r="E128" s="137"/>
      <c r="F128" s="195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8"/>
      <c r="AC128" s="137"/>
      <c r="AD128" s="138"/>
      <c r="AE128" s="138"/>
      <c r="AF128" s="137"/>
      <c r="AG128" s="137"/>
      <c r="AH128" s="137"/>
      <c r="AI128" s="140"/>
      <c r="AJ128" s="140"/>
      <c r="AK128" s="140"/>
      <c r="AL128" s="141" t="s">
        <v>432</v>
      </c>
      <c r="AM128" s="141" t="s">
        <v>433</v>
      </c>
      <c r="AN128" s="142">
        <v>45520</v>
      </c>
      <c r="AO128" s="152">
        <v>13871</v>
      </c>
      <c r="AP128" s="141" t="s">
        <v>417</v>
      </c>
      <c r="AQ128" s="142"/>
      <c r="AR128" s="142"/>
      <c r="AS128" s="142">
        <v>45523</v>
      </c>
      <c r="AT128" s="142">
        <v>45642</v>
      </c>
      <c r="AU128" s="106"/>
      <c r="AV128" s="141"/>
      <c r="AW128" s="108"/>
      <c r="AX128" s="108"/>
      <c r="AY128" s="141"/>
      <c r="AZ128" s="141"/>
      <c r="BA128" s="108"/>
      <c r="BB128" s="108"/>
      <c r="BC128" s="142"/>
      <c r="BD128" s="141"/>
      <c r="BE128" s="108"/>
      <c r="BF128" s="108"/>
      <c r="BG128" s="141"/>
      <c r="BH128" s="108"/>
      <c r="BI128" s="190"/>
      <c r="BJ128" s="140"/>
      <c r="BK128" s="140"/>
      <c r="BL128" s="84"/>
      <c r="BM128" s="143"/>
      <c r="BN128" s="143"/>
      <c r="BO128" s="144">
        <v>45561</v>
      </c>
      <c r="BP128" s="144">
        <v>45650</v>
      </c>
      <c r="BQ128" s="143"/>
      <c r="BR128" s="143"/>
      <c r="BS128" s="147"/>
      <c r="BT128" s="137"/>
      <c r="BU128" s="137"/>
      <c r="BV128" s="137"/>
      <c r="BW128" s="144"/>
      <c r="BX128" s="144"/>
      <c r="BY128" s="143"/>
      <c r="BZ128" s="146"/>
      <c r="CA128" s="146"/>
      <c r="CB128" s="146"/>
      <c r="CC128" s="146"/>
      <c r="CD128" s="146"/>
      <c r="CE128" s="146"/>
    </row>
    <row r="129" spans="1:83" s="130" customFormat="1" ht="25.5" x14ac:dyDescent="0.25">
      <c r="A129" s="137"/>
      <c r="B129" s="137"/>
      <c r="C129" s="137"/>
      <c r="D129" s="137"/>
      <c r="E129" s="137"/>
      <c r="F129" s="195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8"/>
      <c r="AC129" s="137"/>
      <c r="AD129" s="138"/>
      <c r="AE129" s="138"/>
      <c r="AF129" s="137"/>
      <c r="AG129" s="137"/>
      <c r="AH129" s="137"/>
      <c r="AI129" s="140"/>
      <c r="AJ129" s="140"/>
      <c r="AK129" s="140"/>
      <c r="AL129" s="141" t="s">
        <v>434</v>
      </c>
      <c r="AM129" s="141" t="s">
        <v>435</v>
      </c>
      <c r="AN129" s="142">
        <v>45639</v>
      </c>
      <c r="AO129" s="152">
        <v>13927</v>
      </c>
      <c r="AP129" s="141" t="s">
        <v>417</v>
      </c>
      <c r="AQ129" s="142"/>
      <c r="AR129" s="142"/>
      <c r="AS129" s="142">
        <v>45643</v>
      </c>
      <c r="AT129" s="142">
        <v>45762</v>
      </c>
      <c r="AU129" s="106"/>
      <c r="AV129" s="141"/>
      <c r="AW129" s="108"/>
      <c r="AX129" s="108"/>
      <c r="AY129" s="141"/>
      <c r="AZ129" s="141"/>
      <c r="BA129" s="108"/>
      <c r="BB129" s="108"/>
      <c r="BC129" s="142"/>
      <c r="BD129" s="141"/>
      <c r="BE129" s="108"/>
      <c r="BF129" s="108"/>
      <c r="BG129" s="141"/>
      <c r="BH129" s="108"/>
      <c r="BI129" s="190"/>
      <c r="BJ129" s="140"/>
      <c r="BK129" s="140"/>
      <c r="BL129" s="84"/>
      <c r="BM129" s="143"/>
      <c r="BN129" s="143"/>
      <c r="BO129" s="144">
        <v>45651</v>
      </c>
      <c r="BP129" s="144">
        <v>45740</v>
      </c>
      <c r="BQ129" s="143"/>
      <c r="BR129" s="143"/>
      <c r="BS129" s="147"/>
      <c r="BT129" s="137"/>
      <c r="BU129" s="137"/>
      <c r="BV129" s="137"/>
      <c r="BW129" s="144"/>
      <c r="BX129" s="144"/>
      <c r="BY129" s="143"/>
      <c r="BZ129" s="146"/>
      <c r="CA129" s="146"/>
      <c r="CB129" s="146"/>
      <c r="CC129" s="146"/>
      <c r="CD129" s="146"/>
      <c r="CE129" s="146"/>
    </row>
    <row r="130" spans="1:83" s="130" customFormat="1" ht="25.5" x14ac:dyDescent="0.25">
      <c r="A130" s="137"/>
      <c r="B130" s="137"/>
      <c r="C130" s="137"/>
      <c r="D130" s="137"/>
      <c r="E130" s="137"/>
      <c r="F130" s="195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8"/>
      <c r="AC130" s="137"/>
      <c r="AD130" s="138"/>
      <c r="AE130" s="138"/>
      <c r="AF130" s="137"/>
      <c r="AG130" s="137"/>
      <c r="AH130" s="137"/>
      <c r="AI130" s="140"/>
      <c r="AJ130" s="140"/>
      <c r="AK130" s="140"/>
      <c r="AL130" s="141" t="s">
        <v>569</v>
      </c>
      <c r="AM130" s="141" t="s">
        <v>631</v>
      </c>
      <c r="AN130" s="142">
        <v>45722</v>
      </c>
      <c r="AO130" s="152">
        <v>13980</v>
      </c>
      <c r="AP130" s="141" t="s">
        <v>417</v>
      </c>
      <c r="AQ130" s="142"/>
      <c r="AR130" s="142"/>
      <c r="AS130" s="142">
        <v>45763</v>
      </c>
      <c r="AT130" s="142">
        <v>45882</v>
      </c>
      <c r="AU130" s="106"/>
      <c r="AV130" s="141"/>
      <c r="AW130" s="108"/>
      <c r="AX130" s="108"/>
      <c r="AY130" s="141"/>
      <c r="AZ130" s="141"/>
      <c r="BA130" s="108"/>
      <c r="BB130" s="108"/>
      <c r="BC130" s="142"/>
      <c r="BD130" s="141"/>
      <c r="BE130" s="108"/>
      <c r="BF130" s="108"/>
      <c r="BG130" s="141"/>
      <c r="BH130" s="108"/>
      <c r="BI130" s="190"/>
      <c r="BJ130" s="140"/>
      <c r="BK130" s="140"/>
      <c r="BL130" s="84"/>
      <c r="BM130" s="143"/>
      <c r="BN130" s="143"/>
      <c r="BO130" s="144">
        <v>45741</v>
      </c>
      <c r="BP130" s="144">
        <v>45830</v>
      </c>
      <c r="BQ130" s="143"/>
      <c r="BR130" s="143"/>
      <c r="BS130" s="147"/>
      <c r="BT130" s="137"/>
      <c r="BU130" s="137"/>
      <c r="BV130" s="137"/>
      <c r="BW130" s="144"/>
      <c r="BX130" s="144"/>
      <c r="BY130" s="143"/>
      <c r="BZ130" s="146"/>
      <c r="CA130" s="146"/>
      <c r="CB130" s="146"/>
      <c r="CC130" s="146"/>
      <c r="CD130" s="146"/>
      <c r="CE130" s="146"/>
    </row>
    <row r="131" spans="1:83" s="130" customFormat="1" ht="25.5" x14ac:dyDescent="0.25">
      <c r="A131" s="137"/>
      <c r="B131" s="137"/>
      <c r="C131" s="137"/>
      <c r="D131" s="137"/>
      <c r="E131" s="137"/>
      <c r="F131" s="195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8"/>
      <c r="AC131" s="137"/>
      <c r="AD131" s="138"/>
      <c r="AE131" s="138"/>
      <c r="AF131" s="137"/>
      <c r="AG131" s="137"/>
      <c r="AH131" s="137"/>
      <c r="AI131" s="140"/>
      <c r="AJ131" s="140"/>
      <c r="AK131" s="140"/>
      <c r="AL131" s="141" t="s">
        <v>654</v>
      </c>
      <c r="AM131" s="141" t="s">
        <v>743</v>
      </c>
      <c r="AN131" s="142">
        <v>45821</v>
      </c>
      <c r="AO131" s="152">
        <v>14063</v>
      </c>
      <c r="AP131" s="141" t="s">
        <v>417</v>
      </c>
      <c r="AQ131" s="142"/>
      <c r="AR131" s="142"/>
      <c r="AS131" s="142">
        <v>45883</v>
      </c>
      <c r="AT131" s="142">
        <v>46002</v>
      </c>
      <c r="AU131" s="106"/>
      <c r="AV131" s="141"/>
      <c r="AW131" s="108"/>
      <c r="AX131" s="108"/>
      <c r="AY131" s="141"/>
      <c r="AZ131" s="141"/>
      <c r="BA131" s="108"/>
      <c r="BB131" s="108"/>
      <c r="BC131" s="142"/>
      <c r="BD131" s="141"/>
      <c r="BE131" s="108"/>
      <c r="BF131" s="108"/>
      <c r="BG131" s="141"/>
      <c r="BH131" s="108"/>
      <c r="BI131" s="190"/>
      <c r="BJ131" s="140"/>
      <c r="BK131" s="140"/>
      <c r="BL131" s="84"/>
      <c r="BM131" s="143"/>
      <c r="BN131" s="143"/>
      <c r="BO131" s="144">
        <v>45831</v>
      </c>
      <c r="BP131" s="144">
        <v>45920</v>
      </c>
      <c r="BQ131" s="143"/>
      <c r="BR131" s="143"/>
      <c r="BS131" s="147"/>
      <c r="BT131" s="137"/>
      <c r="BU131" s="137"/>
      <c r="BV131" s="137"/>
      <c r="BW131" s="144"/>
      <c r="BX131" s="144"/>
      <c r="BY131" s="143"/>
      <c r="BZ131" s="146"/>
      <c r="CA131" s="146"/>
      <c r="CB131" s="146"/>
      <c r="CC131" s="146"/>
      <c r="CD131" s="146"/>
      <c r="CE131" s="146"/>
    </row>
    <row r="132" spans="1:83" s="130" customFormat="1" ht="25.5" x14ac:dyDescent="0.25">
      <c r="A132" s="137"/>
      <c r="B132" s="137"/>
      <c r="C132" s="137"/>
      <c r="D132" s="137"/>
      <c r="E132" s="137"/>
      <c r="F132" s="195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8"/>
      <c r="AC132" s="137"/>
      <c r="AD132" s="138"/>
      <c r="AE132" s="138"/>
      <c r="AF132" s="137"/>
      <c r="AG132" s="137"/>
      <c r="AH132" s="137"/>
      <c r="AI132" s="140"/>
      <c r="AJ132" s="140"/>
      <c r="AK132" s="140"/>
      <c r="AL132" s="141" t="s">
        <v>654</v>
      </c>
      <c r="AM132" s="141" t="s">
        <v>850</v>
      </c>
      <c r="AN132" s="142">
        <v>45919</v>
      </c>
      <c r="AO132" s="152">
        <v>14117</v>
      </c>
      <c r="AP132" s="141" t="s">
        <v>417</v>
      </c>
      <c r="AQ132" s="142"/>
      <c r="AR132" s="142"/>
      <c r="AS132" s="142">
        <v>46003</v>
      </c>
      <c r="AT132" s="142">
        <v>46122</v>
      </c>
      <c r="AU132" s="106"/>
      <c r="AV132" s="141"/>
      <c r="AW132" s="108"/>
      <c r="AX132" s="108"/>
      <c r="AY132" s="141"/>
      <c r="AZ132" s="141"/>
      <c r="BA132" s="108"/>
      <c r="BB132" s="108"/>
      <c r="BC132" s="142"/>
      <c r="BD132" s="141"/>
      <c r="BE132" s="108"/>
      <c r="BF132" s="108"/>
      <c r="BG132" s="141"/>
      <c r="BH132" s="108"/>
      <c r="BI132" s="190"/>
      <c r="BJ132" s="140"/>
      <c r="BK132" s="140"/>
      <c r="BL132" s="84"/>
      <c r="BM132" s="143"/>
      <c r="BN132" s="143"/>
      <c r="BO132" s="144">
        <v>45921</v>
      </c>
      <c r="BP132" s="144">
        <v>46010</v>
      </c>
      <c r="BQ132" s="143"/>
      <c r="BR132" s="143"/>
      <c r="BS132" s="147"/>
      <c r="BT132" s="137"/>
      <c r="BU132" s="137"/>
      <c r="BV132" s="137"/>
      <c r="BW132" s="144"/>
      <c r="BX132" s="144"/>
      <c r="BY132" s="143"/>
      <c r="BZ132" s="146"/>
      <c r="CA132" s="146"/>
      <c r="CB132" s="146"/>
      <c r="CC132" s="146"/>
      <c r="CD132" s="146"/>
      <c r="CE132" s="146"/>
    </row>
    <row r="133" spans="1:83" s="130" customFormat="1" ht="25.5" x14ac:dyDescent="0.25">
      <c r="A133" s="137"/>
      <c r="B133" s="137"/>
      <c r="C133" s="137"/>
      <c r="D133" s="137"/>
      <c r="E133" s="137"/>
      <c r="F133" s="195"/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8"/>
      <c r="AC133" s="137"/>
      <c r="AD133" s="138"/>
      <c r="AE133" s="138"/>
      <c r="AF133" s="137"/>
      <c r="AG133" s="137"/>
      <c r="AH133" s="137"/>
      <c r="AI133" s="140"/>
      <c r="AJ133" s="140"/>
      <c r="AK133" s="140"/>
      <c r="AL133" s="141" t="s">
        <v>664</v>
      </c>
      <c r="AM133" s="141" t="s">
        <v>851</v>
      </c>
      <c r="AN133" s="142">
        <v>45945</v>
      </c>
      <c r="AO133" s="152">
        <v>14132</v>
      </c>
      <c r="AP133" s="141" t="s">
        <v>588</v>
      </c>
      <c r="AQ133" s="142"/>
      <c r="AR133" s="142"/>
      <c r="AS133" s="142"/>
      <c r="AT133" s="142"/>
      <c r="AU133" s="106"/>
      <c r="AV133" s="141"/>
      <c r="AW133" s="108"/>
      <c r="AX133" s="108"/>
      <c r="AY133" s="141">
        <v>24.7</v>
      </c>
      <c r="AZ133" s="141"/>
      <c r="BA133" s="108">
        <v>91151.58</v>
      </c>
      <c r="BB133" s="108"/>
      <c r="BC133" s="142"/>
      <c r="BD133" s="141"/>
      <c r="BE133" s="108"/>
      <c r="BF133" s="108"/>
      <c r="BG133" s="141"/>
      <c r="BH133" s="108"/>
      <c r="BI133" s="190"/>
      <c r="BJ133" s="140"/>
      <c r="BK133" s="140"/>
      <c r="BL133" s="84"/>
      <c r="BM133" s="143"/>
      <c r="BN133" s="143"/>
      <c r="BO133" s="144"/>
      <c r="BP133" s="144"/>
      <c r="BQ133" s="143"/>
      <c r="BR133" s="143"/>
      <c r="BS133" s="147"/>
      <c r="BT133" s="137"/>
      <c r="BU133" s="137"/>
      <c r="BV133" s="137"/>
      <c r="BW133" s="144"/>
      <c r="BX133" s="144"/>
      <c r="BY133" s="143"/>
      <c r="BZ133" s="146"/>
      <c r="CA133" s="146"/>
      <c r="CB133" s="146"/>
      <c r="CC133" s="146"/>
      <c r="CD133" s="146"/>
      <c r="CE133" s="146"/>
    </row>
    <row r="134" spans="1:83" s="130" customFormat="1" x14ac:dyDescent="0.25">
      <c r="A134" s="137">
        <v>16</v>
      </c>
      <c r="B134" s="137" t="s">
        <v>260</v>
      </c>
      <c r="C134" s="137" t="s">
        <v>261</v>
      </c>
      <c r="D134" s="137" t="s">
        <v>412</v>
      </c>
      <c r="E134" s="137" t="s">
        <v>438</v>
      </c>
      <c r="F134" s="195" t="s">
        <v>443</v>
      </c>
      <c r="G134" s="139">
        <v>13601</v>
      </c>
      <c r="H134" s="139">
        <v>13686</v>
      </c>
      <c r="I134" s="156"/>
      <c r="J134" s="138"/>
      <c r="K134" s="138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  <c r="V134" s="137"/>
      <c r="W134" s="137"/>
      <c r="X134" s="137"/>
      <c r="Y134" s="137" t="s">
        <v>289</v>
      </c>
      <c r="Z134" s="137" t="s">
        <v>444</v>
      </c>
      <c r="AA134" s="137" t="s">
        <v>445</v>
      </c>
      <c r="AB134" s="138">
        <v>45376</v>
      </c>
      <c r="AC134" s="139">
        <v>13741</v>
      </c>
      <c r="AD134" s="138">
        <v>45377</v>
      </c>
      <c r="AE134" s="138">
        <v>45742</v>
      </c>
      <c r="AF134" s="137" t="s">
        <v>180</v>
      </c>
      <c r="AG134" s="137" t="s">
        <v>415</v>
      </c>
      <c r="AH134" s="137" t="s">
        <v>447</v>
      </c>
      <c r="AI134" s="140">
        <v>1155290.96</v>
      </c>
      <c r="AJ134" s="140">
        <v>2606</v>
      </c>
      <c r="AK134" s="140">
        <f>AI134+AJ134</f>
        <v>1157896.96</v>
      </c>
      <c r="AL134" s="141"/>
      <c r="AM134" s="141"/>
      <c r="AN134" s="142"/>
      <c r="AO134" s="141"/>
      <c r="AP134" s="141"/>
      <c r="AQ134" s="142"/>
      <c r="AR134" s="142"/>
      <c r="AS134" s="141"/>
      <c r="AT134" s="141"/>
      <c r="AU134" s="106"/>
      <c r="AV134" s="141"/>
      <c r="AW134" s="108"/>
      <c r="AX134" s="108"/>
      <c r="AY134" s="141"/>
      <c r="AZ134" s="141"/>
      <c r="BA134" s="108"/>
      <c r="BB134" s="108"/>
      <c r="BC134" s="142"/>
      <c r="BD134" s="141"/>
      <c r="BE134" s="108"/>
      <c r="BF134" s="108"/>
      <c r="BG134" s="141"/>
      <c r="BH134" s="108"/>
      <c r="BI134" s="135"/>
      <c r="BJ134" s="140"/>
      <c r="BK134" s="140">
        <v>704741.43</v>
      </c>
      <c r="BL134" s="84">
        <f>BJ134+BK134</f>
        <v>704741.43</v>
      </c>
      <c r="BM134" s="143"/>
      <c r="BN134" s="143"/>
      <c r="BO134" s="144">
        <v>45824</v>
      </c>
      <c r="BP134" s="144">
        <v>46189</v>
      </c>
      <c r="BQ134" s="143"/>
      <c r="BR134" s="143"/>
      <c r="BS134" s="147">
        <v>45824</v>
      </c>
      <c r="BT134" s="141"/>
      <c r="BU134" s="141"/>
      <c r="BV134" s="141"/>
      <c r="BW134" s="144"/>
      <c r="BX134" s="144"/>
      <c r="BY134" s="143"/>
      <c r="BZ134" s="146" t="s">
        <v>449</v>
      </c>
      <c r="CA134" s="151">
        <v>13746</v>
      </c>
      <c r="CB134" s="146" t="s">
        <v>441</v>
      </c>
      <c r="CC134" s="146" t="s">
        <v>450</v>
      </c>
      <c r="CD134" s="146" t="s">
        <v>440</v>
      </c>
      <c r="CE134" s="146" t="s">
        <v>442</v>
      </c>
    </row>
    <row r="135" spans="1:83" s="130" customFormat="1" ht="25.5" x14ac:dyDescent="0.25">
      <c r="A135" s="137"/>
      <c r="B135" s="137"/>
      <c r="C135" s="137"/>
      <c r="D135" s="137"/>
      <c r="E135" s="137"/>
      <c r="F135" s="195"/>
      <c r="G135" s="139"/>
      <c r="H135" s="139"/>
      <c r="I135" s="156"/>
      <c r="J135" s="138"/>
      <c r="K135" s="138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8"/>
      <c r="AC135" s="139"/>
      <c r="AD135" s="138"/>
      <c r="AE135" s="138"/>
      <c r="AF135" s="137"/>
      <c r="AG135" s="137"/>
      <c r="AH135" s="137"/>
      <c r="AI135" s="140"/>
      <c r="AJ135" s="140"/>
      <c r="AK135" s="140"/>
      <c r="AL135" s="141" t="s">
        <v>663</v>
      </c>
      <c r="AM135" s="141" t="s">
        <v>725</v>
      </c>
      <c r="AN135" s="142">
        <v>45741</v>
      </c>
      <c r="AO135" s="152">
        <v>14019</v>
      </c>
      <c r="AP135" s="141" t="s">
        <v>417</v>
      </c>
      <c r="AQ135" s="142"/>
      <c r="AR135" s="142"/>
      <c r="AS135" s="142">
        <v>45743</v>
      </c>
      <c r="AT135" s="142">
        <v>46108</v>
      </c>
      <c r="AU135" s="106"/>
      <c r="AV135" s="141"/>
      <c r="AW135" s="108"/>
      <c r="AX135" s="108"/>
      <c r="AY135" s="141"/>
      <c r="AZ135" s="141"/>
      <c r="BA135" s="108"/>
      <c r="BB135" s="108"/>
      <c r="BC135" s="142"/>
      <c r="BD135" s="141"/>
      <c r="BE135" s="108"/>
      <c r="BF135" s="108"/>
      <c r="BG135" s="141"/>
      <c r="BH135" s="108"/>
      <c r="BI135" s="135"/>
      <c r="BJ135" s="140"/>
      <c r="BK135" s="140"/>
      <c r="BL135" s="84"/>
      <c r="BM135" s="143"/>
      <c r="BN135" s="143"/>
      <c r="BO135" s="144"/>
      <c r="BP135" s="144"/>
      <c r="BQ135" s="143"/>
      <c r="BR135" s="143"/>
      <c r="BS135" s="147"/>
      <c r="BT135" s="141"/>
      <c r="BU135" s="141"/>
      <c r="BV135" s="141"/>
      <c r="BW135" s="144"/>
      <c r="BX135" s="144"/>
      <c r="BY135" s="143"/>
      <c r="BZ135" s="146"/>
      <c r="CA135" s="151"/>
      <c r="CB135" s="146"/>
      <c r="CC135" s="146"/>
      <c r="CD135" s="146"/>
      <c r="CE135" s="146"/>
    </row>
    <row r="136" spans="1:83" s="130" customFormat="1" x14ac:dyDescent="0.25">
      <c r="A136" s="137">
        <v>17</v>
      </c>
      <c r="B136" s="137" t="s">
        <v>470</v>
      </c>
      <c r="C136" s="157" t="s">
        <v>472</v>
      </c>
      <c r="D136" s="158" t="s">
        <v>412</v>
      </c>
      <c r="E136" s="137" t="s">
        <v>438</v>
      </c>
      <c r="F136" s="195" t="s">
        <v>471</v>
      </c>
      <c r="G136" s="139">
        <v>13717</v>
      </c>
      <c r="H136" s="139">
        <v>13761</v>
      </c>
      <c r="I136" s="137"/>
      <c r="J136" s="138"/>
      <c r="K136" s="138"/>
      <c r="L136" s="137"/>
      <c r="M136" s="137"/>
      <c r="N136" s="137"/>
      <c r="O136" s="137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 t="s">
        <v>473</v>
      </c>
      <c r="Z136" s="137" t="s">
        <v>474</v>
      </c>
      <c r="AA136" s="137" t="s">
        <v>475</v>
      </c>
      <c r="AB136" s="138">
        <v>45454</v>
      </c>
      <c r="AC136" s="139">
        <v>13795</v>
      </c>
      <c r="AD136" s="138">
        <v>45454</v>
      </c>
      <c r="AE136" s="138">
        <v>46184</v>
      </c>
      <c r="AF136" s="137" t="s">
        <v>476</v>
      </c>
      <c r="AG136" s="137" t="s">
        <v>439</v>
      </c>
      <c r="AH136" s="137" t="s">
        <v>477</v>
      </c>
      <c r="AI136" s="140">
        <v>24990000</v>
      </c>
      <c r="AJ136" s="140">
        <v>3739505.28</v>
      </c>
      <c r="AK136" s="140">
        <f>AI136+AJ136</f>
        <v>28729505.280000001</v>
      </c>
      <c r="AL136" s="141"/>
      <c r="AM136" s="141"/>
      <c r="AN136" s="142"/>
      <c r="AO136" s="152"/>
      <c r="AP136" s="141"/>
      <c r="AQ136" s="142"/>
      <c r="AR136" s="142"/>
      <c r="AS136" s="142"/>
      <c r="AT136" s="142"/>
      <c r="AU136" s="106"/>
      <c r="AV136" s="141"/>
      <c r="AW136" s="108"/>
      <c r="AX136" s="108"/>
      <c r="AY136" s="141"/>
      <c r="AZ136" s="141"/>
      <c r="BA136" s="108"/>
      <c r="BB136" s="108"/>
      <c r="BC136" s="142"/>
      <c r="BD136" s="141"/>
      <c r="BE136" s="108"/>
      <c r="BF136" s="108"/>
      <c r="BG136" s="141"/>
      <c r="BH136" s="108"/>
      <c r="BI136" s="135"/>
      <c r="BJ136" s="140">
        <v>2980335.1</v>
      </c>
      <c r="BK136" s="140">
        <v>11265055.9</v>
      </c>
      <c r="BL136" s="84">
        <f>BJ136+BK136</f>
        <v>14245391</v>
      </c>
      <c r="BM136" s="143"/>
      <c r="BN136" s="143"/>
      <c r="BO136" s="144"/>
      <c r="BP136" s="144"/>
      <c r="BQ136" s="143"/>
      <c r="BR136" s="143"/>
      <c r="BS136" s="144"/>
      <c r="BT136" s="141"/>
      <c r="BU136" s="141"/>
      <c r="BV136" s="141"/>
      <c r="BW136" s="144"/>
      <c r="BX136" s="144"/>
      <c r="BY136" s="143"/>
      <c r="BZ136" s="143"/>
      <c r="CA136" s="159"/>
      <c r="CB136" s="143"/>
      <c r="CC136" s="143"/>
      <c r="CD136" s="143"/>
      <c r="CE136" s="143"/>
    </row>
    <row r="137" spans="1:83" s="130" customFormat="1" ht="25.5" x14ac:dyDescent="0.25">
      <c r="A137" s="137"/>
      <c r="B137" s="137"/>
      <c r="C137" s="157"/>
      <c r="D137" s="158"/>
      <c r="E137" s="137"/>
      <c r="F137" s="195"/>
      <c r="G137" s="139"/>
      <c r="H137" s="139"/>
      <c r="I137" s="137"/>
      <c r="J137" s="138"/>
      <c r="K137" s="138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8"/>
      <c r="AC137" s="139"/>
      <c r="AD137" s="138"/>
      <c r="AE137" s="138"/>
      <c r="AF137" s="137"/>
      <c r="AG137" s="137"/>
      <c r="AH137" s="137"/>
      <c r="AI137" s="140"/>
      <c r="AJ137" s="140"/>
      <c r="AK137" s="140"/>
      <c r="AL137" s="141" t="s">
        <v>664</v>
      </c>
      <c r="AM137" s="141" t="s">
        <v>852</v>
      </c>
      <c r="AN137" s="142">
        <v>45989</v>
      </c>
      <c r="AO137" s="141">
        <v>14161</v>
      </c>
      <c r="AP137" s="141" t="s">
        <v>421</v>
      </c>
      <c r="AQ137" s="142"/>
      <c r="AR137" s="142"/>
      <c r="AS137" s="141"/>
      <c r="AT137" s="141"/>
      <c r="AU137" s="106"/>
      <c r="AV137" s="141"/>
      <c r="AW137" s="108"/>
      <c r="AX137" s="108"/>
      <c r="AY137" s="141">
        <v>24.46</v>
      </c>
      <c r="AZ137" s="141"/>
      <c r="BA137" s="108">
        <v>6164996.5899999999</v>
      </c>
      <c r="BB137" s="108"/>
      <c r="BC137" s="142"/>
      <c r="BD137" s="141"/>
      <c r="BE137" s="108"/>
      <c r="BF137" s="108"/>
      <c r="BG137" s="141"/>
      <c r="BH137" s="108"/>
      <c r="BI137" s="135"/>
      <c r="BJ137" s="140"/>
      <c r="BK137" s="140"/>
      <c r="BL137" s="84"/>
      <c r="BM137" s="144"/>
      <c r="BN137" s="144"/>
      <c r="BO137" s="160">
        <v>45461</v>
      </c>
      <c r="BP137" s="160">
        <v>46009</v>
      </c>
      <c r="BQ137" s="144"/>
      <c r="BR137" s="143"/>
      <c r="BS137" s="144">
        <v>45461</v>
      </c>
      <c r="BT137" s="141"/>
      <c r="BU137" s="141"/>
      <c r="BV137" s="141"/>
      <c r="BW137" s="144"/>
      <c r="BX137" s="144"/>
      <c r="BY137" s="143"/>
      <c r="BZ137" s="143" t="s">
        <v>633</v>
      </c>
      <c r="CA137" s="159" t="s">
        <v>599</v>
      </c>
      <c r="CB137" s="143" t="s">
        <v>454</v>
      </c>
      <c r="CC137" s="143" t="s">
        <v>455</v>
      </c>
      <c r="CD137" s="143" t="s">
        <v>478</v>
      </c>
      <c r="CE137" s="143" t="s">
        <v>479</v>
      </c>
    </row>
    <row r="138" spans="1:83" s="130" customFormat="1" x14ac:dyDescent="0.25">
      <c r="A138" s="137">
        <v>18</v>
      </c>
      <c r="B138" s="137" t="s">
        <v>480</v>
      </c>
      <c r="C138" s="157" t="s">
        <v>481</v>
      </c>
      <c r="D138" s="137" t="s">
        <v>412</v>
      </c>
      <c r="E138" s="137" t="s">
        <v>438</v>
      </c>
      <c r="F138" s="195" t="s">
        <v>482</v>
      </c>
      <c r="G138" s="139">
        <v>13661</v>
      </c>
      <c r="H138" s="139">
        <v>13716</v>
      </c>
      <c r="I138" s="137"/>
      <c r="J138" s="138"/>
      <c r="K138" s="138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 t="s">
        <v>483</v>
      </c>
      <c r="Z138" s="137" t="s">
        <v>288</v>
      </c>
      <c r="AA138" s="137" t="s">
        <v>322</v>
      </c>
      <c r="AB138" s="138">
        <v>45463</v>
      </c>
      <c r="AC138" s="139">
        <v>13802</v>
      </c>
      <c r="AD138" s="138">
        <v>45467</v>
      </c>
      <c r="AE138" s="138">
        <v>45832</v>
      </c>
      <c r="AF138" s="137" t="s">
        <v>484</v>
      </c>
      <c r="AG138" s="137" t="s">
        <v>181</v>
      </c>
      <c r="AH138" s="137" t="s">
        <v>485</v>
      </c>
      <c r="AI138" s="140">
        <v>872179.19</v>
      </c>
      <c r="AJ138" s="140">
        <v>2005</v>
      </c>
      <c r="AK138" s="140">
        <f>AI138+AJ138</f>
        <v>874184.19</v>
      </c>
      <c r="AL138" s="141"/>
      <c r="AM138" s="141"/>
      <c r="AN138" s="142"/>
      <c r="AO138" s="141"/>
      <c r="AP138" s="141"/>
      <c r="AQ138" s="142"/>
      <c r="AR138" s="142"/>
      <c r="AS138" s="141"/>
      <c r="AT138" s="141"/>
      <c r="AU138" s="106"/>
      <c r="AV138" s="141"/>
      <c r="AW138" s="108"/>
      <c r="AX138" s="108"/>
      <c r="AY138" s="141"/>
      <c r="AZ138" s="141"/>
      <c r="BA138" s="108"/>
      <c r="BB138" s="108"/>
      <c r="BC138" s="142"/>
      <c r="BD138" s="141"/>
      <c r="BE138" s="108"/>
      <c r="BF138" s="108"/>
      <c r="BG138" s="141"/>
      <c r="BH138" s="108"/>
      <c r="BI138" s="190"/>
      <c r="BJ138" s="140">
        <v>168253.79</v>
      </c>
      <c r="BK138" s="140">
        <v>312147.71999999997</v>
      </c>
      <c r="BL138" s="84">
        <f>BJ138+BK138</f>
        <v>480401.51</v>
      </c>
      <c r="BM138" s="147"/>
      <c r="BN138" s="144"/>
      <c r="BO138" s="160">
        <v>45478</v>
      </c>
      <c r="BP138" s="160">
        <v>45568</v>
      </c>
      <c r="BQ138" s="144"/>
      <c r="BR138" s="146"/>
      <c r="BS138" s="147">
        <v>45478</v>
      </c>
      <c r="BT138" s="137"/>
      <c r="BU138" s="137"/>
      <c r="BV138" s="137"/>
      <c r="BW138" s="144"/>
      <c r="BX138" s="144"/>
      <c r="BY138" s="143"/>
      <c r="BZ138" s="146" t="s">
        <v>490</v>
      </c>
      <c r="CA138" s="151">
        <v>13805</v>
      </c>
      <c r="CB138" s="146" t="s">
        <v>467</v>
      </c>
      <c r="CC138" s="146">
        <v>714497</v>
      </c>
      <c r="CD138" s="146" t="s">
        <v>491</v>
      </c>
      <c r="CE138" s="146" t="s">
        <v>492</v>
      </c>
    </row>
    <row r="139" spans="1:83" s="130" customFormat="1" ht="25.5" x14ac:dyDescent="0.25">
      <c r="A139" s="137"/>
      <c r="B139" s="137"/>
      <c r="C139" s="137"/>
      <c r="D139" s="137"/>
      <c r="E139" s="137"/>
      <c r="F139" s="195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137"/>
      <c r="U139" s="137"/>
      <c r="V139" s="137"/>
      <c r="W139" s="137"/>
      <c r="X139" s="137"/>
      <c r="Y139" s="137"/>
      <c r="Z139" s="137"/>
      <c r="AA139" s="137"/>
      <c r="AB139" s="138"/>
      <c r="AC139" s="137"/>
      <c r="AD139" s="138"/>
      <c r="AE139" s="138"/>
      <c r="AF139" s="137"/>
      <c r="AG139" s="137"/>
      <c r="AH139" s="137"/>
      <c r="AI139" s="140"/>
      <c r="AJ139" s="140"/>
      <c r="AK139" s="140"/>
      <c r="AL139" s="141" t="s">
        <v>486</v>
      </c>
      <c r="AM139" s="141" t="s">
        <v>487</v>
      </c>
      <c r="AN139" s="142">
        <v>45568</v>
      </c>
      <c r="AO139" s="152">
        <v>13876</v>
      </c>
      <c r="AP139" s="141" t="s">
        <v>417</v>
      </c>
      <c r="AQ139" s="142"/>
      <c r="AR139" s="142"/>
      <c r="AS139" s="142"/>
      <c r="AT139" s="142"/>
      <c r="AU139" s="106"/>
      <c r="AV139" s="141"/>
      <c r="AW139" s="108"/>
      <c r="AX139" s="108"/>
      <c r="AY139" s="141"/>
      <c r="AZ139" s="141"/>
      <c r="BA139" s="108"/>
      <c r="BB139" s="108"/>
      <c r="BC139" s="142"/>
      <c r="BD139" s="141"/>
      <c r="BE139" s="108"/>
      <c r="BF139" s="108"/>
      <c r="BG139" s="141"/>
      <c r="BH139" s="108"/>
      <c r="BI139" s="190"/>
      <c r="BJ139" s="140"/>
      <c r="BK139" s="140"/>
      <c r="BL139" s="84"/>
      <c r="BM139" s="147"/>
      <c r="BN139" s="144"/>
      <c r="BO139" s="160">
        <v>45569</v>
      </c>
      <c r="BP139" s="160">
        <v>45658</v>
      </c>
      <c r="BQ139" s="144"/>
      <c r="BR139" s="146"/>
      <c r="BS139" s="147"/>
      <c r="BT139" s="137"/>
      <c r="BU139" s="137"/>
      <c r="BV139" s="137"/>
      <c r="BW139" s="144"/>
      <c r="BX139" s="144"/>
      <c r="BY139" s="143"/>
      <c r="BZ139" s="146"/>
      <c r="CA139" s="151"/>
      <c r="CB139" s="146"/>
      <c r="CC139" s="146"/>
      <c r="CD139" s="146"/>
      <c r="CE139" s="146"/>
    </row>
    <row r="140" spans="1:83" s="130" customFormat="1" ht="25.5" x14ac:dyDescent="0.25">
      <c r="A140" s="137"/>
      <c r="B140" s="137"/>
      <c r="C140" s="137"/>
      <c r="D140" s="137"/>
      <c r="E140" s="137"/>
      <c r="F140" s="195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8"/>
      <c r="AC140" s="137"/>
      <c r="AD140" s="138"/>
      <c r="AE140" s="138"/>
      <c r="AF140" s="137"/>
      <c r="AG140" s="137"/>
      <c r="AH140" s="137"/>
      <c r="AI140" s="140"/>
      <c r="AJ140" s="140"/>
      <c r="AK140" s="140"/>
      <c r="AL140" s="141" t="s">
        <v>488</v>
      </c>
      <c r="AM140" s="141" t="s">
        <v>489</v>
      </c>
      <c r="AN140" s="142">
        <v>45646</v>
      </c>
      <c r="AO140" s="152">
        <v>13931</v>
      </c>
      <c r="AP140" s="141" t="s">
        <v>417</v>
      </c>
      <c r="AQ140" s="142"/>
      <c r="AR140" s="142"/>
      <c r="AS140" s="142"/>
      <c r="AT140" s="142"/>
      <c r="AU140" s="106"/>
      <c r="AV140" s="141"/>
      <c r="AW140" s="108"/>
      <c r="AX140" s="108"/>
      <c r="AY140" s="141"/>
      <c r="AZ140" s="141"/>
      <c r="BA140" s="108"/>
      <c r="BB140" s="108"/>
      <c r="BC140" s="142"/>
      <c r="BD140" s="141"/>
      <c r="BE140" s="108"/>
      <c r="BF140" s="108"/>
      <c r="BG140" s="141"/>
      <c r="BH140" s="108"/>
      <c r="BI140" s="190"/>
      <c r="BJ140" s="140"/>
      <c r="BK140" s="140"/>
      <c r="BL140" s="84"/>
      <c r="BM140" s="147"/>
      <c r="BN140" s="144"/>
      <c r="BO140" s="160">
        <v>45659</v>
      </c>
      <c r="BP140" s="160">
        <v>45748</v>
      </c>
      <c r="BQ140" s="144"/>
      <c r="BR140" s="146"/>
      <c r="BS140" s="147"/>
      <c r="BT140" s="137"/>
      <c r="BU140" s="137"/>
      <c r="BV140" s="137"/>
      <c r="BW140" s="144"/>
      <c r="BX140" s="144"/>
      <c r="BY140" s="143"/>
      <c r="BZ140" s="146"/>
      <c r="CA140" s="151"/>
      <c r="CB140" s="146"/>
      <c r="CC140" s="146"/>
      <c r="CD140" s="146"/>
      <c r="CE140" s="146"/>
    </row>
    <row r="141" spans="1:83" s="130" customFormat="1" ht="25.5" x14ac:dyDescent="0.25">
      <c r="A141" s="137"/>
      <c r="B141" s="137"/>
      <c r="C141" s="137"/>
      <c r="D141" s="137"/>
      <c r="E141" s="137"/>
      <c r="F141" s="195"/>
      <c r="G141" s="137"/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  <c r="AA141" s="137"/>
      <c r="AB141" s="138"/>
      <c r="AC141" s="137"/>
      <c r="AD141" s="138"/>
      <c r="AE141" s="138"/>
      <c r="AF141" s="137"/>
      <c r="AG141" s="137"/>
      <c r="AH141" s="137"/>
      <c r="AI141" s="140"/>
      <c r="AJ141" s="140"/>
      <c r="AK141" s="140"/>
      <c r="AL141" s="141" t="s">
        <v>569</v>
      </c>
      <c r="AM141" s="141" t="s">
        <v>715</v>
      </c>
      <c r="AN141" s="142">
        <v>45741</v>
      </c>
      <c r="AO141" s="152">
        <v>14008</v>
      </c>
      <c r="AP141" s="141" t="s">
        <v>417</v>
      </c>
      <c r="AQ141" s="142"/>
      <c r="AR141" s="142"/>
      <c r="AS141" s="142">
        <v>45828</v>
      </c>
      <c r="AT141" s="142">
        <v>45917</v>
      </c>
      <c r="AU141" s="106"/>
      <c r="AV141" s="141"/>
      <c r="AW141" s="108"/>
      <c r="AX141" s="108"/>
      <c r="AY141" s="141"/>
      <c r="AZ141" s="141"/>
      <c r="BA141" s="108"/>
      <c r="BB141" s="108"/>
      <c r="BC141" s="142"/>
      <c r="BD141" s="141"/>
      <c r="BE141" s="108"/>
      <c r="BF141" s="108"/>
      <c r="BG141" s="141"/>
      <c r="BH141" s="108"/>
      <c r="BI141" s="190"/>
      <c r="BJ141" s="140"/>
      <c r="BK141" s="140"/>
      <c r="BL141" s="84"/>
      <c r="BM141" s="147"/>
      <c r="BN141" s="144"/>
      <c r="BO141" s="160">
        <v>45749</v>
      </c>
      <c r="BP141" s="160">
        <v>45839</v>
      </c>
      <c r="BQ141" s="144"/>
      <c r="BR141" s="146"/>
      <c r="BS141" s="147"/>
      <c r="BT141" s="137"/>
      <c r="BU141" s="137"/>
      <c r="BV141" s="137"/>
      <c r="BW141" s="144"/>
      <c r="BX141" s="144"/>
      <c r="BY141" s="143"/>
      <c r="BZ141" s="146"/>
      <c r="CA141" s="151"/>
      <c r="CB141" s="146"/>
      <c r="CC141" s="146"/>
      <c r="CD141" s="146"/>
      <c r="CE141" s="146"/>
    </row>
    <row r="142" spans="1:83" s="130" customFormat="1" ht="25.5" x14ac:dyDescent="0.25">
      <c r="A142" s="137"/>
      <c r="B142" s="137"/>
      <c r="C142" s="137"/>
      <c r="D142" s="137"/>
      <c r="E142" s="137"/>
      <c r="F142" s="195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8"/>
      <c r="AC142" s="137"/>
      <c r="AD142" s="138"/>
      <c r="AE142" s="138"/>
      <c r="AF142" s="137"/>
      <c r="AG142" s="137"/>
      <c r="AH142" s="137"/>
      <c r="AI142" s="140"/>
      <c r="AJ142" s="140"/>
      <c r="AK142" s="140"/>
      <c r="AL142" s="141" t="s">
        <v>853</v>
      </c>
      <c r="AM142" s="141" t="s">
        <v>854</v>
      </c>
      <c r="AN142" s="142">
        <v>45826</v>
      </c>
      <c r="AO142" s="152">
        <v>14118</v>
      </c>
      <c r="AP142" s="141" t="s">
        <v>417</v>
      </c>
      <c r="AQ142" s="142"/>
      <c r="AR142" s="142"/>
      <c r="AS142" s="142" t="s">
        <v>855</v>
      </c>
      <c r="AT142" s="142">
        <v>46007</v>
      </c>
      <c r="AU142" s="106"/>
      <c r="AV142" s="141"/>
      <c r="AW142" s="108"/>
      <c r="AX142" s="108"/>
      <c r="AY142" s="141"/>
      <c r="AZ142" s="141"/>
      <c r="BA142" s="108"/>
      <c r="BB142" s="108"/>
      <c r="BC142" s="142"/>
      <c r="BD142" s="141"/>
      <c r="BE142" s="108"/>
      <c r="BF142" s="108"/>
      <c r="BG142" s="141"/>
      <c r="BH142" s="108"/>
      <c r="BI142" s="190"/>
      <c r="BJ142" s="140"/>
      <c r="BK142" s="140"/>
      <c r="BL142" s="84"/>
      <c r="BM142" s="147"/>
      <c r="BN142" s="144"/>
      <c r="BO142" s="160">
        <v>45840</v>
      </c>
      <c r="BP142" s="160">
        <v>45930</v>
      </c>
      <c r="BQ142" s="144"/>
      <c r="BR142" s="146"/>
      <c r="BS142" s="147"/>
      <c r="BT142" s="137"/>
      <c r="BU142" s="137"/>
      <c r="BV142" s="137"/>
      <c r="BW142" s="144"/>
      <c r="BX142" s="144"/>
      <c r="BY142" s="143"/>
      <c r="BZ142" s="146"/>
      <c r="CA142" s="151"/>
      <c r="CB142" s="146"/>
      <c r="CC142" s="146"/>
      <c r="CD142" s="146"/>
      <c r="CE142" s="146"/>
    </row>
    <row r="143" spans="1:83" s="130" customFormat="1" ht="25.5" x14ac:dyDescent="0.25">
      <c r="A143" s="137"/>
      <c r="B143" s="137"/>
      <c r="C143" s="137"/>
      <c r="D143" s="137"/>
      <c r="E143" s="137"/>
      <c r="F143" s="195"/>
      <c r="G143" s="137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  <c r="AA143" s="137"/>
      <c r="AB143" s="138"/>
      <c r="AC143" s="137"/>
      <c r="AD143" s="138"/>
      <c r="AE143" s="138"/>
      <c r="AF143" s="137"/>
      <c r="AG143" s="137"/>
      <c r="AH143" s="137"/>
      <c r="AI143" s="140"/>
      <c r="AJ143" s="140"/>
      <c r="AK143" s="140"/>
      <c r="AL143" s="141" t="s">
        <v>679</v>
      </c>
      <c r="AM143" s="141" t="s">
        <v>856</v>
      </c>
      <c r="AN143" s="142">
        <v>45929</v>
      </c>
      <c r="AO143" s="152">
        <v>14111</v>
      </c>
      <c r="AP143" s="141" t="s">
        <v>417</v>
      </c>
      <c r="AQ143" s="142"/>
      <c r="AR143" s="142"/>
      <c r="AS143" s="142"/>
      <c r="AT143" s="142"/>
      <c r="AU143" s="106"/>
      <c r="AV143" s="141"/>
      <c r="AW143" s="108"/>
      <c r="AX143" s="108"/>
      <c r="AY143" s="141"/>
      <c r="AZ143" s="141"/>
      <c r="BA143" s="108"/>
      <c r="BB143" s="108"/>
      <c r="BC143" s="142"/>
      <c r="BD143" s="141"/>
      <c r="BE143" s="108"/>
      <c r="BF143" s="108"/>
      <c r="BG143" s="141"/>
      <c r="BH143" s="108"/>
      <c r="BI143" s="190"/>
      <c r="BJ143" s="140"/>
      <c r="BK143" s="140"/>
      <c r="BL143" s="84"/>
      <c r="BM143" s="147"/>
      <c r="BN143" s="144"/>
      <c r="BO143" s="160">
        <v>45931</v>
      </c>
      <c r="BP143" s="160">
        <v>46020</v>
      </c>
      <c r="BQ143" s="144"/>
      <c r="BR143" s="146"/>
      <c r="BS143" s="147"/>
      <c r="BT143" s="137"/>
      <c r="BU143" s="137"/>
      <c r="BV143" s="137"/>
      <c r="BW143" s="144"/>
      <c r="BX143" s="144"/>
      <c r="BY143" s="143"/>
      <c r="BZ143" s="146"/>
      <c r="CA143" s="151"/>
      <c r="CB143" s="146"/>
      <c r="CC143" s="146"/>
      <c r="CD143" s="146"/>
      <c r="CE143" s="146"/>
    </row>
    <row r="144" spans="1:83" s="130" customFormat="1" x14ac:dyDescent="0.25">
      <c r="A144" s="137">
        <v>19</v>
      </c>
      <c r="B144" s="137" t="s">
        <v>493</v>
      </c>
      <c r="C144" s="157" t="s">
        <v>494</v>
      </c>
      <c r="D144" s="137" t="s">
        <v>412</v>
      </c>
      <c r="E144" s="137" t="s">
        <v>438</v>
      </c>
      <c r="F144" s="195" t="s">
        <v>495</v>
      </c>
      <c r="G144" s="139">
        <v>13677</v>
      </c>
      <c r="H144" s="139">
        <v>13739</v>
      </c>
      <c r="I144" s="137"/>
      <c r="J144" s="138"/>
      <c r="K144" s="138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 t="s">
        <v>496</v>
      </c>
      <c r="Z144" s="137" t="s">
        <v>207</v>
      </c>
      <c r="AA144" s="137" t="s">
        <v>497</v>
      </c>
      <c r="AB144" s="138">
        <v>45464</v>
      </c>
      <c r="AC144" s="139">
        <v>13802</v>
      </c>
      <c r="AD144" s="138">
        <v>45464</v>
      </c>
      <c r="AE144" s="138">
        <v>45829</v>
      </c>
      <c r="AF144" s="137" t="s">
        <v>484</v>
      </c>
      <c r="AG144" s="137" t="s">
        <v>498</v>
      </c>
      <c r="AH144" s="137" t="s">
        <v>499</v>
      </c>
      <c r="AI144" s="140">
        <v>2993300</v>
      </c>
      <c r="AJ144" s="140">
        <v>6700</v>
      </c>
      <c r="AK144" s="140">
        <f>AI144+AJ144</f>
        <v>3000000</v>
      </c>
      <c r="AL144" s="141"/>
      <c r="AM144" s="141"/>
      <c r="AN144" s="142"/>
      <c r="AO144" s="141"/>
      <c r="AP144" s="141"/>
      <c r="AQ144" s="142"/>
      <c r="AR144" s="142"/>
      <c r="AS144" s="141"/>
      <c r="AT144" s="141"/>
      <c r="AU144" s="106"/>
      <c r="AV144" s="141"/>
      <c r="AW144" s="108"/>
      <c r="AX144" s="108"/>
      <c r="AY144" s="141"/>
      <c r="AZ144" s="141"/>
      <c r="BA144" s="108"/>
      <c r="BB144" s="108"/>
      <c r="BC144" s="142"/>
      <c r="BD144" s="141"/>
      <c r="BE144" s="108"/>
      <c r="BF144" s="108"/>
      <c r="BG144" s="141"/>
      <c r="BH144" s="108"/>
      <c r="BI144" s="190"/>
      <c r="BJ144" s="140">
        <v>669401.87</v>
      </c>
      <c r="BK144" s="140">
        <v>2468092.89</v>
      </c>
      <c r="BL144" s="84">
        <f>BJ144+BK144</f>
        <v>3137494.7600000002</v>
      </c>
      <c r="BM144" s="147"/>
      <c r="BN144" s="144"/>
      <c r="BO144" s="160">
        <v>45474</v>
      </c>
      <c r="BP144" s="160">
        <v>45597</v>
      </c>
      <c r="BQ144" s="144"/>
      <c r="BR144" s="146"/>
      <c r="BS144" s="147">
        <v>45474</v>
      </c>
      <c r="BT144" s="137"/>
      <c r="BU144" s="137"/>
      <c r="BV144" s="137"/>
      <c r="BW144" s="144"/>
      <c r="BX144" s="144"/>
      <c r="BY144" s="143"/>
      <c r="BZ144" s="146" t="s">
        <v>635</v>
      </c>
      <c r="CA144" s="151" t="s">
        <v>636</v>
      </c>
      <c r="CB144" s="146" t="s">
        <v>454</v>
      </c>
      <c r="CC144" s="146">
        <v>714834</v>
      </c>
      <c r="CD144" s="146" t="s">
        <v>637</v>
      </c>
      <c r="CE144" s="146" t="s">
        <v>638</v>
      </c>
    </row>
    <row r="145" spans="1:83" s="130" customFormat="1" ht="25.5" x14ac:dyDescent="0.25">
      <c r="A145" s="137"/>
      <c r="B145" s="137"/>
      <c r="C145" s="157"/>
      <c r="D145" s="137"/>
      <c r="E145" s="137"/>
      <c r="F145" s="195"/>
      <c r="G145" s="139"/>
      <c r="H145" s="139"/>
      <c r="I145" s="137"/>
      <c r="J145" s="138"/>
      <c r="K145" s="138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  <c r="AA145" s="137"/>
      <c r="AB145" s="138"/>
      <c r="AC145" s="139"/>
      <c r="AD145" s="138"/>
      <c r="AE145" s="138"/>
      <c r="AF145" s="137"/>
      <c r="AG145" s="137"/>
      <c r="AH145" s="137"/>
      <c r="AI145" s="140"/>
      <c r="AJ145" s="140"/>
      <c r="AK145" s="140"/>
      <c r="AL145" s="141" t="s">
        <v>418</v>
      </c>
      <c r="AM145" s="141" t="s">
        <v>500</v>
      </c>
      <c r="AN145" s="142">
        <v>45597</v>
      </c>
      <c r="AO145" s="152">
        <v>13910</v>
      </c>
      <c r="AP145" s="141" t="s">
        <v>417</v>
      </c>
      <c r="AQ145" s="142"/>
      <c r="AR145" s="142"/>
      <c r="AS145" s="141"/>
      <c r="AT145" s="141"/>
      <c r="AU145" s="106"/>
      <c r="AV145" s="141"/>
      <c r="AW145" s="108"/>
      <c r="AX145" s="108"/>
      <c r="AY145" s="141"/>
      <c r="AZ145" s="141"/>
      <c r="BA145" s="108"/>
      <c r="BB145" s="108"/>
      <c r="BC145" s="142"/>
      <c r="BD145" s="141"/>
      <c r="BE145" s="108"/>
      <c r="BF145" s="108"/>
      <c r="BG145" s="141"/>
      <c r="BH145" s="108"/>
      <c r="BI145" s="190"/>
      <c r="BJ145" s="140"/>
      <c r="BK145" s="140"/>
      <c r="BL145" s="84"/>
      <c r="BM145" s="147"/>
      <c r="BN145" s="144"/>
      <c r="BO145" s="160">
        <v>45598</v>
      </c>
      <c r="BP145" s="160">
        <v>45718</v>
      </c>
      <c r="BQ145" s="144"/>
      <c r="BR145" s="146"/>
      <c r="BS145" s="147"/>
      <c r="BT145" s="137"/>
      <c r="BU145" s="137"/>
      <c r="BV145" s="137"/>
      <c r="BW145" s="144"/>
      <c r="BX145" s="144"/>
      <c r="BY145" s="143"/>
      <c r="BZ145" s="146"/>
      <c r="CA145" s="151"/>
      <c r="CB145" s="146"/>
      <c r="CC145" s="146"/>
      <c r="CD145" s="146"/>
      <c r="CE145" s="146"/>
    </row>
    <row r="146" spans="1:83" s="130" customFormat="1" ht="25.5" x14ac:dyDescent="0.25">
      <c r="A146" s="137"/>
      <c r="B146" s="137"/>
      <c r="C146" s="157"/>
      <c r="D146" s="137"/>
      <c r="E146" s="137"/>
      <c r="F146" s="195"/>
      <c r="G146" s="139"/>
      <c r="H146" s="139"/>
      <c r="I146" s="137"/>
      <c r="J146" s="138"/>
      <c r="K146" s="138"/>
      <c r="L146" s="137"/>
      <c r="M146" s="137"/>
      <c r="N146" s="137"/>
      <c r="O146" s="137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  <c r="AA146" s="137"/>
      <c r="AB146" s="138"/>
      <c r="AC146" s="139"/>
      <c r="AD146" s="138"/>
      <c r="AE146" s="138"/>
      <c r="AF146" s="137"/>
      <c r="AG146" s="137"/>
      <c r="AH146" s="137"/>
      <c r="AI146" s="140"/>
      <c r="AJ146" s="140"/>
      <c r="AK146" s="140"/>
      <c r="AL146" s="141" t="s">
        <v>570</v>
      </c>
      <c r="AM146" s="141" t="s">
        <v>634</v>
      </c>
      <c r="AN146" s="142">
        <v>45716</v>
      </c>
      <c r="AO146" s="152">
        <v>13984</v>
      </c>
      <c r="AP146" s="141" t="s">
        <v>417</v>
      </c>
      <c r="AQ146" s="142"/>
      <c r="AR146" s="142"/>
      <c r="AS146" s="141"/>
      <c r="AT146" s="141"/>
      <c r="AU146" s="106"/>
      <c r="AV146" s="141"/>
      <c r="AW146" s="108"/>
      <c r="AX146" s="108"/>
      <c r="AY146" s="141"/>
      <c r="AZ146" s="141"/>
      <c r="BA146" s="108"/>
      <c r="BB146" s="108"/>
      <c r="BC146" s="142"/>
      <c r="BD146" s="141"/>
      <c r="BE146" s="108"/>
      <c r="BF146" s="108"/>
      <c r="BG146" s="141"/>
      <c r="BH146" s="108"/>
      <c r="BI146" s="190"/>
      <c r="BJ146" s="140"/>
      <c r="BK146" s="140"/>
      <c r="BL146" s="84"/>
      <c r="BM146" s="147"/>
      <c r="BN146" s="144"/>
      <c r="BO146" s="160">
        <v>45719</v>
      </c>
      <c r="BP146" s="160">
        <v>45779</v>
      </c>
      <c r="BQ146" s="144"/>
      <c r="BR146" s="146"/>
      <c r="BS146" s="147"/>
      <c r="BT146" s="137"/>
      <c r="BU146" s="137"/>
      <c r="BV146" s="137"/>
      <c r="BW146" s="144"/>
      <c r="BX146" s="144"/>
      <c r="BY146" s="143"/>
      <c r="BZ146" s="146"/>
      <c r="CA146" s="151"/>
      <c r="CB146" s="146"/>
      <c r="CC146" s="146"/>
      <c r="CD146" s="146"/>
      <c r="CE146" s="146"/>
    </row>
    <row r="147" spans="1:83" s="130" customFormat="1" ht="25.5" x14ac:dyDescent="0.25">
      <c r="A147" s="137"/>
      <c r="B147" s="137"/>
      <c r="C147" s="157"/>
      <c r="D147" s="137"/>
      <c r="E147" s="137"/>
      <c r="F147" s="195"/>
      <c r="G147" s="139"/>
      <c r="H147" s="139"/>
      <c r="I147" s="137"/>
      <c r="J147" s="138"/>
      <c r="K147" s="138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8"/>
      <c r="AC147" s="139"/>
      <c r="AD147" s="138"/>
      <c r="AE147" s="138"/>
      <c r="AF147" s="137"/>
      <c r="AG147" s="137"/>
      <c r="AH147" s="137"/>
      <c r="AI147" s="140"/>
      <c r="AJ147" s="140"/>
      <c r="AK147" s="140"/>
      <c r="AL147" s="141" t="s">
        <v>554</v>
      </c>
      <c r="AM147" s="141" t="s">
        <v>706</v>
      </c>
      <c r="AN147" s="142">
        <v>45777</v>
      </c>
      <c r="AO147" s="152">
        <v>14036</v>
      </c>
      <c r="AP147" s="141" t="s">
        <v>417</v>
      </c>
      <c r="AQ147" s="142"/>
      <c r="AR147" s="142"/>
      <c r="AS147" s="142">
        <v>45830</v>
      </c>
      <c r="AT147" s="142">
        <v>46194</v>
      </c>
      <c r="AU147" s="106"/>
      <c r="AV147" s="141"/>
      <c r="AW147" s="108"/>
      <c r="AX147" s="108"/>
      <c r="AY147" s="141"/>
      <c r="AZ147" s="141"/>
      <c r="BA147" s="108"/>
      <c r="BB147" s="108"/>
      <c r="BC147" s="142"/>
      <c r="BD147" s="141"/>
      <c r="BE147" s="108"/>
      <c r="BF147" s="108"/>
      <c r="BG147" s="141"/>
      <c r="BH147" s="108"/>
      <c r="BI147" s="190"/>
      <c r="BJ147" s="140"/>
      <c r="BK147" s="140"/>
      <c r="BL147" s="84"/>
      <c r="BM147" s="147"/>
      <c r="BN147" s="144"/>
      <c r="BO147" s="160">
        <v>45780</v>
      </c>
      <c r="BP147" s="160">
        <v>45840</v>
      </c>
      <c r="BQ147" s="144"/>
      <c r="BR147" s="146"/>
      <c r="BS147" s="147"/>
      <c r="BT147" s="137"/>
      <c r="BU147" s="137"/>
      <c r="BV147" s="137"/>
      <c r="BW147" s="144"/>
      <c r="BX147" s="144"/>
      <c r="BY147" s="143"/>
      <c r="BZ147" s="146"/>
      <c r="CA147" s="151"/>
      <c r="CB147" s="146"/>
      <c r="CC147" s="146"/>
      <c r="CD147" s="146"/>
      <c r="CE147" s="146"/>
    </row>
    <row r="148" spans="1:83" s="130" customFormat="1" ht="25.5" x14ac:dyDescent="0.25">
      <c r="A148" s="137"/>
      <c r="B148" s="137"/>
      <c r="C148" s="157"/>
      <c r="D148" s="137"/>
      <c r="E148" s="137"/>
      <c r="F148" s="195"/>
      <c r="G148" s="139"/>
      <c r="H148" s="139"/>
      <c r="I148" s="137"/>
      <c r="J148" s="138"/>
      <c r="K148" s="138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8"/>
      <c r="AC148" s="139"/>
      <c r="AD148" s="138"/>
      <c r="AE148" s="138"/>
      <c r="AF148" s="137"/>
      <c r="AG148" s="137"/>
      <c r="AH148" s="137"/>
      <c r="AI148" s="140"/>
      <c r="AJ148" s="140"/>
      <c r="AK148" s="140"/>
      <c r="AL148" s="141" t="s">
        <v>679</v>
      </c>
      <c r="AM148" s="141" t="s">
        <v>744</v>
      </c>
      <c r="AN148" s="142">
        <v>45838</v>
      </c>
      <c r="AO148" s="152">
        <v>14068</v>
      </c>
      <c r="AP148" s="141" t="s">
        <v>417</v>
      </c>
      <c r="AQ148" s="142"/>
      <c r="AR148" s="142"/>
      <c r="AS148" s="141"/>
      <c r="AT148" s="141"/>
      <c r="AU148" s="106"/>
      <c r="AV148" s="141"/>
      <c r="AW148" s="108"/>
      <c r="AX148" s="108"/>
      <c r="AY148" s="141"/>
      <c r="AZ148" s="141"/>
      <c r="BA148" s="108"/>
      <c r="BB148" s="108"/>
      <c r="BC148" s="142"/>
      <c r="BD148" s="141"/>
      <c r="BE148" s="108"/>
      <c r="BF148" s="108"/>
      <c r="BG148" s="141"/>
      <c r="BH148" s="108"/>
      <c r="BI148" s="190"/>
      <c r="BJ148" s="140"/>
      <c r="BK148" s="140"/>
      <c r="BL148" s="84"/>
      <c r="BM148" s="147"/>
      <c r="BN148" s="144"/>
      <c r="BO148" s="160">
        <v>45841</v>
      </c>
      <c r="BP148" s="160">
        <v>45932</v>
      </c>
      <c r="BQ148" s="144"/>
      <c r="BR148" s="146"/>
      <c r="BS148" s="147"/>
      <c r="BT148" s="137"/>
      <c r="BU148" s="137"/>
      <c r="BV148" s="137"/>
      <c r="BW148" s="144"/>
      <c r="BX148" s="144"/>
      <c r="BY148" s="143"/>
      <c r="BZ148" s="146"/>
      <c r="CA148" s="151"/>
      <c r="CB148" s="146"/>
      <c r="CC148" s="146"/>
      <c r="CD148" s="146"/>
      <c r="CE148" s="146"/>
    </row>
    <row r="149" spans="1:83" s="130" customFormat="1" ht="25.5" x14ac:dyDescent="0.25">
      <c r="A149" s="137"/>
      <c r="B149" s="137"/>
      <c r="C149" s="137"/>
      <c r="D149" s="137"/>
      <c r="E149" s="137"/>
      <c r="F149" s="195"/>
      <c r="G149" s="137"/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137"/>
      <c r="U149" s="137"/>
      <c r="V149" s="137"/>
      <c r="W149" s="137"/>
      <c r="X149" s="137"/>
      <c r="Y149" s="137"/>
      <c r="Z149" s="137"/>
      <c r="AA149" s="137"/>
      <c r="AB149" s="138"/>
      <c r="AC149" s="137"/>
      <c r="AD149" s="138"/>
      <c r="AE149" s="138"/>
      <c r="AF149" s="137"/>
      <c r="AG149" s="137"/>
      <c r="AH149" s="137"/>
      <c r="AI149" s="140"/>
      <c r="AJ149" s="140"/>
      <c r="AK149" s="140"/>
      <c r="AL149" s="141" t="s">
        <v>745</v>
      </c>
      <c r="AM149" s="141" t="s">
        <v>746</v>
      </c>
      <c r="AN149" s="142">
        <v>45861</v>
      </c>
      <c r="AO149" s="152">
        <v>14072</v>
      </c>
      <c r="AP149" s="141" t="s">
        <v>747</v>
      </c>
      <c r="AQ149" s="142"/>
      <c r="AR149" s="142"/>
      <c r="AS149" s="142"/>
      <c r="AT149" s="142"/>
      <c r="AU149" s="106"/>
      <c r="AV149" s="141"/>
      <c r="AW149" s="108"/>
      <c r="AX149" s="108"/>
      <c r="AY149" s="153">
        <v>0.11169999999999999</v>
      </c>
      <c r="AZ149" s="141"/>
      <c r="BA149" s="108">
        <v>335082.62</v>
      </c>
      <c r="BB149" s="108"/>
      <c r="BC149" s="142"/>
      <c r="BD149" s="141"/>
      <c r="BE149" s="108"/>
      <c r="BF149" s="154">
        <v>45861</v>
      </c>
      <c r="BG149" s="141"/>
      <c r="BH149" s="108">
        <v>181819.22</v>
      </c>
      <c r="BI149" s="190"/>
      <c r="BJ149" s="140"/>
      <c r="BK149" s="140"/>
      <c r="BL149" s="84"/>
      <c r="BM149" s="147"/>
      <c r="BN149" s="144"/>
      <c r="BO149" s="160"/>
      <c r="BP149" s="160"/>
      <c r="BQ149" s="144"/>
      <c r="BR149" s="146"/>
      <c r="BS149" s="147"/>
      <c r="BT149" s="137"/>
      <c r="BU149" s="137"/>
      <c r="BV149" s="137"/>
      <c r="BW149" s="144"/>
      <c r="BX149" s="144"/>
      <c r="BY149" s="143"/>
      <c r="BZ149" s="146"/>
      <c r="CA149" s="151"/>
      <c r="CB149" s="146"/>
      <c r="CC149" s="146"/>
      <c r="CD149" s="146"/>
      <c r="CE149" s="146"/>
    </row>
    <row r="150" spans="1:83" s="130" customFormat="1" x14ac:dyDescent="0.25">
      <c r="A150" s="137">
        <v>20</v>
      </c>
      <c r="B150" s="138" t="s">
        <v>504</v>
      </c>
      <c r="C150" s="138" t="s">
        <v>503</v>
      </c>
      <c r="D150" s="138" t="s">
        <v>412</v>
      </c>
      <c r="E150" s="137" t="s">
        <v>438</v>
      </c>
      <c r="F150" s="195" t="s">
        <v>505</v>
      </c>
      <c r="G150" s="137">
        <v>13740</v>
      </c>
      <c r="H150" s="137" t="s">
        <v>506</v>
      </c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  <c r="W150" s="137"/>
      <c r="X150" s="137"/>
      <c r="Y150" s="137" t="s">
        <v>507</v>
      </c>
      <c r="Z150" s="137" t="s">
        <v>508</v>
      </c>
      <c r="AA150" s="137" t="s">
        <v>509</v>
      </c>
      <c r="AB150" s="137">
        <v>45474</v>
      </c>
      <c r="AC150" s="137">
        <v>13811</v>
      </c>
      <c r="AD150" s="137">
        <v>45478</v>
      </c>
      <c r="AE150" s="137">
        <v>46027</v>
      </c>
      <c r="AF150" s="137" t="s">
        <v>484</v>
      </c>
      <c r="AG150" s="138" t="s">
        <v>181</v>
      </c>
      <c r="AH150" s="138" t="s">
        <v>546</v>
      </c>
      <c r="AI150" s="140">
        <v>24348000</v>
      </c>
      <c r="AJ150" s="140">
        <v>51000</v>
      </c>
      <c r="AK150" s="140">
        <f>AI150+AJ150</f>
        <v>24399000</v>
      </c>
      <c r="AL150" s="141"/>
      <c r="AM150" s="141"/>
      <c r="AN150" s="142"/>
      <c r="AO150" s="141"/>
      <c r="AP150" s="141"/>
      <c r="AQ150" s="142"/>
      <c r="AR150" s="142"/>
      <c r="AS150" s="141"/>
      <c r="AT150" s="141"/>
      <c r="AU150" s="106"/>
      <c r="AV150" s="141"/>
      <c r="AW150" s="108"/>
      <c r="AX150" s="108"/>
      <c r="AY150" s="141"/>
      <c r="AZ150" s="141"/>
      <c r="BA150" s="108"/>
      <c r="BB150" s="108"/>
      <c r="BC150" s="142"/>
      <c r="BD150" s="141"/>
      <c r="BE150" s="108"/>
      <c r="BF150" s="108"/>
      <c r="BG150" s="141"/>
      <c r="BH150" s="108"/>
      <c r="BI150" s="135"/>
      <c r="BJ150" s="140">
        <v>6553039.9699999997</v>
      </c>
      <c r="BK150" s="140">
        <v>16256457.49</v>
      </c>
      <c r="BL150" s="84">
        <f>BJ150+BK150</f>
        <v>22809497.460000001</v>
      </c>
      <c r="BM150" s="144"/>
      <c r="BN150" s="144"/>
      <c r="BO150" s="160">
        <v>45478</v>
      </c>
      <c r="BP150" s="160">
        <v>45843</v>
      </c>
      <c r="BQ150" s="144"/>
      <c r="BR150" s="143"/>
      <c r="BS150" s="147">
        <v>45478</v>
      </c>
      <c r="BT150" s="141"/>
      <c r="BU150" s="141"/>
      <c r="BV150" s="141"/>
      <c r="BW150" s="144"/>
      <c r="BX150" s="144"/>
      <c r="BY150" s="143"/>
      <c r="BZ150" s="146" t="s">
        <v>641</v>
      </c>
      <c r="CA150" s="151" t="s">
        <v>642</v>
      </c>
      <c r="CB150" s="146" t="s">
        <v>598</v>
      </c>
      <c r="CC150" s="146">
        <v>709746</v>
      </c>
      <c r="CD150" s="146" t="s">
        <v>468</v>
      </c>
      <c r="CE150" s="146" t="s">
        <v>469</v>
      </c>
    </row>
    <row r="151" spans="1:83" s="130" customFormat="1" ht="25.5" x14ac:dyDescent="0.25">
      <c r="A151" s="137"/>
      <c r="B151" s="138"/>
      <c r="C151" s="138"/>
      <c r="D151" s="138"/>
      <c r="E151" s="137"/>
      <c r="F151" s="195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8"/>
      <c r="AH151" s="138"/>
      <c r="AI151" s="140"/>
      <c r="AJ151" s="140"/>
      <c r="AK151" s="140"/>
      <c r="AL151" s="141" t="s">
        <v>639</v>
      </c>
      <c r="AM151" s="141" t="s">
        <v>640</v>
      </c>
      <c r="AN151" s="142">
        <v>45747</v>
      </c>
      <c r="AO151" s="141">
        <v>13995</v>
      </c>
      <c r="AP151" s="141" t="s">
        <v>502</v>
      </c>
      <c r="AQ151" s="142"/>
      <c r="AR151" s="142"/>
      <c r="AS151" s="141"/>
      <c r="AT151" s="141"/>
      <c r="AU151" s="106"/>
      <c r="AV151" s="141"/>
      <c r="AW151" s="108"/>
      <c r="AX151" s="108"/>
      <c r="AY151" s="141"/>
      <c r="AZ151" s="141"/>
      <c r="BA151" s="108"/>
      <c r="BB151" s="108"/>
      <c r="BC151" s="142"/>
      <c r="BD151" s="141"/>
      <c r="BE151" s="108"/>
      <c r="BF151" s="108"/>
      <c r="BG151" s="141"/>
      <c r="BH151" s="108"/>
      <c r="BI151" s="135"/>
      <c r="BJ151" s="140"/>
      <c r="BK151" s="140"/>
      <c r="BL151" s="84"/>
      <c r="BM151" s="144"/>
      <c r="BN151" s="144"/>
      <c r="BO151" s="160"/>
      <c r="BP151" s="160"/>
      <c r="BQ151" s="144"/>
      <c r="BR151" s="143"/>
      <c r="BS151" s="147"/>
      <c r="BT151" s="141"/>
      <c r="BU151" s="141"/>
      <c r="BV151" s="141"/>
      <c r="BW151" s="144"/>
      <c r="BX151" s="144"/>
      <c r="BY151" s="143"/>
      <c r="BZ151" s="146"/>
      <c r="CA151" s="151"/>
      <c r="CB151" s="146"/>
      <c r="CC151" s="146"/>
      <c r="CD151" s="146"/>
      <c r="CE151" s="146"/>
    </row>
    <row r="152" spans="1:83" s="130" customFormat="1" ht="25.5" x14ac:dyDescent="0.25">
      <c r="A152" s="137"/>
      <c r="B152" s="138"/>
      <c r="C152" s="138"/>
      <c r="D152" s="138"/>
      <c r="E152" s="137"/>
      <c r="F152" s="195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8"/>
      <c r="AH152" s="138"/>
      <c r="AI152" s="140"/>
      <c r="AJ152" s="140"/>
      <c r="AK152" s="140"/>
      <c r="AL152" s="141" t="s">
        <v>549</v>
      </c>
      <c r="AM152" s="141" t="s">
        <v>713</v>
      </c>
      <c r="AN152" s="142">
        <v>45763</v>
      </c>
      <c r="AO152" s="141">
        <v>14007</v>
      </c>
      <c r="AP152" s="141" t="s">
        <v>714</v>
      </c>
      <c r="AQ152" s="142"/>
      <c r="AR152" s="142"/>
      <c r="AS152" s="141"/>
      <c r="AT152" s="141"/>
      <c r="AU152" s="106"/>
      <c r="AV152" s="141"/>
      <c r="AW152" s="108"/>
      <c r="AX152" s="108"/>
      <c r="AY152" s="141"/>
      <c r="AZ152" s="141"/>
      <c r="BA152" s="108">
        <v>926687.26</v>
      </c>
      <c r="BB152" s="108">
        <v>262497.05</v>
      </c>
      <c r="BC152" s="142"/>
      <c r="BD152" s="141"/>
      <c r="BE152" s="108"/>
      <c r="BF152" s="108"/>
      <c r="BG152" s="141"/>
      <c r="BH152" s="108"/>
      <c r="BI152" s="135"/>
      <c r="BJ152" s="140"/>
      <c r="BK152" s="140"/>
      <c r="BL152" s="84"/>
      <c r="BM152" s="144"/>
      <c r="BN152" s="144"/>
      <c r="BO152" s="160"/>
      <c r="BP152" s="160"/>
      <c r="BQ152" s="144"/>
      <c r="BR152" s="143"/>
      <c r="BS152" s="147"/>
      <c r="BT152" s="141"/>
      <c r="BU152" s="141"/>
      <c r="BV152" s="141"/>
      <c r="BW152" s="144"/>
      <c r="BX152" s="144"/>
      <c r="BY152" s="143"/>
      <c r="BZ152" s="146"/>
      <c r="CA152" s="151"/>
      <c r="CB152" s="146"/>
      <c r="CC152" s="146"/>
      <c r="CD152" s="146"/>
      <c r="CE152" s="146"/>
    </row>
    <row r="153" spans="1:83" s="130" customFormat="1" ht="25.5" x14ac:dyDescent="0.25">
      <c r="A153" s="137"/>
      <c r="B153" s="138"/>
      <c r="C153" s="138"/>
      <c r="D153" s="138"/>
      <c r="E153" s="137"/>
      <c r="F153" s="195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8"/>
      <c r="AH153" s="138"/>
      <c r="AI153" s="140"/>
      <c r="AJ153" s="140"/>
      <c r="AK153" s="140"/>
      <c r="AL153" s="141" t="s">
        <v>679</v>
      </c>
      <c r="AM153" s="141" t="s">
        <v>748</v>
      </c>
      <c r="AN153" s="142">
        <v>45842</v>
      </c>
      <c r="AO153" s="141">
        <v>14068</v>
      </c>
      <c r="AP153" s="141" t="s">
        <v>417</v>
      </c>
      <c r="AQ153" s="142"/>
      <c r="AR153" s="142"/>
      <c r="AS153" s="141"/>
      <c r="AT153" s="141"/>
      <c r="AU153" s="106"/>
      <c r="AV153" s="141"/>
      <c r="AW153" s="108"/>
      <c r="AX153" s="108"/>
      <c r="AY153" s="141"/>
      <c r="AZ153" s="141"/>
      <c r="BA153" s="108"/>
      <c r="BB153" s="108"/>
      <c r="BC153" s="142"/>
      <c r="BD153" s="141"/>
      <c r="BE153" s="108"/>
      <c r="BF153" s="108"/>
      <c r="BG153" s="141"/>
      <c r="BH153" s="108"/>
      <c r="BI153" s="135"/>
      <c r="BJ153" s="140"/>
      <c r="BK153" s="140"/>
      <c r="BL153" s="84"/>
      <c r="BM153" s="144"/>
      <c r="BN153" s="144"/>
      <c r="BO153" s="160">
        <v>45844</v>
      </c>
      <c r="BP153" s="160">
        <v>45997</v>
      </c>
      <c r="BQ153" s="144"/>
      <c r="BR153" s="143"/>
      <c r="BS153" s="147"/>
      <c r="BT153" s="141"/>
      <c r="BU153" s="141"/>
      <c r="BV153" s="141"/>
      <c r="BW153" s="144"/>
      <c r="BX153" s="144"/>
      <c r="BY153" s="143"/>
      <c r="BZ153" s="146"/>
      <c r="CA153" s="151"/>
      <c r="CB153" s="146"/>
      <c r="CC153" s="146"/>
      <c r="CD153" s="146"/>
      <c r="CE153" s="146"/>
    </row>
    <row r="154" spans="1:83" s="130" customFormat="1" ht="25.5" x14ac:dyDescent="0.25">
      <c r="A154" s="137"/>
      <c r="B154" s="138"/>
      <c r="C154" s="138"/>
      <c r="D154" s="138"/>
      <c r="E154" s="137"/>
      <c r="F154" s="195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8"/>
      <c r="AH154" s="138"/>
      <c r="AI154" s="140"/>
      <c r="AJ154" s="140"/>
      <c r="AK154" s="140"/>
      <c r="AL154" s="141" t="s">
        <v>654</v>
      </c>
      <c r="AM154" s="141" t="s">
        <v>857</v>
      </c>
      <c r="AN154" s="142">
        <v>45994</v>
      </c>
      <c r="AO154" s="141">
        <v>14164</v>
      </c>
      <c r="AP154" s="141" t="s">
        <v>417</v>
      </c>
      <c r="AQ154" s="142"/>
      <c r="AR154" s="142"/>
      <c r="AS154" s="142">
        <v>46024</v>
      </c>
      <c r="AT154" s="142">
        <v>46113</v>
      </c>
      <c r="AU154" s="106"/>
      <c r="AV154" s="141"/>
      <c r="AW154" s="108"/>
      <c r="AX154" s="108"/>
      <c r="AY154" s="141"/>
      <c r="AZ154" s="141"/>
      <c r="BA154" s="108"/>
      <c r="BB154" s="108"/>
      <c r="BC154" s="142"/>
      <c r="BD154" s="141"/>
      <c r="BE154" s="108"/>
      <c r="BF154" s="108"/>
      <c r="BG154" s="141"/>
      <c r="BH154" s="108"/>
      <c r="BI154" s="135"/>
      <c r="BJ154" s="140"/>
      <c r="BK154" s="140"/>
      <c r="BL154" s="84"/>
      <c r="BM154" s="144"/>
      <c r="BN154" s="144"/>
      <c r="BO154" s="160">
        <v>45998</v>
      </c>
      <c r="BP154" s="160">
        <v>46087</v>
      </c>
      <c r="BQ154" s="144"/>
      <c r="BR154" s="143"/>
      <c r="BS154" s="147"/>
      <c r="BT154" s="141"/>
      <c r="BU154" s="141"/>
      <c r="BV154" s="141"/>
      <c r="BW154" s="144"/>
      <c r="BX154" s="144"/>
      <c r="BY154" s="143"/>
      <c r="BZ154" s="146"/>
      <c r="CA154" s="146"/>
      <c r="CB154" s="146"/>
      <c r="CC154" s="146"/>
      <c r="CD154" s="146"/>
      <c r="CE154" s="146"/>
    </row>
    <row r="155" spans="1:83" s="130" customFormat="1" x14ac:dyDescent="0.25">
      <c r="A155" s="137">
        <v>21</v>
      </c>
      <c r="B155" s="157" t="s">
        <v>510</v>
      </c>
      <c r="C155" s="157" t="s">
        <v>510</v>
      </c>
      <c r="D155" s="137" t="s">
        <v>412</v>
      </c>
      <c r="E155" s="137" t="s">
        <v>512</v>
      </c>
      <c r="F155" s="195" t="s">
        <v>511</v>
      </c>
      <c r="G155" s="139">
        <v>13750</v>
      </c>
      <c r="H155" s="139">
        <v>13806</v>
      </c>
      <c r="I155" s="137"/>
      <c r="J155" s="138"/>
      <c r="K155" s="138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 t="s">
        <v>513</v>
      </c>
      <c r="Z155" s="137" t="s">
        <v>268</v>
      </c>
      <c r="AA155" s="137" t="s">
        <v>269</v>
      </c>
      <c r="AB155" s="138">
        <v>45477</v>
      </c>
      <c r="AC155" s="139">
        <v>13811</v>
      </c>
      <c r="AD155" s="138">
        <v>45477</v>
      </c>
      <c r="AE155" s="138">
        <v>45842</v>
      </c>
      <c r="AF155" s="137" t="s">
        <v>514</v>
      </c>
      <c r="AG155" s="137" t="s">
        <v>181</v>
      </c>
      <c r="AH155" s="137" t="s">
        <v>515</v>
      </c>
      <c r="AI155" s="140">
        <v>2845764</v>
      </c>
      <c r="AJ155" s="140">
        <v>761857.14</v>
      </c>
      <c r="AK155" s="140">
        <f>AI155+AJ155</f>
        <v>3607621.14</v>
      </c>
      <c r="AL155" s="141"/>
      <c r="AM155" s="141"/>
      <c r="AN155" s="142"/>
      <c r="AO155" s="141"/>
      <c r="AP155" s="141"/>
      <c r="AQ155" s="142"/>
      <c r="AR155" s="142"/>
      <c r="AS155" s="141"/>
      <c r="AT155" s="141"/>
      <c r="AU155" s="106"/>
      <c r="AV155" s="141"/>
      <c r="AW155" s="108"/>
      <c r="AX155" s="108"/>
      <c r="AY155" s="141"/>
      <c r="AZ155" s="141"/>
      <c r="BA155" s="108"/>
      <c r="BB155" s="108"/>
      <c r="BC155" s="142"/>
      <c r="BD155" s="141"/>
      <c r="BE155" s="108"/>
      <c r="BF155" s="108"/>
      <c r="BG155" s="141"/>
      <c r="BH155" s="108"/>
      <c r="BI155" s="190"/>
      <c r="BJ155" s="140">
        <v>1136292.56</v>
      </c>
      <c r="BK155" s="140">
        <v>3939807.41</v>
      </c>
      <c r="BL155" s="84">
        <f>BJ155+BK155</f>
        <v>5076099.9700000007</v>
      </c>
      <c r="BM155" s="147"/>
      <c r="BN155" s="144"/>
      <c r="BO155" s="160">
        <v>45478</v>
      </c>
      <c r="BP155" s="160">
        <v>45664</v>
      </c>
      <c r="BQ155" s="144"/>
      <c r="BR155" s="146"/>
      <c r="BS155" s="147">
        <v>45478</v>
      </c>
      <c r="BT155" s="137"/>
      <c r="BU155" s="137"/>
      <c r="BV155" s="137"/>
      <c r="BW155" s="144"/>
      <c r="BX155" s="144"/>
      <c r="BY155" s="143"/>
      <c r="BZ155" s="146" t="s">
        <v>644</v>
      </c>
      <c r="CA155" s="151" t="s">
        <v>642</v>
      </c>
      <c r="CB155" s="146" t="s">
        <v>598</v>
      </c>
      <c r="CC155" s="146">
        <v>709746</v>
      </c>
      <c r="CD155" s="146" t="s">
        <v>468</v>
      </c>
      <c r="CE155" s="146" t="s">
        <v>469</v>
      </c>
    </row>
    <row r="156" spans="1:83" s="130" customFormat="1" ht="25.5" x14ac:dyDescent="0.25">
      <c r="A156" s="137"/>
      <c r="B156" s="157"/>
      <c r="C156" s="157"/>
      <c r="D156" s="137"/>
      <c r="E156" s="137"/>
      <c r="F156" s="195"/>
      <c r="G156" s="139"/>
      <c r="H156" s="139"/>
      <c r="I156" s="137"/>
      <c r="J156" s="138"/>
      <c r="K156" s="138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  <c r="V156" s="137"/>
      <c r="W156" s="137"/>
      <c r="X156" s="137"/>
      <c r="Y156" s="137"/>
      <c r="Z156" s="137"/>
      <c r="AA156" s="137"/>
      <c r="AB156" s="138"/>
      <c r="AC156" s="139"/>
      <c r="AD156" s="138"/>
      <c r="AE156" s="138"/>
      <c r="AF156" s="137"/>
      <c r="AG156" s="137"/>
      <c r="AH156" s="137"/>
      <c r="AI156" s="140"/>
      <c r="AJ156" s="140"/>
      <c r="AK156" s="140"/>
      <c r="AL156" s="141" t="s">
        <v>460</v>
      </c>
      <c r="AM156" s="141" t="s">
        <v>643</v>
      </c>
      <c r="AN156" s="142">
        <v>45663</v>
      </c>
      <c r="AO156" s="152">
        <v>13939</v>
      </c>
      <c r="AP156" s="141" t="s">
        <v>417</v>
      </c>
      <c r="AQ156" s="142"/>
      <c r="AR156" s="142"/>
      <c r="AS156" s="141"/>
      <c r="AT156" s="141"/>
      <c r="AU156" s="106"/>
      <c r="AV156" s="141"/>
      <c r="AW156" s="108"/>
      <c r="AX156" s="108"/>
      <c r="AY156" s="141"/>
      <c r="AZ156" s="141"/>
      <c r="BA156" s="108"/>
      <c r="BB156" s="108"/>
      <c r="BC156" s="142"/>
      <c r="BD156" s="141"/>
      <c r="BE156" s="108"/>
      <c r="BF156" s="108"/>
      <c r="BG156" s="141"/>
      <c r="BH156" s="108"/>
      <c r="BI156" s="190"/>
      <c r="BJ156" s="140"/>
      <c r="BK156" s="140"/>
      <c r="BL156" s="84"/>
      <c r="BM156" s="147"/>
      <c r="BN156" s="144"/>
      <c r="BO156" s="160">
        <v>45665</v>
      </c>
      <c r="BP156" s="160">
        <v>45754</v>
      </c>
      <c r="BQ156" s="144"/>
      <c r="BR156" s="146"/>
      <c r="BS156" s="147"/>
      <c r="BT156" s="137"/>
      <c r="BU156" s="137"/>
      <c r="BV156" s="137"/>
      <c r="BW156" s="144"/>
      <c r="BX156" s="144"/>
      <c r="BY156" s="143"/>
      <c r="BZ156" s="146"/>
      <c r="CA156" s="151"/>
      <c r="CB156" s="146"/>
      <c r="CC156" s="146"/>
      <c r="CD156" s="146"/>
      <c r="CE156" s="146"/>
    </row>
    <row r="157" spans="1:83" s="130" customFormat="1" ht="25.5" x14ac:dyDescent="0.25">
      <c r="A157" s="137"/>
      <c r="B157" s="157"/>
      <c r="C157" s="157"/>
      <c r="D157" s="137"/>
      <c r="E157" s="137"/>
      <c r="F157" s="195"/>
      <c r="G157" s="139"/>
      <c r="H157" s="139"/>
      <c r="I157" s="137"/>
      <c r="J157" s="138"/>
      <c r="K157" s="138"/>
      <c r="L157" s="137"/>
      <c r="M157" s="137"/>
      <c r="N157" s="137"/>
      <c r="O157" s="137"/>
      <c r="P157" s="137"/>
      <c r="Q157" s="137"/>
      <c r="R157" s="137"/>
      <c r="S157" s="137"/>
      <c r="T157" s="137"/>
      <c r="U157" s="137"/>
      <c r="V157" s="137"/>
      <c r="W157" s="137"/>
      <c r="X157" s="137"/>
      <c r="Y157" s="137"/>
      <c r="Z157" s="137"/>
      <c r="AA157" s="137"/>
      <c r="AB157" s="138"/>
      <c r="AC157" s="139"/>
      <c r="AD157" s="138"/>
      <c r="AE157" s="138"/>
      <c r="AF157" s="137"/>
      <c r="AG157" s="137"/>
      <c r="AH157" s="137"/>
      <c r="AI157" s="140"/>
      <c r="AJ157" s="140"/>
      <c r="AK157" s="140"/>
      <c r="AL157" s="141" t="s">
        <v>740</v>
      </c>
      <c r="AM157" s="141" t="s">
        <v>749</v>
      </c>
      <c r="AN157" s="142">
        <v>45751</v>
      </c>
      <c r="AO157" s="141">
        <v>14004</v>
      </c>
      <c r="AP157" s="141" t="s">
        <v>417</v>
      </c>
      <c r="AQ157" s="142"/>
      <c r="AR157" s="142"/>
      <c r="AS157" s="142">
        <v>45843</v>
      </c>
      <c r="AT157" s="142">
        <v>45935</v>
      </c>
      <c r="AU157" s="106"/>
      <c r="AV157" s="141"/>
      <c r="AW157" s="108"/>
      <c r="AX157" s="108"/>
      <c r="AY157" s="141"/>
      <c r="AZ157" s="141"/>
      <c r="BA157" s="108"/>
      <c r="BB157" s="108"/>
      <c r="BC157" s="142"/>
      <c r="BD157" s="141"/>
      <c r="BE157" s="108"/>
      <c r="BF157" s="108"/>
      <c r="BG157" s="141"/>
      <c r="BH157" s="108"/>
      <c r="BI157" s="190"/>
      <c r="BJ157" s="140"/>
      <c r="BK157" s="140"/>
      <c r="BL157" s="84"/>
      <c r="BM157" s="147"/>
      <c r="BN157" s="144"/>
      <c r="BO157" s="160">
        <v>45755</v>
      </c>
      <c r="BP157" s="160">
        <v>45846</v>
      </c>
      <c r="BQ157" s="144"/>
      <c r="BR157" s="146"/>
      <c r="BS157" s="147"/>
      <c r="BT157" s="137"/>
      <c r="BU157" s="137"/>
      <c r="BV157" s="137"/>
      <c r="BW157" s="144"/>
      <c r="BX157" s="144"/>
      <c r="BY157" s="143"/>
      <c r="BZ157" s="146"/>
      <c r="CA157" s="151"/>
      <c r="CB157" s="146"/>
      <c r="CC157" s="146"/>
      <c r="CD157" s="146"/>
      <c r="CE157" s="146"/>
    </row>
    <row r="158" spans="1:83" s="130" customFormat="1" ht="25.5" x14ac:dyDescent="0.25">
      <c r="A158" s="137"/>
      <c r="B158" s="157"/>
      <c r="C158" s="157"/>
      <c r="D158" s="137"/>
      <c r="E158" s="137"/>
      <c r="F158" s="195"/>
      <c r="G158" s="139"/>
      <c r="H158" s="139"/>
      <c r="I158" s="137"/>
      <c r="J158" s="138"/>
      <c r="K158" s="138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  <c r="AA158" s="137"/>
      <c r="AB158" s="138"/>
      <c r="AC158" s="139"/>
      <c r="AD158" s="138"/>
      <c r="AE158" s="138"/>
      <c r="AF158" s="137"/>
      <c r="AG158" s="137"/>
      <c r="AH158" s="137"/>
      <c r="AI158" s="140"/>
      <c r="AJ158" s="140"/>
      <c r="AK158" s="140"/>
      <c r="AL158" s="141" t="s">
        <v>679</v>
      </c>
      <c r="AM158" s="141" t="s">
        <v>750</v>
      </c>
      <c r="AN158" s="142">
        <v>45846</v>
      </c>
      <c r="AO158" s="152">
        <v>14061</v>
      </c>
      <c r="AP158" s="141" t="s">
        <v>417</v>
      </c>
      <c r="AQ158" s="142"/>
      <c r="AR158" s="142"/>
      <c r="AS158" s="142"/>
      <c r="AT158" s="142"/>
      <c r="AU158" s="106"/>
      <c r="AV158" s="141"/>
      <c r="AW158" s="108"/>
      <c r="AX158" s="108"/>
      <c r="AY158" s="141"/>
      <c r="AZ158" s="141"/>
      <c r="BA158" s="108"/>
      <c r="BB158" s="108"/>
      <c r="BC158" s="142"/>
      <c r="BD158" s="141"/>
      <c r="BE158" s="108"/>
      <c r="BF158" s="108"/>
      <c r="BG158" s="141"/>
      <c r="BH158" s="108"/>
      <c r="BI158" s="190"/>
      <c r="BJ158" s="140"/>
      <c r="BK158" s="140"/>
      <c r="BL158" s="84"/>
      <c r="BM158" s="147"/>
      <c r="BN158" s="144"/>
      <c r="BO158" s="160">
        <v>45847</v>
      </c>
      <c r="BP158" s="160">
        <v>45908</v>
      </c>
      <c r="BQ158" s="144"/>
      <c r="BR158" s="146"/>
      <c r="BS158" s="147"/>
      <c r="BT158" s="137"/>
      <c r="BU158" s="137"/>
      <c r="BV158" s="137"/>
      <c r="BW158" s="144"/>
      <c r="BX158" s="144"/>
      <c r="BY158" s="143"/>
      <c r="BZ158" s="146"/>
      <c r="CA158" s="151"/>
      <c r="CB158" s="146"/>
      <c r="CC158" s="146"/>
      <c r="CD158" s="146"/>
      <c r="CE158" s="146"/>
    </row>
    <row r="159" spans="1:83" s="130" customFormat="1" ht="25.5" x14ac:dyDescent="0.25">
      <c r="A159" s="137"/>
      <c r="B159" s="157"/>
      <c r="C159" s="157"/>
      <c r="D159" s="137"/>
      <c r="E159" s="137"/>
      <c r="F159" s="195"/>
      <c r="G159" s="139"/>
      <c r="H159" s="139"/>
      <c r="I159" s="137"/>
      <c r="J159" s="138"/>
      <c r="K159" s="138"/>
      <c r="L159" s="137"/>
      <c r="M159" s="137"/>
      <c r="N159" s="137"/>
      <c r="O159" s="137"/>
      <c r="P159" s="137"/>
      <c r="Q159" s="137"/>
      <c r="R159" s="137"/>
      <c r="S159" s="137"/>
      <c r="T159" s="137"/>
      <c r="U159" s="137"/>
      <c r="V159" s="137"/>
      <c r="W159" s="137"/>
      <c r="X159" s="137"/>
      <c r="Y159" s="137"/>
      <c r="Z159" s="137"/>
      <c r="AA159" s="137"/>
      <c r="AB159" s="138"/>
      <c r="AC159" s="139"/>
      <c r="AD159" s="138"/>
      <c r="AE159" s="138"/>
      <c r="AF159" s="137"/>
      <c r="AG159" s="137"/>
      <c r="AH159" s="137"/>
      <c r="AI159" s="140"/>
      <c r="AJ159" s="140"/>
      <c r="AK159" s="140"/>
      <c r="AL159" s="141" t="s">
        <v>664</v>
      </c>
      <c r="AM159" s="141" t="s">
        <v>858</v>
      </c>
      <c r="AN159" s="142">
        <v>45911</v>
      </c>
      <c r="AO159" s="152">
        <v>14105</v>
      </c>
      <c r="AP159" s="141" t="s">
        <v>421</v>
      </c>
      <c r="AQ159" s="142"/>
      <c r="AR159" s="142"/>
      <c r="AS159" s="142"/>
      <c r="AT159" s="142"/>
      <c r="AU159" s="106"/>
      <c r="AV159" s="141"/>
      <c r="AW159" s="108"/>
      <c r="AX159" s="108"/>
      <c r="AY159" s="141">
        <v>20.100000000000001</v>
      </c>
      <c r="AZ159" s="141"/>
      <c r="BA159" s="108">
        <v>725236.55</v>
      </c>
      <c r="BB159" s="108"/>
      <c r="BC159" s="142"/>
      <c r="BD159" s="141"/>
      <c r="BE159" s="108"/>
      <c r="BF159" s="108"/>
      <c r="BG159" s="141"/>
      <c r="BH159" s="108"/>
      <c r="BI159" s="190"/>
      <c r="BJ159" s="140"/>
      <c r="BK159" s="140"/>
      <c r="BL159" s="84"/>
      <c r="BM159" s="147"/>
      <c r="BN159" s="144"/>
      <c r="BO159" s="160"/>
      <c r="BP159" s="160"/>
      <c r="BQ159" s="144"/>
      <c r="BR159" s="146"/>
      <c r="BS159" s="147"/>
      <c r="BT159" s="137"/>
      <c r="BU159" s="137"/>
      <c r="BV159" s="137"/>
      <c r="BW159" s="144"/>
      <c r="BX159" s="144"/>
      <c r="BY159" s="143"/>
      <c r="BZ159" s="146"/>
      <c r="CA159" s="151"/>
      <c r="CB159" s="146"/>
      <c r="CC159" s="146"/>
      <c r="CD159" s="146"/>
      <c r="CE159" s="146"/>
    </row>
    <row r="160" spans="1:83" s="130" customFormat="1" ht="25.5" x14ac:dyDescent="0.25">
      <c r="A160" s="137"/>
      <c r="B160" s="157"/>
      <c r="C160" s="157"/>
      <c r="D160" s="137"/>
      <c r="E160" s="137"/>
      <c r="F160" s="195"/>
      <c r="G160" s="139"/>
      <c r="H160" s="139"/>
      <c r="I160" s="137"/>
      <c r="J160" s="138"/>
      <c r="K160" s="138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  <c r="AA160" s="137"/>
      <c r="AB160" s="138"/>
      <c r="AC160" s="139"/>
      <c r="AD160" s="138"/>
      <c r="AE160" s="138"/>
      <c r="AF160" s="137"/>
      <c r="AG160" s="137"/>
      <c r="AH160" s="137"/>
      <c r="AI160" s="140"/>
      <c r="AJ160" s="140"/>
      <c r="AK160" s="140"/>
      <c r="AL160" s="141" t="s">
        <v>654</v>
      </c>
      <c r="AM160" s="141" t="s">
        <v>859</v>
      </c>
      <c r="AN160" s="142">
        <v>45932</v>
      </c>
      <c r="AO160" s="152">
        <v>14132</v>
      </c>
      <c r="AP160" s="141" t="s">
        <v>417</v>
      </c>
      <c r="AQ160" s="142"/>
      <c r="AR160" s="142"/>
      <c r="AS160" s="142">
        <v>45936</v>
      </c>
      <c r="AT160" s="142">
        <v>45998</v>
      </c>
      <c r="AU160" s="106"/>
      <c r="AV160" s="141"/>
      <c r="AW160" s="108"/>
      <c r="AX160" s="108"/>
      <c r="AY160" s="141"/>
      <c r="AZ160" s="141"/>
      <c r="BA160" s="108"/>
      <c r="BB160" s="108"/>
      <c r="BC160" s="142"/>
      <c r="BD160" s="141"/>
      <c r="BE160" s="108"/>
      <c r="BF160" s="108"/>
      <c r="BG160" s="141"/>
      <c r="BH160" s="108"/>
      <c r="BI160" s="190"/>
      <c r="BJ160" s="140"/>
      <c r="BK160" s="140"/>
      <c r="BL160" s="84"/>
      <c r="BM160" s="147"/>
      <c r="BN160" s="144"/>
      <c r="BO160" s="160">
        <v>45939</v>
      </c>
      <c r="BP160" s="160">
        <v>45998</v>
      </c>
      <c r="BQ160" s="144"/>
      <c r="BR160" s="146"/>
      <c r="BS160" s="147"/>
      <c r="BT160" s="137"/>
      <c r="BU160" s="137"/>
      <c r="BV160" s="137"/>
      <c r="BW160" s="144"/>
      <c r="BX160" s="144"/>
      <c r="BY160" s="143"/>
      <c r="BZ160" s="146"/>
      <c r="CA160" s="151"/>
      <c r="CB160" s="146"/>
      <c r="CC160" s="146"/>
      <c r="CD160" s="146"/>
      <c r="CE160" s="146"/>
    </row>
    <row r="161" spans="1:83" s="130" customFormat="1" ht="25.5" x14ac:dyDescent="0.25">
      <c r="A161" s="137"/>
      <c r="B161" s="137"/>
      <c r="C161" s="157"/>
      <c r="D161" s="137"/>
      <c r="E161" s="137"/>
      <c r="F161" s="195"/>
      <c r="G161" s="139"/>
      <c r="H161" s="139"/>
      <c r="I161" s="137"/>
      <c r="J161" s="138"/>
      <c r="K161" s="138"/>
      <c r="L161" s="137"/>
      <c r="M161" s="137"/>
      <c r="N161" s="137"/>
      <c r="O161" s="137"/>
      <c r="P161" s="137"/>
      <c r="Q161" s="137"/>
      <c r="R161" s="137"/>
      <c r="S161" s="137"/>
      <c r="T161" s="137"/>
      <c r="U161" s="137"/>
      <c r="V161" s="137"/>
      <c r="W161" s="137"/>
      <c r="X161" s="137"/>
      <c r="Y161" s="137"/>
      <c r="Z161" s="137"/>
      <c r="AA161" s="137"/>
      <c r="AB161" s="138"/>
      <c r="AC161" s="137"/>
      <c r="AD161" s="137"/>
      <c r="AE161" s="137"/>
      <c r="AF161" s="137"/>
      <c r="AG161" s="137"/>
      <c r="AH161" s="137"/>
      <c r="AI161" s="140"/>
      <c r="AJ161" s="140"/>
      <c r="AK161" s="140"/>
      <c r="AL161" s="141" t="s">
        <v>860</v>
      </c>
      <c r="AM161" s="141" t="s">
        <v>861</v>
      </c>
      <c r="AN161" s="142">
        <v>45994</v>
      </c>
      <c r="AO161" s="152">
        <v>14164</v>
      </c>
      <c r="AP161" s="141" t="s">
        <v>417</v>
      </c>
      <c r="AQ161" s="142"/>
      <c r="AR161" s="142"/>
      <c r="AS161" s="142">
        <v>45999</v>
      </c>
      <c r="AT161" s="142">
        <v>46088</v>
      </c>
      <c r="AU161" s="106"/>
      <c r="AV161" s="141"/>
      <c r="AW161" s="108"/>
      <c r="AX161" s="108"/>
      <c r="AY161" s="141"/>
      <c r="AZ161" s="141"/>
      <c r="BA161" s="108"/>
      <c r="BB161" s="108"/>
      <c r="BC161" s="142"/>
      <c r="BD161" s="141"/>
      <c r="BE161" s="108"/>
      <c r="BF161" s="108"/>
      <c r="BG161" s="141"/>
      <c r="BH161" s="108"/>
      <c r="BI161" s="190"/>
      <c r="BJ161" s="140"/>
      <c r="BK161" s="140"/>
      <c r="BL161" s="84"/>
      <c r="BM161" s="147"/>
      <c r="BN161" s="144"/>
      <c r="BO161" s="160">
        <v>45999</v>
      </c>
      <c r="BP161" s="160">
        <v>46088</v>
      </c>
      <c r="BQ161" s="144"/>
      <c r="BR161" s="146"/>
      <c r="BS161" s="147"/>
      <c r="BT161" s="137"/>
      <c r="BU161" s="137"/>
      <c r="BV161" s="137"/>
      <c r="BW161" s="144"/>
      <c r="BX161" s="144"/>
      <c r="BY161" s="143"/>
      <c r="BZ161" s="146"/>
      <c r="CA161" s="151"/>
      <c r="CB161" s="146"/>
      <c r="CC161" s="146"/>
      <c r="CD161" s="146"/>
      <c r="CE161" s="146"/>
    </row>
    <row r="162" spans="1:83" s="130" customFormat="1" x14ac:dyDescent="0.25">
      <c r="A162" s="137">
        <v>22</v>
      </c>
      <c r="B162" s="157" t="s">
        <v>516</v>
      </c>
      <c r="C162" s="157" t="s">
        <v>517</v>
      </c>
      <c r="D162" s="137" t="s">
        <v>412</v>
      </c>
      <c r="E162" s="137" t="s">
        <v>438</v>
      </c>
      <c r="F162" s="195" t="s">
        <v>518</v>
      </c>
      <c r="G162" s="139">
        <v>13701</v>
      </c>
      <c r="H162" s="139">
        <v>13797</v>
      </c>
      <c r="I162" s="137"/>
      <c r="J162" s="138"/>
      <c r="K162" s="138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  <c r="W162" s="137"/>
      <c r="X162" s="137"/>
      <c r="Y162" s="137" t="s">
        <v>519</v>
      </c>
      <c r="Z162" s="137" t="s">
        <v>520</v>
      </c>
      <c r="AA162" s="137" t="s">
        <v>521</v>
      </c>
      <c r="AB162" s="138">
        <v>45477</v>
      </c>
      <c r="AC162" s="139">
        <v>13811</v>
      </c>
      <c r="AD162" s="138">
        <v>45478</v>
      </c>
      <c r="AE162" s="138">
        <v>45843</v>
      </c>
      <c r="AF162" s="137" t="s">
        <v>522</v>
      </c>
      <c r="AG162" s="137" t="s">
        <v>439</v>
      </c>
      <c r="AH162" s="137" t="s">
        <v>546</v>
      </c>
      <c r="AI162" s="140">
        <v>3728926</v>
      </c>
      <c r="AJ162" s="140">
        <v>334074</v>
      </c>
      <c r="AK162" s="140">
        <f>AI162+AJ162</f>
        <v>4063000</v>
      </c>
      <c r="AL162" s="141"/>
      <c r="AM162" s="141"/>
      <c r="AN162" s="142"/>
      <c r="AO162" s="141"/>
      <c r="AP162" s="141"/>
      <c r="AQ162" s="142"/>
      <c r="AR162" s="142"/>
      <c r="AS162" s="141"/>
      <c r="AT162" s="141"/>
      <c r="AU162" s="106"/>
      <c r="AV162" s="141"/>
      <c r="AW162" s="108"/>
      <c r="AX162" s="108"/>
      <c r="AY162" s="141"/>
      <c r="AZ162" s="141"/>
      <c r="BA162" s="108"/>
      <c r="BB162" s="108"/>
      <c r="BC162" s="142"/>
      <c r="BD162" s="141"/>
      <c r="BE162" s="108"/>
      <c r="BF162" s="108"/>
      <c r="BG162" s="141"/>
      <c r="BH162" s="108"/>
      <c r="BI162" s="190"/>
      <c r="BJ162" s="140"/>
      <c r="BK162" s="140">
        <v>2062934.72</v>
      </c>
      <c r="BL162" s="84">
        <f>BJ162+BK162</f>
        <v>2062934.72</v>
      </c>
      <c r="BM162" s="147"/>
      <c r="BN162" s="144"/>
      <c r="BO162" s="160">
        <v>45478</v>
      </c>
      <c r="BP162" s="160">
        <v>45570</v>
      </c>
      <c r="BQ162" s="144"/>
      <c r="BR162" s="146"/>
      <c r="BS162" s="147">
        <v>45478</v>
      </c>
      <c r="BT162" s="137"/>
      <c r="BU162" s="137"/>
      <c r="BV162" s="137"/>
      <c r="BW162" s="144"/>
      <c r="BX162" s="144"/>
      <c r="BY162" s="143"/>
      <c r="BZ162" s="146" t="s">
        <v>645</v>
      </c>
      <c r="CA162" s="151" t="s">
        <v>613</v>
      </c>
      <c r="CB162" s="146" t="s">
        <v>605</v>
      </c>
      <c r="CC162" s="146">
        <v>713791</v>
      </c>
      <c r="CD162" s="146" t="s">
        <v>646</v>
      </c>
      <c r="CE162" s="146" t="s">
        <v>647</v>
      </c>
    </row>
    <row r="163" spans="1:83" s="130" customFormat="1" ht="25.5" x14ac:dyDescent="0.25">
      <c r="A163" s="137"/>
      <c r="B163" s="157"/>
      <c r="C163" s="157"/>
      <c r="D163" s="137"/>
      <c r="E163" s="137"/>
      <c r="F163" s="195"/>
      <c r="G163" s="139"/>
      <c r="H163" s="139"/>
      <c r="I163" s="137"/>
      <c r="J163" s="138"/>
      <c r="K163" s="138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  <c r="Z163" s="137"/>
      <c r="AA163" s="137"/>
      <c r="AB163" s="138"/>
      <c r="AC163" s="139"/>
      <c r="AD163" s="138"/>
      <c r="AE163" s="138"/>
      <c r="AF163" s="137"/>
      <c r="AG163" s="137"/>
      <c r="AH163" s="137"/>
      <c r="AI163" s="140"/>
      <c r="AJ163" s="140"/>
      <c r="AK163" s="140"/>
      <c r="AL163" s="141" t="s">
        <v>457</v>
      </c>
      <c r="AM163" s="141" t="s">
        <v>523</v>
      </c>
      <c r="AN163" s="142">
        <v>45569</v>
      </c>
      <c r="AO163" s="152">
        <v>13924</v>
      </c>
      <c r="AP163" s="141" t="s">
        <v>417</v>
      </c>
      <c r="AQ163" s="142"/>
      <c r="AR163" s="142"/>
      <c r="AS163" s="141"/>
      <c r="AT163" s="141"/>
      <c r="AU163" s="106"/>
      <c r="AV163" s="141"/>
      <c r="AW163" s="108"/>
      <c r="AX163" s="108"/>
      <c r="AY163" s="141"/>
      <c r="AZ163" s="141"/>
      <c r="BA163" s="108"/>
      <c r="BB163" s="108"/>
      <c r="BC163" s="142"/>
      <c r="BD163" s="141"/>
      <c r="BE163" s="108"/>
      <c r="BF163" s="108"/>
      <c r="BG163" s="141"/>
      <c r="BH163" s="108"/>
      <c r="BI163" s="190"/>
      <c r="BJ163" s="140"/>
      <c r="BK163" s="140"/>
      <c r="BL163" s="84"/>
      <c r="BM163" s="147"/>
      <c r="BN163" s="144"/>
      <c r="BO163" s="160">
        <v>45571</v>
      </c>
      <c r="BP163" s="160">
        <v>45663</v>
      </c>
      <c r="BQ163" s="144"/>
      <c r="BR163" s="146"/>
      <c r="BS163" s="147"/>
      <c r="BT163" s="137"/>
      <c r="BU163" s="137"/>
      <c r="BV163" s="137"/>
      <c r="BW163" s="144"/>
      <c r="BX163" s="144"/>
      <c r="BY163" s="143"/>
      <c r="BZ163" s="146"/>
      <c r="CA163" s="151"/>
      <c r="CB163" s="146"/>
      <c r="CC163" s="146"/>
      <c r="CD163" s="146"/>
      <c r="CE163" s="146"/>
    </row>
    <row r="164" spans="1:83" s="130" customFormat="1" ht="25.5" x14ac:dyDescent="0.25">
      <c r="A164" s="137"/>
      <c r="B164" s="157"/>
      <c r="C164" s="157"/>
      <c r="D164" s="137"/>
      <c r="E164" s="137"/>
      <c r="F164" s="195"/>
      <c r="G164" s="139"/>
      <c r="H164" s="139"/>
      <c r="I164" s="137"/>
      <c r="J164" s="138"/>
      <c r="K164" s="138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  <c r="AA164" s="137"/>
      <c r="AB164" s="138"/>
      <c r="AC164" s="139"/>
      <c r="AD164" s="138"/>
      <c r="AE164" s="138"/>
      <c r="AF164" s="137"/>
      <c r="AG164" s="137"/>
      <c r="AH164" s="137"/>
      <c r="AI164" s="140"/>
      <c r="AJ164" s="140"/>
      <c r="AK164" s="140"/>
      <c r="AL164" s="141" t="s">
        <v>460</v>
      </c>
      <c r="AM164" s="141" t="s">
        <v>524</v>
      </c>
      <c r="AN164" s="142">
        <v>45642</v>
      </c>
      <c r="AO164" s="152">
        <v>13927</v>
      </c>
      <c r="AP164" s="141" t="s">
        <v>417</v>
      </c>
      <c r="AQ164" s="142"/>
      <c r="AR164" s="142"/>
      <c r="AS164" s="141"/>
      <c r="AT164" s="141"/>
      <c r="AU164" s="106"/>
      <c r="AV164" s="141"/>
      <c r="AW164" s="108"/>
      <c r="AX164" s="108"/>
      <c r="AY164" s="141"/>
      <c r="AZ164" s="141"/>
      <c r="BA164" s="108"/>
      <c r="BB164" s="108"/>
      <c r="BC164" s="142"/>
      <c r="BD164" s="141"/>
      <c r="BE164" s="108"/>
      <c r="BF164" s="108"/>
      <c r="BG164" s="141"/>
      <c r="BH164" s="108"/>
      <c r="BI164" s="190"/>
      <c r="BJ164" s="140"/>
      <c r="BK164" s="140"/>
      <c r="BL164" s="84"/>
      <c r="BM164" s="147"/>
      <c r="BN164" s="144"/>
      <c r="BO164" s="160">
        <v>45664</v>
      </c>
      <c r="BP164" s="160">
        <v>45754</v>
      </c>
      <c r="BQ164" s="144"/>
      <c r="BR164" s="146"/>
      <c r="BS164" s="147"/>
      <c r="BT164" s="137"/>
      <c r="BU164" s="137"/>
      <c r="BV164" s="137"/>
      <c r="BW164" s="144"/>
      <c r="BX164" s="144"/>
      <c r="BY164" s="143"/>
      <c r="BZ164" s="146"/>
      <c r="CA164" s="151"/>
      <c r="CB164" s="146"/>
      <c r="CC164" s="146"/>
      <c r="CD164" s="146"/>
      <c r="CE164" s="146"/>
    </row>
    <row r="165" spans="1:83" s="130" customFormat="1" ht="25.5" x14ac:dyDescent="0.25">
      <c r="A165" s="137"/>
      <c r="B165" s="157"/>
      <c r="C165" s="157"/>
      <c r="D165" s="137"/>
      <c r="E165" s="137"/>
      <c r="F165" s="195"/>
      <c r="G165" s="139"/>
      <c r="H165" s="139"/>
      <c r="I165" s="137"/>
      <c r="J165" s="138"/>
      <c r="K165" s="138"/>
      <c r="L165" s="137"/>
      <c r="M165" s="137"/>
      <c r="N165" s="137"/>
      <c r="O165" s="137"/>
      <c r="P165" s="137"/>
      <c r="Q165" s="137"/>
      <c r="R165" s="137"/>
      <c r="S165" s="137"/>
      <c r="T165" s="137"/>
      <c r="U165" s="137"/>
      <c r="V165" s="137"/>
      <c r="W165" s="137"/>
      <c r="X165" s="137"/>
      <c r="Y165" s="137"/>
      <c r="Z165" s="137"/>
      <c r="AA165" s="137"/>
      <c r="AB165" s="138"/>
      <c r="AC165" s="139"/>
      <c r="AD165" s="138"/>
      <c r="AE165" s="138"/>
      <c r="AF165" s="137"/>
      <c r="AG165" s="137"/>
      <c r="AH165" s="137"/>
      <c r="AI165" s="140"/>
      <c r="AJ165" s="140"/>
      <c r="AK165" s="140"/>
      <c r="AL165" s="141" t="s">
        <v>710</v>
      </c>
      <c r="AM165" s="141" t="s">
        <v>711</v>
      </c>
      <c r="AN165" s="142" t="s">
        <v>712</v>
      </c>
      <c r="AO165" s="152">
        <v>14007</v>
      </c>
      <c r="AP165" s="141" t="s">
        <v>417</v>
      </c>
      <c r="AQ165" s="142"/>
      <c r="AR165" s="142"/>
      <c r="AS165" s="141"/>
      <c r="AT165" s="141"/>
      <c r="AU165" s="106"/>
      <c r="AV165" s="141"/>
      <c r="AW165" s="108"/>
      <c r="AX165" s="108"/>
      <c r="AY165" s="141"/>
      <c r="AZ165" s="141"/>
      <c r="BA165" s="108"/>
      <c r="BB165" s="108"/>
      <c r="BC165" s="142"/>
      <c r="BD165" s="141"/>
      <c r="BE165" s="108"/>
      <c r="BF165" s="108"/>
      <c r="BG165" s="141"/>
      <c r="BH165" s="108"/>
      <c r="BI165" s="190"/>
      <c r="BJ165" s="140"/>
      <c r="BK165" s="140"/>
      <c r="BL165" s="84"/>
      <c r="BM165" s="147"/>
      <c r="BN165" s="144"/>
      <c r="BO165" s="160">
        <v>45755</v>
      </c>
      <c r="BP165" s="160">
        <v>45845</v>
      </c>
      <c r="BQ165" s="144"/>
      <c r="BR165" s="146"/>
      <c r="BS165" s="147"/>
      <c r="BT165" s="137"/>
      <c r="BU165" s="137"/>
      <c r="BV165" s="137"/>
      <c r="BW165" s="144"/>
      <c r="BX165" s="144"/>
      <c r="BY165" s="143"/>
      <c r="BZ165" s="146"/>
      <c r="CA165" s="151"/>
      <c r="CB165" s="146"/>
      <c r="CC165" s="146"/>
      <c r="CD165" s="146"/>
      <c r="CE165" s="146"/>
    </row>
    <row r="166" spans="1:83" s="130" customFormat="1" ht="25.5" x14ac:dyDescent="0.25">
      <c r="A166" s="137"/>
      <c r="B166" s="157"/>
      <c r="C166" s="157"/>
      <c r="D166" s="137"/>
      <c r="E166" s="137"/>
      <c r="F166" s="195"/>
      <c r="G166" s="139"/>
      <c r="H166" s="139"/>
      <c r="I166" s="137"/>
      <c r="J166" s="138"/>
      <c r="K166" s="138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  <c r="AA166" s="137"/>
      <c r="AB166" s="138"/>
      <c r="AC166" s="139"/>
      <c r="AD166" s="138"/>
      <c r="AE166" s="138"/>
      <c r="AF166" s="137"/>
      <c r="AG166" s="137"/>
      <c r="AH166" s="137"/>
      <c r="AI166" s="140"/>
      <c r="AJ166" s="140"/>
      <c r="AK166" s="140"/>
      <c r="AL166" s="141" t="s">
        <v>735</v>
      </c>
      <c r="AM166" s="141" t="s">
        <v>751</v>
      </c>
      <c r="AN166" s="142">
        <v>45842</v>
      </c>
      <c r="AO166" s="152">
        <v>14074</v>
      </c>
      <c r="AP166" s="141" t="s">
        <v>417</v>
      </c>
      <c r="AQ166" s="142"/>
      <c r="AR166" s="142"/>
      <c r="AS166" s="142">
        <v>45847</v>
      </c>
      <c r="AT166" s="142">
        <v>46211</v>
      </c>
      <c r="AU166" s="106"/>
      <c r="AV166" s="141"/>
      <c r="AW166" s="108"/>
      <c r="AX166" s="108"/>
      <c r="AY166" s="141"/>
      <c r="AZ166" s="141"/>
      <c r="BA166" s="108"/>
      <c r="BB166" s="108"/>
      <c r="BC166" s="142"/>
      <c r="BD166" s="141"/>
      <c r="BE166" s="108"/>
      <c r="BF166" s="108"/>
      <c r="BG166" s="141"/>
      <c r="BH166" s="108"/>
      <c r="BI166" s="190"/>
      <c r="BJ166" s="140"/>
      <c r="BK166" s="140"/>
      <c r="BL166" s="84"/>
      <c r="BM166" s="147"/>
      <c r="BN166" s="144"/>
      <c r="BO166" s="160">
        <v>45846</v>
      </c>
      <c r="BP166" s="160">
        <v>45935</v>
      </c>
      <c r="BQ166" s="144"/>
      <c r="BR166" s="146"/>
      <c r="BS166" s="147"/>
      <c r="BT166" s="137"/>
      <c r="BU166" s="137"/>
      <c r="BV166" s="137"/>
      <c r="BW166" s="144"/>
      <c r="BX166" s="144"/>
      <c r="BY166" s="143"/>
      <c r="BZ166" s="146"/>
      <c r="CA166" s="151"/>
      <c r="CB166" s="146"/>
      <c r="CC166" s="146"/>
      <c r="CD166" s="146"/>
      <c r="CE166" s="146"/>
    </row>
    <row r="167" spans="1:83" s="130" customFormat="1" ht="25.5" x14ac:dyDescent="0.25">
      <c r="A167" s="137"/>
      <c r="B167" s="137"/>
      <c r="C167" s="157"/>
      <c r="D167" s="137"/>
      <c r="E167" s="137"/>
      <c r="F167" s="195"/>
      <c r="G167" s="139"/>
      <c r="H167" s="139"/>
      <c r="I167" s="137"/>
      <c r="J167" s="138"/>
      <c r="K167" s="138"/>
      <c r="L167" s="137"/>
      <c r="M167" s="137"/>
      <c r="N167" s="137"/>
      <c r="O167" s="137"/>
      <c r="P167" s="137"/>
      <c r="Q167" s="137"/>
      <c r="R167" s="137"/>
      <c r="S167" s="137"/>
      <c r="T167" s="137"/>
      <c r="U167" s="137"/>
      <c r="V167" s="137"/>
      <c r="W167" s="137"/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40"/>
      <c r="AJ167" s="140"/>
      <c r="AK167" s="140"/>
      <c r="AL167" s="141" t="s">
        <v>664</v>
      </c>
      <c r="AM167" s="141" t="s">
        <v>862</v>
      </c>
      <c r="AN167" s="142">
        <v>45938</v>
      </c>
      <c r="AO167" s="152">
        <v>14126</v>
      </c>
      <c r="AP167" s="141" t="s">
        <v>588</v>
      </c>
      <c r="AQ167" s="142"/>
      <c r="AR167" s="142"/>
      <c r="AS167" s="142"/>
      <c r="AT167" s="142"/>
      <c r="AU167" s="106"/>
      <c r="AV167" s="141"/>
      <c r="AW167" s="108"/>
      <c r="AX167" s="108"/>
      <c r="AY167" s="141">
        <v>24.8</v>
      </c>
      <c r="AZ167" s="141"/>
      <c r="BA167" s="108">
        <v>1007519.36</v>
      </c>
      <c r="BB167" s="108"/>
      <c r="BC167" s="142"/>
      <c r="BD167" s="141"/>
      <c r="BE167" s="108"/>
      <c r="BF167" s="108"/>
      <c r="BG167" s="141"/>
      <c r="BH167" s="108"/>
      <c r="BI167" s="190"/>
      <c r="BJ167" s="140"/>
      <c r="BK167" s="140"/>
      <c r="BL167" s="84"/>
      <c r="BM167" s="147"/>
      <c r="BN167" s="144"/>
      <c r="BO167" s="160"/>
      <c r="BP167" s="160"/>
      <c r="BQ167" s="144"/>
      <c r="BR167" s="146"/>
      <c r="BS167" s="147"/>
      <c r="BT167" s="137"/>
      <c r="BU167" s="137"/>
      <c r="BV167" s="137"/>
      <c r="BW167" s="144"/>
      <c r="BX167" s="144"/>
      <c r="BY167" s="143"/>
      <c r="BZ167" s="146"/>
      <c r="CA167" s="151"/>
      <c r="CB167" s="146"/>
      <c r="CC167" s="146"/>
      <c r="CD167" s="146"/>
      <c r="CE167" s="146"/>
    </row>
    <row r="168" spans="1:83" s="130" customFormat="1" x14ac:dyDescent="0.25">
      <c r="A168" s="137">
        <v>23</v>
      </c>
      <c r="B168" s="157" t="s">
        <v>525</v>
      </c>
      <c r="C168" s="157" t="s">
        <v>206</v>
      </c>
      <c r="D168" s="137" t="s">
        <v>412</v>
      </c>
      <c r="E168" s="137" t="s">
        <v>438</v>
      </c>
      <c r="F168" s="195" t="s">
        <v>526</v>
      </c>
      <c r="G168" s="139">
        <v>13612</v>
      </c>
      <c r="H168" s="139">
        <v>13781</v>
      </c>
      <c r="I168" s="137"/>
      <c r="J168" s="138"/>
      <c r="K168" s="138"/>
      <c r="L168" s="137"/>
      <c r="M168" s="137"/>
      <c r="N168" s="137"/>
      <c r="O168" s="137"/>
      <c r="P168" s="137"/>
      <c r="Q168" s="137"/>
      <c r="R168" s="137"/>
      <c r="S168" s="137"/>
      <c r="T168" s="137"/>
      <c r="U168" s="137"/>
      <c r="V168" s="137"/>
      <c r="W168" s="137"/>
      <c r="X168" s="137"/>
      <c r="Y168" s="137" t="s">
        <v>527</v>
      </c>
      <c r="Z168" s="137" t="s">
        <v>520</v>
      </c>
      <c r="AA168" s="137" t="s">
        <v>521</v>
      </c>
      <c r="AB168" s="138">
        <v>45477</v>
      </c>
      <c r="AC168" s="139">
        <v>13811</v>
      </c>
      <c r="AD168" s="138">
        <v>45477</v>
      </c>
      <c r="AE168" s="138">
        <v>45842</v>
      </c>
      <c r="AF168" s="137" t="s">
        <v>180</v>
      </c>
      <c r="AG168" s="137" t="s">
        <v>181</v>
      </c>
      <c r="AH168" s="137" t="s">
        <v>528</v>
      </c>
      <c r="AI168" s="140">
        <v>7760484</v>
      </c>
      <c r="AJ168" s="140">
        <v>844516</v>
      </c>
      <c r="AK168" s="140">
        <f>AI168+AJ168</f>
        <v>8605000</v>
      </c>
      <c r="AL168" s="141"/>
      <c r="AM168" s="141"/>
      <c r="AN168" s="142"/>
      <c r="AO168" s="141"/>
      <c r="AP168" s="141"/>
      <c r="AQ168" s="142"/>
      <c r="AR168" s="142"/>
      <c r="AS168" s="141"/>
      <c r="AT168" s="141"/>
      <c r="AU168" s="106"/>
      <c r="AV168" s="141"/>
      <c r="AW168" s="108"/>
      <c r="AX168" s="108"/>
      <c r="AY168" s="141"/>
      <c r="AZ168" s="141"/>
      <c r="BA168" s="108"/>
      <c r="BB168" s="108"/>
      <c r="BC168" s="142"/>
      <c r="BD168" s="141"/>
      <c r="BE168" s="108"/>
      <c r="BF168" s="108"/>
      <c r="BG168" s="141"/>
      <c r="BH168" s="108"/>
      <c r="BI168" s="190"/>
      <c r="BJ168" s="140">
        <v>5134949.8600000003</v>
      </c>
      <c r="BK168" s="140">
        <v>2995604.92</v>
      </c>
      <c r="BL168" s="84">
        <f>BJ168+BK168</f>
        <v>8130554.7800000003</v>
      </c>
      <c r="BM168" s="147"/>
      <c r="BN168" s="144"/>
      <c r="BO168" s="160">
        <v>45478</v>
      </c>
      <c r="BP168" s="160">
        <v>45601</v>
      </c>
      <c r="BQ168" s="144"/>
      <c r="BR168" s="146"/>
      <c r="BS168" s="147">
        <v>45478</v>
      </c>
      <c r="BT168" s="137"/>
      <c r="BU168" s="137"/>
      <c r="BV168" s="137"/>
      <c r="BW168" s="144"/>
      <c r="BX168" s="144"/>
      <c r="BY168" s="143"/>
      <c r="BZ168" s="146" t="s">
        <v>652</v>
      </c>
      <c r="CA168" s="146" t="s">
        <v>613</v>
      </c>
      <c r="CB168" s="146" t="s">
        <v>605</v>
      </c>
      <c r="CC168" s="146">
        <v>713791</v>
      </c>
      <c r="CD168" s="146" t="s">
        <v>646</v>
      </c>
      <c r="CE168" s="146" t="s">
        <v>653</v>
      </c>
    </row>
    <row r="169" spans="1:83" s="130" customFormat="1" ht="25.5" x14ac:dyDescent="0.25">
      <c r="A169" s="137"/>
      <c r="B169" s="157"/>
      <c r="C169" s="157"/>
      <c r="D169" s="137"/>
      <c r="E169" s="137"/>
      <c r="F169" s="195"/>
      <c r="G169" s="139"/>
      <c r="H169" s="139"/>
      <c r="I169" s="137"/>
      <c r="J169" s="138"/>
      <c r="K169" s="138"/>
      <c r="L169" s="137"/>
      <c r="M169" s="137"/>
      <c r="N169" s="137"/>
      <c r="O169" s="137"/>
      <c r="P169" s="137"/>
      <c r="Q169" s="137"/>
      <c r="R169" s="137"/>
      <c r="S169" s="137"/>
      <c r="T169" s="137"/>
      <c r="U169" s="137"/>
      <c r="V169" s="137"/>
      <c r="W169" s="137"/>
      <c r="X169" s="137"/>
      <c r="Y169" s="137"/>
      <c r="Z169" s="137"/>
      <c r="AA169" s="137"/>
      <c r="AB169" s="138"/>
      <c r="AC169" s="139"/>
      <c r="AD169" s="138"/>
      <c r="AE169" s="138"/>
      <c r="AF169" s="137"/>
      <c r="AG169" s="137"/>
      <c r="AH169" s="137"/>
      <c r="AI169" s="140"/>
      <c r="AJ169" s="140"/>
      <c r="AK169" s="140"/>
      <c r="AL169" s="141" t="s">
        <v>529</v>
      </c>
      <c r="AM169" s="141" t="s">
        <v>648</v>
      </c>
      <c r="AN169" s="142">
        <v>45601</v>
      </c>
      <c r="AO169" s="152">
        <v>13900</v>
      </c>
      <c r="AP169" s="141" t="s">
        <v>417</v>
      </c>
      <c r="AQ169" s="142"/>
      <c r="AR169" s="142"/>
      <c r="AS169" s="141"/>
      <c r="AT169" s="141"/>
      <c r="AU169" s="106"/>
      <c r="AV169" s="141"/>
      <c r="AW169" s="108"/>
      <c r="AX169" s="108"/>
      <c r="AY169" s="141"/>
      <c r="AZ169" s="141"/>
      <c r="BA169" s="108"/>
      <c r="BB169" s="108"/>
      <c r="BC169" s="142"/>
      <c r="BD169" s="141"/>
      <c r="BE169" s="108"/>
      <c r="BF169" s="108"/>
      <c r="BG169" s="141"/>
      <c r="BH169" s="108"/>
      <c r="BI169" s="190"/>
      <c r="BJ169" s="140"/>
      <c r="BK169" s="140"/>
      <c r="BL169" s="84"/>
      <c r="BM169" s="147"/>
      <c r="BN169" s="144"/>
      <c r="BO169" s="160">
        <v>45602</v>
      </c>
      <c r="BP169" s="160">
        <v>45722</v>
      </c>
      <c r="BQ169" s="144"/>
      <c r="BR169" s="146"/>
      <c r="BS169" s="147"/>
      <c r="BT169" s="137"/>
      <c r="BU169" s="137"/>
      <c r="BV169" s="137"/>
      <c r="BW169" s="144"/>
      <c r="BX169" s="144"/>
      <c r="BY169" s="143"/>
      <c r="BZ169" s="146"/>
      <c r="CA169" s="146"/>
      <c r="CB169" s="146"/>
      <c r="CC169" s="146"/>
      <c r="CD169" s="146"/>
      <c r="CE169" s="146"/>
    </row>
    <row r="170" spans="1:83" s="130" customFormat="1" ht="25.5" x14ac:dyDescent="0.25">
      <c r="A170" s="137"/>
      <c r="B170" s="157"/>
      <c r="C170" s="157"/>
      <c r="D170" s="137"/>
      <c r="E170" s="137"/>
      <c r="F170" s="195"/>
      <c r="G170" s="139"/>
      <c r="H170" s="139"/>
      <c r="I170" s="137"/>
      <c r="J170" s="138"/>
      <c r="K170" s="138"/>
      <c r="L170" s="137"/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  <c r="W170" s="137"/>
      <c r="X170" s="137"/>
      <c r="Y170" s="137"/>
      <c r="Z170" s="137"/>
      <c r="AA170" s="137"/>
      <c r="AB170" s="138"/>
      <c r="AC170" s="139"/>
      <c r="AD170" s="138"/>
      <c r="AE170" s="138"/>
      <c r="AF170" s="137"/>
      <c r="AG170" s="137"/>
      <c r="AH170" s="137"/>
      <c r="AI170" s="140"/>
      <c r="AJ170" s="140"/>
      <c r="AK170" s="140"/>
      <c r="AL170" s="141" t="s">
        <v>649</v>
      </c>
      <c r="AM170" s="141" t="s">
        <v>650</v>
      </c>
      <c r="AN170" s="142">
        <v>45715</v>
      </c>
      <c r="AO170" s="152">
        <v>13988</v>
      </c>
      <c r="AP170" s="141" t="s">
        <v>417</v>
      </c>
      <c r="AQ170" s="142"/>
      <c r="AR170" s="142"/>
      <c r="AS170" s="141"/>
      <c r="AT170" s="141"/>
      <c r="AU170" s="106"/>
      <c r="AV170" s="141"/>
      <c r="AW170" s="108"/>
      <c r="AX170" s="108"/>
      <c r="AY170" s="141"/>
      <c r="AZ170" s="141"/>
      <c r="BA170" s="108"/>
      <c r="BB170" s="108"/>
      <c r="BC170" s="142"/>
      <c r="BD170" s="141"/>
      <c r="BE170" s="108"/>
      <c r="BF170" s="108"/>
      <c r="BG170" s="141"/>
      <c r="BH170" s="108"/>
      <c r="BI170" s="190"/>
      <c r="BJ170" s="140"/>
      <c r="BK170" s="140"/>
      <c r="BL170" s="84"/>
      <c r="BM170" s="147"/>
      <c r="BN170" s="144"/>
      <c r="BO170" s="144" t="s">
        <v>651</v>
      </c>
      <c r="BP170" s="144">
        <v>45844</v>
      </c>
      <c r="BQ170" s="144"/>
      <c r="BR170" s="146"/>
      <c r="BS170" s="147"/>
      <c r="BT170" s="137"/>
      <c r="BU170" s="137"/>
      <c r="BV170" s="137"/>
      <c r="BW170" s="144"/>
      <c r="BX170" s="144"/>
      <c r="BY170" s="143"/>
      <c r="BZ170" s="146"/>
      <c r="CA170" s="146"/>
      <c r="CB170" s="146"/>
      <c r="CC170" s="146"/>
      <c r="CD170" s="146"/>
      <c r="CE170" s="146"/>
    </row>
    <row r="171" spans="1:83" s="130" customFormat="1" ht="25.5" x14ac:dyDescent="0.25">
      <c r="A171" s="137"/>
      <c r="B171" s="157"/>
      <c r="C171" s="157"/>
      <c r="D171" s="137"/>
      <c r="E171" s="137"/>
      <c r="F171" s="195"/>
      <c r="G171" s="139"/>
      <c r="H171" s="139"/>
      <c r="I171" s="137"/>
      <c r="J171" s="138"/>
      <c r="K171" s="138"/>
      <c r="L171" s="137"/>
      <c r="M171" s="137"/>
      <c r="N171" s="137"/>
      <c r="O171" s="137"/>
      <c r="P171" s="137"/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  <c r="AA171" s="137"/>
      <c r="AB171" s="138"/>
      <c r="AC171" s="139"/>
      <c r="AD171" s="138"/>
      <c r="AE171" s="138"/>
      <c r="AF171" s="137"/>
      <c r="AG171" s="137"/>
      <c r="AH171" s="137"/>
      <c r="AI171" s="140"/>
      <c r="AJ171" s="140"/>
      <c r="AK171" s="140"/>
      <c r="AL171" s="141" t="s">
        <v>740</v>
      </c>
      <c r="AM171" s="141" t="s">
        <v>752</v>
      </c>
      <c r="AN171" s="142">
        <v>45839</v>
      </c>
      <c r="AO171" s="152">
        <v>14074</v>
      </c>
      <c r="AP171" s="141" t="s">
        <v>417</v>
      </c>
      <c r="AQ171" s="142"/>
      <c r="AR171" s="142"/>
      <c r="AS171" s="142">
        <v>45843</v>
      </c>
      <c r="AT171" s="142">
        <v>46207</v>
      </c>
      <c r="AU171" s="106"/>
      <c r="AV171" s="141"/>
      <c r="AW171" s="108"/>
      <c r="AX171" s="108"/>
      <c r="AY171" s="141"/>
      <c r="AZ171" s="141"/>
      <c r="BA171" s="108"/>
      <c r="BB171" s="108"/>
      <c r="BC171" s="142"/>
      <c r="BD171" s="141"/>
      <c r="BE171" s="108"/>
      <c r="BF171" s="108"/>
      <c r="BG171" s="141"/>
      <c r="BH171" s="108"/>
      <c r="BI171" s="190"/>
      <c r="BJ171" s="140"/>
      <c r="BK171" s="140"/>
      <c r="BL171" s="84"/>
      <c r="BM171" s="147"/>
      <c r="BN171" s="144"/>
      <c r="BO171" s="144">
        <v>45845</v>
      </c>
      <c r="BP171" s="144">
        <v>45964</v>
      </c>
      <c r="BQ171" s="144"/>
      <c r="BR171" s="146"/>
      <c r="BS171" s="147"/>
      <c r="BT171" s="137"/>
      <c r="BU171" s="137"/>
      <c r="BV171" s="137"/>
      <c r="BW171" s="144"/>
      <c r="BX171" s="144"/>
      <c r="BY171" s="143"/>
      <c r="BZ171" s="146"/>
      <c r="CA171" s="146"/>
      <c r="CB171" s="146"/>
      <c r="CC171" s="146"/>
      <c r="CD171" s="146"/>
      <c r="CE171" s="146"/>
    </row>
    <row r="172" spans="1:83" s="130" customFormat="1" ht="25.5" x14ac:dyDescent="0.25">
      <c r="A172" s="137"/>
      <c r="B172" s="157"/>
      <c r="C172" s="157"/>
      <c r="D172" s="137"/>
      <c r="E172" s="137"/>
      <c r="F172" s="195"/>
      <c r="G172" s="139"/>
      <c r="H172" s="139"/>
      <c r="I172" s="137"/>
      <c r="J172" s="138"/>
      <c r="K172" s="138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  <c r="AA172" s="137"/>
      <c r="AB172" s="138"/>
      <c r="AC172" s="139"/>
      <c r="AD172" s="138"/>
      <c r="AE172" s="138"/>
      <c r="AF172" s="137"/>
      <c r="AG172" s="137"/>
      <c r="AH172" s="137"/>
      <c r="AI172" s="140"/>
      <c r="AJ172" s="140"/>
      <c r="AK172" s="140"/>
      <c r="AL172" s="141" t="s">
        <v>664</v>
      </c>
      <c r="AM172" s="141" t="s">
        <v>863</v>
      </c>
      <c r="AN172" s="142">
        <v>45944</v>
      </c>
      <c r="AO172" s="152">
        <v>14130</v>
      </c>
      <c r="AP172" s="141" t="s">
        <v>417</v>
      </c>
      <c r="AQ172" s="142"/>
      <c r="AR172" s="142"/>
      <c r="AS172" s="142"/>
      <c r="AT172" s="142"/>
      <c r="AU172" s="106"/>
      <c r="AV172" s="141"/>
      <c r="AW172" s="108"/>
      <c r="AX172" s="108"/>
      <c r="AY172" s="141">
        <v>16.329999999999998</v>
      </c>
      <c r="AZ172" s="141"/>
      <c r="BA172" s="108">
        <v>1405267.83</v>
      </c>
      <c r="BB172" s="108"/>
      <c r="BC172" s="142"/>
      <c r="BD172" s="141"/>
      <c r="BE172" s="108"/>
      <c r="BF172" s="108"/>
      <c r="BG172" s="141"/>
      <c r="BH172" s="108"/>
      <c r="BI172" s="190"/>
      <c r="BJ172" s="140"/>
      <c r="BK172" s="140"/>
      <c r="BL172" s="84"/>
      <c r="BM172" s="147"/>
      <c r="BN172" s="144"/>
      <c r="BO172" s="144"/>
      <c r="BP172" s="144"/>
      <c r="BQ172" s="144"/>
      <c r="BR172" s="146"/>
      <c r="BS172" s="147"/>
      <c r="BT172" s="137"/>
      <c r="BU172" s="137"/>
      <c r="BV172" s="137"/>
      <c r="BW172" s="144"/>
      <c r="BX172" s="144"/>
      <c r="BY172" s="143"/>
      <c r="BZ172" s="146"/>
      <c r="CA172" s="146"/>
      <c r="CB172" s="146"/>
      <c r="CC172" s="146"/>
      <c r="CD172" s="146"/>
      <c r="CE172" s="146"/>
    </row>
    <row r="173" spans="1:83" s="130" customFormat="1" ht="25.5" x14ac:dyDescent="0.25">
      <c r="A173" s="137"/>
      <c r="B173" s="157"/>
      <c r="C173" s="157"/>
      <c r="D173" s="137"/>
      <c r="E173" s="137"/>
      <c r="F173" s="195"/>
      <c r="G173" s="139"/>
      <c r="H173" s="139"/>
      <c r="I173" s="137"/>
      <c r="J173" s="138"/>
      <c r="K173" s="138"/>
      <c r="L173" s="137"/>
      <c r="M173" s="137"/>
      <c r="N173" s="137"/>
      <c r="O173" s="137"/>
      <c r="P173" s="137"/>
      <c r="Q173" s="137"/>
      <c r="R173" s="137"/>
      <c r="S173" s="137"/>
      <c r="T173" s="137"/>
      <c r="U173" s="137"/>
      <c r="V173" s="137"/>
      <c r="W173" s="137"/>
      <c r="X173" s="137"/>
      <c r="Y173" s="137"/>
      <c r="Z173" s="137"/>
      <c r="AA173" s="137"/>
      <c r="AB173" s="138"/>
      <c r="AC173" s="139"/>
      <c r="AD173" s="138"/>
      <c r="AE173" s="138"/>
      <c r="AF173" s="137"/>
      <c r="AG173" s="137"/>
      <c r="AH173" s="137"/>
      <c r="AI173" s="140"/>
      <c r="AJ173" s="140"/>
      <c r="AK173" s="140"/>
      <c r="AL173" s="141" t="s">
        <v>679</v>
      </c>
      <c r="AM173" s="141" t="s">
        <v>864</v>
      </c>
      <c r="AN173" s="142">
        <v>45953</v>
      </c>
      <c r="AO173" s="152">
        <v>14140</v>
      </c>
      <c r="AP173" s="141" t="s">
        <v>417</v>
      </c>
      <c r="AQ173" s="142"/>
      <c r="AR173" s="142"/>
      <c r="AS173" s="142"/>
      <c r="AT173" s="142"/>
      <c r="AU173" s="106"/>
      <c r="AV173" s="141"/>
      <c r="AW173" s="108"/>
      <c r="AX173" s="108"/>
      <c r="AY173" s="141"/>
      <c r="AZ173" s="141"/>
      <c r="BA173" s="108"/>
      <c r="BB173" s="108"/>
      <c r="BC173" s="142"/>
      <c r="BD173" s="141"/>
      <c r="BE173" s="108"/>
      <c r="BF173" s="108"/>
      <c r="BG173" s="141"/>
      <c r="BH173" s="108"/>
      <c r="BI173" s="190"/>
      <c r="BJ173" s="140"/>
      <c r="BK173" s="140"/>
      <c r="BL173" s="84"/>
      <c r="BM173" s="147"/>
      <c r="BN173" s="144"/>
      <c r="BO173" s="144">
        <v>45965</v>
      </c>
      <c r="BP173" s="144">
        <v>46144</v>
      </c>
      <c r="BQ173" s="144"/>
      <c r="BR173" s="146"/>
      <c r="BS173" s="147"/>
      <c r="BT173" s="137"/>
      <c r="BU173" s="137"/>
      <c r="BV173" s="137"/>
      <c r="BW173" s="144"/>
      <c r="BX173" s="144"/>
      <c r="BY173" s="143"/>
      <c r="BZ173" s="146"/>
      <c r="CA173" s="146"/>
      <c r="CB173" s="146"/>
      <c r="CC173" s="146"/>
      <c r="CD173" s="146"/>
      <c r="CE173" s="146"/>
    </row>
    <row r="174" spans="1:83" s="130" customFormat="1" x14ac:dyDescent="0.25">
      <c r="A174" s="137">
        <v>24</v>
      </c>
      <c r="B174" s="157" t="s">
        <v>530</v>
      </c>
      <c r="C174" s="157" t="s">
        <v>531</v>
      </c>
      <c r="D174" s="137" t="s">
        <v>412</v>
      </c>
      <c r="E174" s="137" t="s">
        <v>438</v>
      </c>
      <c r="F174" s="195" t="s">
        <v>532</v>
      </c>
      <c r="G174" s="139">
        <v>13813</v>
      </c>
      <c r="H174" s="139">
        <v>13866</v>
      </c>
      <c r="I174" s="137"/>
      <c r="J174" s="138"/>
      <c r="K174" s="138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 t="s">
        <v>533</v>
      </c>
      <c r="Z174" s="137" t="s">
        <v>274</v>
      </c>
      <c r="AA174" s="137" t="s">
        <v>409</v>
      </c>
      <c r="AB174" s="138">
        <v>45643</v>
      </c>
      <c r="AC174" s="139">
        <v>13930</v>
      </c>
      <c r="AD174" s="138">
        <v>45643</v>
      </c>
      <c r="AE174" s="138">
        <v>46008</v>
      </c>
      <c r="AF174" s="137" t="s">
        <v>180</v>
      </c>
      <c r="AG174" s="137" t="s">
        <v>181</v>
      </c>
      <c r="AH174" s="137" t="s">
        <v>546</v>
      </c>
      <c r="AI174" s="140">
        <v>1200000</v>
      </c>
      <c r="AJ174" s="140">
        <v>795000</v>
      </c>
      <c r="AK174" s="140">
        <f>AI174+AJ174</f>
        <v>1995000</v>
      </c>
      <c r="AL174" s="141"/>
      <c r="AM174" s="141"/>
      <c r="AN174" s="142"/>
      <c r="AO174" s="141"/>
      <c r="AP174" s="141"/>
      <c r="AQ174" s="142"/>
      <c r="AR174" s="142"/>
      <c r="AS174" s="141"/>
      <c r="AT174" s="141"/>
      <c r="AU174" s="106"/>
      <c r="AV174" s="141"/>
      <c r="AW174" s="108"/>
      <c r="AX174" s="108"/>
      <c r="AY174" s="141"/>
      <c r="AZ174" s="141"/>
      <c r="BA174" s="108"/>
      <c r="BB174" s="108"/>
      <c r="BC174" s="142"/>
      <c r="BD174" s="141"/>
      <c r="BE174" s="108"/>
      <c r="BF174" s="108"/>
      <c r="BG174" s="141"/>
      <c r="BH174" s="108"/>
      <c r="BI174" s="135"/>
      <c r="BJ174" s="140"/>
      <c r="BK174" s="140">
        <v>2417163.52</v>
      </c>
      <c r="BL174" s="84">
        <f>BJ177+BK174</f>
        <v>2417163.52</v>
      </c>
      <c r="BM174" s="144"/>
      <c r="BN174" s="144"/>
      <c r="BO174" s="160">
        <v>45789</v>
      </c>
      <c r="BP174" s="160">
        <v>45881</v>
      </c>
      <c r="BQ174" s="144"/>
      <c r="BR174" s="143"/>
      <c r="BS174" s="147">
        <v>45789</v>
      </c>
      <c r="BT174" s="141"/>
      <c r="BU174" s="141"/>
      <c r="BV174" s="141"/>
      <c r="BW174" s="144"/>
      <c r="BX174" s="144"/>
      <c r="BY174" s="143"/>
      <c r="BZ174" s="143"/>
      <c r="CA174" s="159"/>
      <c r="CB174" s="143"/>
      <c r="CC174" s="143"/>
      <c r="CD174" s="143"/>
      <c r="CE174" s="143"/>
    </row>
    <row r="175" spans="1:83" s="130" customFormat="1" ht="25.5" x14ac:dyDescent="0.25">
      <c r="A175" s="137"/>
      <c r="B175" s="157"/>
      <c r="C175" s="157"/>
      <c r="D175" s="137"/>
      <c r="E175" s="137"/>
      <c r="F175" s="195"/>
      <c r="G175" s="139"/>
      <c r="H175" s="139"/>
      <c r="I175" s="137"/>
      <c r="J175" s="138"/>
      <c r="K175" s="138"/>
      <c r="L175" s="137"/>
      <c r="M175" s="137"/>
      <c r="N175" s="137"/>
      <c r="O175" s="137"/>
      <c r="P175" s="137"/>
      <c r="Q175" s="137"/>
      <c r="R175" s="137"/>
      <c r="S175" s="137"/>
      <c r="T175" s="137"/>
      <c r="U175" s="137"/>
      <c r="V175" s="137"/>
      <c r="W175" s="137"/>
      <c r="X175" s="137"/>
      <c r="Y175" s="137"/>
      <c r="Z175" s="137"/>
      <c r="AA175" s="137"/>
      <c r="AB175" s="138"/>
      <c r="AC175" s="139"/>
      <c r="AD175" s="138"/>
      <c r="AE175" s="138"/>
      <c r="AF175" s="137"/>
      <c r="AG175" s="137"/>
      <c r="AH175" s="137"/>
      <c r="AI175" s="140"/>
      <c r="AJ175" s="140"/>
      <c r="AK175" s="140"/>
      <c r="AL175" s="141" t="s">
        <v>679</v>
      </c>
      <c r="AM175" s="141" t="s">
        <v>807</v>
      </c>
      <c r="AN175" s="142">
        <v>45877</v>
      </c>
      <c r="AO175" s="141">
        <v>14087</v>
      </c>
      <c r="AP175" s="141" t="s">
        <v>417</v>
      </c>
      <c r="AQ175" s="142"/>
      <c r="AR175" s="142"/>
      <c r="AS175" s="141"/>
      <c r="AT175" s="141"/>
      <c r="AU175" s="106"/>
      <c r="AV175" s="141"/>
      <c r="AW175" s="108"/>
      <c r="AX175" s="108"/>
      <c r="AY175" s="141"/>
      <c r="AZ175" s="141"/>
      <c r="BA175" s="108"/>
      <c r="BB175" s="108"/>
      <c r="BC175" s="142"/>
      <c r="BD175" s="141"/>
      <c r="BE175" s="108"/>
      <c r="BF175" s="108"/>
      <c r="BG175" s="141"/>
      <c r="BH175" s="108"/>
      <c r="BI175" s="135"/>
      <c r="BJ175" s="140"/>
      <c r="BK175" s="140"/>
      <c r="BL175" s="84"/>
      <c r="BM175" s="144"/>
      <c r="BN175" s="144"/>
      <c r="BO175" s="160">
        <v>45882</v>
      </c>
      <c r="BP175" s="160">
        <v>45971</v>
      </c>
      <c r="BQ175" s="144"/>
      <c r="BR175" s="143"/>
      <c r="BS175" s="147"/>
      <c r="BT175" s="141"/>
      <c r="BU175" s="141"/>
      <c r="BV175" s="141"/>
      <c r="BW175" s="144"/>
      <c r="BX175" s="144"/>
      <c r="BY175" s="143"/>
      <c r="BZ175" s="143"/>
      <c r="CA175" s="159"/>
      <c r="CB175" s="143"/>
      <c r="CC175" s="143"/>
      <c r="CD175" s="143"/>
      <c r="CE175" s="143"/>
    </row>
    <row r="176" spans="1:83" s="130" customFormat="1" ht="25.5" x14ac:dyDescent="0.25">
      <c r="A176" s="137"/>
      <c r="B176" s="157"/>
      <c r="C176" s="157"/>
      <c r="D176" s="137"/>
      <c r="E176" s="137"/>
      <c r="F176" s="195"/>
      <c r="G176" s="139"/>
      <c r="H176" s="139"/>
      <c r="I176" s="137"/>
      <c r="J176" s="138"/>
      <c r="K176" s="138"/>
      <c r="L176" s="137"/>
      <c r="M176" s="137"/>
      <c r="N176" s="137"/>
      <c r="O176" s="137"/>
      <c r="P176" s="137"/>
      <c r="Q176" s="137"/>
      <c r="R176" s="137"/>
      <c r="S176" s="137"/>
      <c r="T176" s="137"/>
      <c r="U176" s="137"/>
      <c r="V176" s="137"/>
      <c r="W176" s="137"/>
      <c r="X176" s="137"/>
      <c r="Y176" s="137"/>
      <c r="Z176" s="137"/>
      <c r="AA176" s="137"/>
      <c r="AB176" s="138"/>
      <c r="AC176" s="139"/>
      <c r="AD176" s="138"/>
      <c r="AE176" s="138"/>
      <c r="AF176" s="137"/>
      <c r="AG176" s="137"/>
      <c r="AH176" s="137"/>
      <c r="AI176" s="140"/>
      <c r="AJ176" s="140"/>
      <c r="AK176" s="140"/>
      <c r="AL176" s="141" t="s">
        <v>664</v>
      </c>
      <c r="AM176" s="141" t="s">
        <v>865</v>
      </c>
      <c r="AN176" s="142">
        <v>45936</v>
      </c>
      <c r="AO176" s="141">
        <v>14124</v>
      </c>
      <c r="AP176" s="141" t="s">
        <v>417</v>
      </c>
      <c r="AQ176" s="142"/>
      <c r="AR176" s="142"/>
      <c r="AS176" s="141"/>
      <c r="AT176" s="141"/>
      <c r="AU176" s="106"/>
      <c r="AV176" s="141"/>
      <c r="AW176" s="108"/>
      <c r="AX176" s="108"/>
      <c r="AY176" s="141">
        <v>24.94</v>
      </c>
      <c r="AZ176" s="141">
        <v>9.98</v>
      </c>
      <c r="BA176" s="108">
        <v>497535.04</v>
      </c>
      <c r="BB176" s="108">
        <v>199102.03</v>
      </c>
      <c r="BC176" s="142"/>
      <c r="BD176" s="141"/>
      <c r="BE176" s="108"/>
      <c r="BF176" s="108"/>
      <c r="BG176" s="141"/>
      <c r="BH176" s="108"/>
      <c r="BI176" s="135"/>
      <c r="BJ176" s="140"/>
      <c r="BK176" s="140"/>
      <c r="BL176" s="84"/>
      <c r="BM176" s="144"/>
      <c r="BN176" s="144"/>
      <c r="BO176" s="160"/>
      <c r="BP176" s="160"/>
      <c r="BQ176" s="144"/>
      <c r="BR176" s="143"/>
      <c r="BS176" s="147"/>
      <c r="BT176" s="141"/>
      <c r="BU176" s="141"/>
      <c r="BV176" s="141"/>
      <c r="BW176" s="144"/>
      <c r="BX176" s="144"/>
      <c r="BY176" s="143"/>
      <c r="BZ176" s="143"/>
      <c r="CA176" s="159"/>
      <c r="CB176" s="143"/>
      <c r="CC176" s="143"/>
      <c r="CD176" s="143"/>
      <c r="CE176" s="143"/>
    </row>
    <row r="177" spans="1:83" s="130" customFormat="1" ht="25.5" x14ac:dyDescent="0.25">
      <c r="A177" s="137"/>
      <c r="B177" s="157"/>
      <c r="C177" s="157"/>
      <c r="D177" s="137"/>
      <c r="E177" s="137"/>
      <c r="F177" s="195"/>
      <c r="G177" s="139"/>
      <c r="H177" s="139"/>
      <c r="I177" s="137"/>
      <c r="J177" s="138"/>
      <c r="K177" s="138"/>
      <c r="L177" s="137"/>
      <c r="M177" s="137"/>
      <c r="N177" s="137"/>
      <c r="O177" s="137"/>
      <c r="P177" s="137"/>
      <c r="Q177" s="137"/>
      <c r="R177" s="137"/>
      <c r="S177" s="137"/>
      <c r="T177" s="137"/>
      <c r="U177" s="137"/>
      <c r="V177" s="137"/>
      <c r="W177" s="137"/>
      <c r="X177" s="137"/>
      <c r="Y177" s="137"/>
      <c r="Z177" s="137"/>
      <c r="AA177" s="137"/>
      <c r="AB177" s="138"/>
      <c r="AC177" s="139"/>
      <c r="AD177" s="138"/>
      <c r="AE177" s="138"/>
      <c r="AF177" s="137"/>
      <c r="AG177" s="137"/>
      <c r="AH177" s="137"/>
      <c r="AI177" s="140"/>
      <c r="AJ177" s="140"/>
      <c r="AK177" s="140"/>
      <c r="AL177" s="141" t="s">
        <v>654</v>
      </c>
      <c r="AM177" s="141" t="s">
        <v>866</v>
      </c>
      <c r="AN177" s="142">
        <v>45953</v>
      </c>
      <c r="AO177" s="141">
        <v>14140</v>
      </c>
      <c r="AP177" s="141" t="s">
        <v>417</v>
      </c>
      <c r="AQ177" s="142"/>
      <c r="AR177" s="142"/>
      <c r="AS177" s="142">
        <v>46009</v>
      </c>
      <c r="AT177" s="142">
        <v>46070</v>
      </c>
      <c r="AU177" s="106"/>
      <c r="AV177" s="141"/>
      <c r="AW177" s="108"/>
      <c r="AX177" s="108"/>
      <c r="AY177" s="141"/>
      <c r="AZ177" s="141"/>
      <c r="BA177" s="108"/>
      <c r="BB177" s="108"/>
      <c r="BC177" s="142"/>
      <c r="BD177" s="141"/>
      <c r="BE177" s="108"/>
      <c r="BF177" s="108"/>
      <c r="BG177" s="141"/>
      <c r="BH177" s="108"/>
      <c r="BI177" s="135"/>
      <c r="BJ177" s="140"/>
      <c r="BK177" s="140"/>
      <c r="BL177" s="84"/>
      <c r="BM177" s="144"/>
      <c r="BN177" s="144"/>
      <c r="BO177" s="160">
        <v>45972</v>
      </c>
      <c r="BP177" s="160">
        <v>46032</v>
      </c>
      <c r="BQ177" s="144"/>
      <c r="BR177" s="143"/>
      <c r="BS177" s="147"/>
      <c r="BT177" s="141"/>
      <c r="BU177" s="141"/>
      <c r="BV177" s="141"/>
      <c r="BW177" s="144"/>
      <c r="BX177" s="144"/>
      <c r="BY177" s="143"/>
      <c r="BZ177" s="143" t="s">
        <v>788</v>
      </c>
      <c r="CA177" s="159" t="s">
        <v>789</v>
      </c>
      <c r="CB177" s="143" t="s">
        <v>764</v>
      </c>
      <c r="CC177" s="143">
        <v>716816</v>
      </c>
      <c r="CD177" s="143" t="s">
        <v>790</v>
      </c>
      <c r="CE177" s="143" t="s">
        <v>791</v>
      </c>
    </row>
    <row r="178" spans="1:83" s="130" customFormat="1" x14ac:dyDescent="0.25">
      <c r="A178" s="137">
        <v>26</v>
      </c>
      <c r="B178" s="157" t="s">
        <v>534</v>
      </c>
      <c r="C178" s="157" t="s">
        <v>535</v>
      </c>
      <c r="D178" s="137" t="s">
        <v>412</v>
      </c>
      <c r="E178" s="137" t="s">
        <v>438</v>
      </c>
      <c r="F178" s="195" t="s">
        <v>536</v>
      </c>
      <c r="G178" s="139">
        <v>13802</v>
      </c>
      <c r="H178" s="139">
        <v>13872</v>
      </c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137"/>
      <c r="U178" s="137"/>
      <c r="V178" s="137"/>
      <c r="W178" s="137"/>
      <c r="X178" s="137"/>
      <c r="Y178" s="137" t="s">
        <v>537</v>
      </c>
      <c r="Z178" s="137" t="s">
        <v>538</v>
      </c>
      <c r="AA178" s="137" t="s">
        <v>539</v>
      </c>
      <c r="AB178" s="138">
        <v>45643</v>
      </c>
      <c r="AC178" s="139">
        <v>13931</v>
      </c>
      <c r="AD178" s="138">
        <v>45643</v>
      </c>
      <c r="AE178" s="138">
        <v>46008</v>
      </c>
      <c r="AF178" s="137" t="s">
        <v>522</v>
      </c>
      <c r="AG178" s="137" t="s">
        <v>181</v>
      </c>
      <c r="AH178" s="137" t="s">
        <v>546</v>
      </c>
      <c r="AI178" s="140">
        <v>1391225.8</v>
      </c>
      <c r="AJ178" s="140">
        <v>4010</v>
      </c>
      <c r="AK178" s="140">
        <f>AI178+AJ178</f>
        <v>1395235.8</v>
      </c>
      <c r="AL178" s="141"/>
      <c r="AM178" s="141"/>
      <c r="AN178" s="142"/>
      <c r="AO178" s="141"/>
      <c r="AP178" s="141"/>
      <c r="AQ178" s="142"/>
      <c r="AR178" s="142"/>
      <c r="AS178" s="141"/>
      <c r="AT178" s="141"/>
      <c r="AU178" s="106"/>
      <c r="AV178" s="141"/>
      <c r="AW178" s="108"/>
      <c r="AX178" s="108"/>
      <c r="AY178" s="141"/>
      <c r="AZ178" s="141"/>
      <c r="BA178" s="108"/>
      <c r="BB178" s="108"/>
      <c r="BC178" s="142"/>
      <c r="BD178" s="141"/>
      <c r="BE178" s="108"/>
      <c r="BF178" s="108"/>
      <c r="BG178" s="141"/>
      <c r="BH178" s="108"/>
      <c r="BI178" s="135"/>
      <c r="BJ178" s="140"/>
      <c r="BK178" s="140">
        <v>400997.87</v>
      </c>
      <c r="BL178" s="84">
        <f>BJ178+BK178</f>
        <v>400997.87</v>
      </c>
      <c r="BM178" s="144"/>
      <c r="BN178" s="144"/>
      <c r="BO178" s="160">
        <v>45789</v>
      </c>
      <c r="BP178" s="160">
        <v>45973</v>
      </c>
      <c r="BQ178" s="144"/>
      <c r="BR178" s="143"/>
      <c r="BS178" s="144"/>
      <c r="BT178" s="141"/>
      <c r="BU178" s="141"/>
      <c r="BV178" s="141"/>
      <c r="BW178" s="144"/>
      <c r="BX178" s="144"/>
      <c r="BY178" s="143"/>
      <c r="BZ178" s="143"/>
      <c r="CA178" s="159"/>
      <c r="CB178" s="143"/>
      <c r="CC178" s="143"/>
      <c r="CD178" s="143"/>
      <c r="CE178" s="143"/>
    </row>
    <row r="179" spans="1:83" s="130" customFormat="1" ht="25.5" x14ac:dyDescent="0.25">
      <c r="A179" s="137"/>
      <c r="B179" s="157"/>
      <c r="C179" s="157"/>
      <c r="D179" s="137"/>
      <c r="E179" s="137"/>
      <c r="F179" s="195"/>
      <c r="G179" s="139"/>
      <c r="H179" s="139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37"/>
      <c r="AA179" s="137"/>
      <c r="AB179" s="138"/>
      <c r="AC179" s="139"/>
      <c r="AD179" s="138"/>
      <c r="AE179" s="138"/>
      <c r="AF179" s="137"/>
      <c r="AG179" s="137"/>
      <c r="AH179" s="137"/>
      <c r="AI179" s="140"/>
      <c r="AJ179" s="140"/>
      <c r="AK179" s="140"/>
      <c r="AL179" s="141" t="s">
        <v>740</v>
      </c>
      <c r="AM179" s="141" t="s">
        <v>867</v>
      </c>
      <c r="AN179" s="142">
        <v>45951</v>
      </c>
      <c r="AO179" s="141">
        <v>14136</v>
      </c>
      <c r="AP179" s="141" t="s">
        <v>417</v>
      </c>
      <c r="AQ179" s="142"/>
      <c r="AR179" s="142"/>
      <c r="AS179" s="142">
        <v>46009</v>
      </c>
      <c r="AT179" s="142">
        <v>46373</v>
      </c>
      <c r="AU179" s="106"/>
      <c r="AV179" s="141"/>
      <c r="AW179" s="108"/>
      <c r="AX179" s="108"/>
      <c r="AY179" s="141"/>
      <c r="AZ179" s="141"/>
      <c r="BA179" s="108"/>
      <c r="BB179" s="108"/>
      <c r="BC179" s="142"/>
      <c r="BD179" s="141"/>
      <c r="BE179" s="108"/>
      <c r="BF179" s="108"/>
      <c r="BG179" s="141"/>
      <c r="BH179" s="108"/>
      <c r="BI179" s="135"/>
      <c r="BJ179" s="140"/>
      <c r="BK179" s="140"/>
      <c r="BL179" s="84"/>
      <c r="BM179" s="144"/>
      <c r="BN179" s="144"/>
      <c r="BO179" s="160">
        <v>45974</v>
      </c>
      <c r="BP179" s="160">
        <v>46093</v>
      </c>
      <c r="BQ179" s="144"/>
      <c r="BR179" s="143"/>
      <c r="BS179" s="144">
        <v>45789</v>
      </c>
      <c r="BT179" s="141"/>
      <c r="BU179" s="141"/>
      <c r="BV179" s="141"/>
      <c r="BW179" s="144"/>
      <c r="BX179" s="144"/>
      <c r="BY179" s="143"/>
      <c r="BZ179" s="143" t="s">
        <v>794</v>
      </c>
      <c r="CA179" s="159" t="s">
        <v>792</v>
      </c>
      <c r="CB179" s="143" t="s">
        <v>764</v>
      </c>
      <c r="CC179" s="143">
        <v>716816</v>
      </c>
      <c r="CD179" s="143" t="s">
        <v>795</v>
      </c>
      <c r="CE179" s="143" t="s">
        <v>796</v>
      </c>
    </row>
    <row r="180" spans="1:83" s="130" customFormat="1" x14ac:dyDescent="0.25">
      <c r="A180" s="137">
        <v>27</v>
      </c>
      <c r="B180" s="157" t="s">
        <v>517</v>
      </c>
      <c r="C180" s="157" t="s">
        <v>540</v>
      </c>
      <c r="D180" s="137" t="s">
        <v>412</v>
      </c>
      <c r="E180" s="137" t="s">
        <v>438</v>
      </c>
      <c r="F180" s="195" t="s">
        <v>541</v>
      </c>
      <c r="G180" s="139">
        <v>13752</v>
      </c>
      <c r="H180" s="139">
        <v>13885</v>
      </c>
      <c r="I180" s="137"/>
      <c r="J180" s="138"/>
      <c r="K180" s="138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  <c r="V180" s="137"/>
      <c r="W180" s="137"/>
      <c r="X180" s="137"/>
      <c r="Y180" s="137" t="s">
        <v>542</v>
      </c>
      <c r="Z180" s="137" t="s">
        <v>543</v>
      </c>
      <c r="AA180" s="137" t="s">
        <v>445</v>
      </c>
      <c r="AB180" s="138">
        <v>45643</v>
      </c>
      <c r="AC180" s="139">
        <v>13931</v>
      </c>
      <c r="AD180" s="138">
        <v>45652</v>
      </c>
      <c r="AE180" s="138">
        <v>46017</v>
      </c>
      <c r="AF180" s="137" t="s">
        <v>522</v>
      </c>
      <c r="AG180" s="137" t="s">
        <v>181</v>
      </c>
      <c r="AH180" s="137" t="s">
        <v>546</v>
      </c>
      <c r="AI180" s="140">
        <v>325073.87</v>
      </c>
      <c r="AJ180" s="140">
        <v>1251</v>
      </c>
      <c r="AK180" s="140">
        <f>AI180+AJ180</f>
        <v>326324.87</v>
      </c>
      <c r="AL180" s="141"/>
      <c r="AM180" s="141"/>
      <c r="AN180" s="142"/>
      <c r="AO180" s="141"/>
      <c r="AP180" s="141"/>
      <c r="AQ180" s="142"/>
      <c r="AR180" s="142"/>
      <c r="AS180" s="141"/>
      <c r="AT180" s="141"/>
      <c r="AU180" s="106"/>
      <c r="AV180" s="141"/>
      <c r="AW180" s="108"/>
      <c r="AX180" s="108"/>
      <c r="AY180" s="141"/>
      <c r="AZ180" s="141"/>
      <c r="BA180" s="108"/>
      <c r="BB180" s="108"/>
      <c r="BC180" s="142"/>
      <c r="BD180" s="141"/>
      <c r="BE180" s="108"/>
      <c r="BF180" s="108"/>
      <c r="BG180" s="141"/>
      <c r="BH180" s="108"/>
      <c r="BI180" s="135"/>
      <c r="BJ180" s="140"/>
      <c r="BK180" s="140">
        <v>308646.87</v>
      </c>
      <c r="BL180" s="84">
        <f>BJ180+BK180</f>
        <v>308646.87</v>
      </c>
      <c r="BM180" s="144"/>
      <c r="BN180" s="144"/>
      <c r="BO180" s="144">
        <v>45789</v>
      </c>
      <c r="BP180" s="144">
        <v>45850</v>
      </c>
      <c r="BQ180" s="144"/>
      <c r="BR180" s="143"/>
      <c r="BS180" s="147">
        <v>45789</v>
      </c>
      <c r="BT180" s="141"/>
      <c r="BU180" s="141"/>
      <c r="BV180" s="141"/>
      <c r="BW180" s="144"/>
      <c r="BX180" s="144"/>
      <c r="BY180" s="143"/>
      <c r="BZ180" s="146" t="s">
        <v>797</v>
      </c>
      <c r="CA180" s="151" t="s">
        <v>792</v>
      </c>
      <c r="CB180" s="146" t="s">
        <v>764</v>
      </c>
      <c r="CC180" s="146">
        <v>716816</v>
      </c>
      <c r="CD180" s="146" t="s">
        <v>567</v>
      </c>
      <c r="CE180" s="146" t="s">
        <v>568</v>
      </c>
    </row>
    <row r="181" spans="1:83" s="130" customFormat="1" ht="25.5" x14ac:dyDescent="0.25">
      <c r="A181" s="137"/>
      <c r="B181" s="157"/>
      <c r="C181" s="157"/>
      <c r="D181" s="137"/>
      <c r="E181" s="137"/>
      <c r="F181" s="195"/>
      <c r="G181" s="139"/>
      <c r="H181" s="139"/>
      <c r="I181" s="137"/>
      <c r="J181" s="138"/>
      <c r="K181" s="138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7"/>
      <c r="AA181" s="137"/>
      <c r="AB181" s="138"/>
      <c r="AC181" s="139"/>
      <c r="AD181" s="138"/>
      <c r="AE181" s="138"/>
      <c r="AF181" s="137"/>
      <c r="AG181" s="137"/>
      <c r="AH181" s="137"/>
      <c r="AI181" s="140"/>
      <c r="AJ181" s="140"/>
      <c r="AK181" s="140"/>
      <c r="AL181" s="141" t="s">
        <v>679</v>
      </c>
      <c r="AM181" s="141" t="s">
        <v>753</v>
      </c>
      <c r="AN181" s="142">
        <v>45848</v>
      </c>
      <c r="AO181" s="141">
        <v>14076</v>
      </c>
      <c r="AP181" s="141" t="s">
        <v>417</v>
      </c>
      <c r="AQ181" s="142"/>
      <c r="AR181" s="142"/>
      <c r="AS181" s="141"/>
      <c r="AT181" s="141"/>
      <c r="AU181" s="106"/>
      <c r="AV181" s="141"/>
      <c r="AW181" s="108"/>
      <c r="AX181" s="108"/>
      <c r="AY181" s="141"/>
      <c r="AZ181" s="141"/>
      <c r="BA181" s="108"/>
      <c r="BB181" s="108"/>
      <c r="BC181" s="142"/>
      <c r="BD181" s="141"/>
      <c r="BE181" s="108"/>
      <c r="BF181" s="108"/>
      <c r="BG181" s="141"/>
      <c r="BH181" s="108"/>
      <c r="BI181" s="135"/>
      <c r="BJ181" s="140"/>
      <c r="BK181" s="140"/>
      <c r="BL181" s="84"/>
      <c r="BM181" s="144"/>
      <c r="BN181" s="144"/>
      <c r="BO181" s="144">
        <v>45851</v>
      </c>
      <c r="BP181" s="144">
        <v>45913</v>
      </c>
      <c r="BQ181" s="144"/>
      <c r="BR181" s="143"/>
      <c r="BS181" s="147"/>
      <c r="BT181" s="141"/>
      <c r="BU181" s="141"/>
      <c r="BV181" s="141"/>
      <c r="BW181" s="144"/>
      <c r="BX181" s="144"/>
      <c r="BY181" s="143"/>
      <c r="BZ181" s="146"/>
      <c r="CA181" s="151"/>
      <c r="CB181" s="146"/>
      <c r="CC181" s="146"/>
      <c r="CD181" s="146"/>
      <c r="CE181" s="146"/>
    </row>
    <row r="182" spans="1:83" s="130" customFormat="1" ht="25.5" x14ac:dyDescent="0.25">
      <c r="A182" s="137"/>
      <c r="B182" s="157"/>
      <c r="C182" s="157"/>
      <c r="D182" s="137"/>
      <c r="E182" s="137"/>
      <c r="F182" s="195"/>
      <c r="G182" s="139"/>
      <c r="H182" s="139"/>
      <c r="I182" s="137"/>
      <c r="J182" s="138"/>
      <c r="K182" s="138"/>
      <c r="L182" s="137"/>
      <c r="M182" s="137"/>
      <c r="N182" s="137"/>
      <c r="O182" s="137"/>
      <c r="P182" s="137"/>
      <c r="Q182" s="137"/>
      <c r="R182" s="137"/>
      <c r="S182" s="137"/>
      <c r="T182" s="137"/>
      <c r="U182" s="137"/>
      <c r="V182" s="137"/>
      <c r="W182" s="137"/>
      <c r="X182" s="137"/>
      <c r="Y182" s="137"/>
      <c r="Z182" s="137"/>
      <c r="AA182" s="137"/>
      <c r="AB182" s="138"/>
      <c r="AC182" s="139"/>
      <c r="AD182" s="138"/>
      <c r="AE182" s="138"/>
      <c r="AF182" s="137"/>
      <c r="AG182" s="137"/>
      <c r="AH182" s="137"/>
      <c r="AI182" s="140"/>
      <c r="AJ182" s="140"/>
      <c r="AK182" s="140"/>
      <c r="AL182" s="141" t="s">
        <v>679</v>
      </c>
      <c r="AM182" s="141" t="s">
        <v>868</v>
      </c>
      <c r="AN182" s="142">
        <v>45910</v>
      </c>
      <c r="AO182" s="141">
        <v>14127</v>
      </c>
      <c r="AP182" s="141" t="s">
        <v>417</v>
      </c>
      <c r="AQ182" s="142"/>
      <c r="AR182" s="142"/>
      <c r="AS182" s="141"/>
      <c r="AT182" s="141"/>
      <c r="AU182" s="106"/>
      <c r="AV182" s="141"/>
      <c r="AW182" s="108"/>
      <c r="AX182" s="108"/>
      <c r="AY182" s="141"/>
      <c r="AZ182" s="141"/>
      <c r="BA182" s="108"/>
      <c r="BB182" s="108"/>
      <c r="BC182" s="142"/>
      <c r="BD182" s="141"/>
      <c r="BE182" s="108"/>
      <c r="BF182" s="108"/>
      <c r="BG182" s="141"/>
      <c r="BH182" s="108"/>
      <c r="BI182" s="135"/>
      <c r="BJ182" s="140"/>
      <c r="BK182" s="140"/>
      <c r="BL182" s="84"/>
      <c r="BM182" s="144"/>
      <c r="BN182" s="144"/>
      <c r="BO182" s="144">
        <v>45914</v>
      </c>
      <c r="BP182" s="144">
        <v>45973</v>
      </c>
      <c r="BQ182" s="144"/>
      <c r="BR182" s="143"/>
      <c r="BS182" s="147"/>
      <c r="BT182" s="141"/>
      <c r="BU182" s="141"/>
      <c r="BV182" s="141"/>
      <c r="BW182" s="144"/>
      <c r="BX182" s="144"/>
      <c r="BY182" s="143"/>
      <c r="BZ182" s="146"/>
      <c r="CA182" s="151"/>
      <c r="CB182" s="146"/>
      <c r="CC182" s="146"/>
      <c r="CD182" s="146"/>
      <c r="CE182" s="146"/>
    </row>
    <row r="183" spans="1:83" s="130" customFormat="1" ht="25.5" x14ac:dyDescent="0.25">
      <c r="A183" s="137"/>
      <c r="B183" s="157"/>
      <c r="C183" s="157"/>
      <c r="D183" s="137"/>
      <c r="E183" s="137"/>
      <c r="F183" s="195"/>
      <c r="G183" s="139"/>
      <c r="H183" s="139"/>
      <c r="I183" s="137"/>
      <c r="J183" s="138"/>
      <c r="K183" s="138"/>
      <c r="L183" s="137"/>
      <c r="M183" s="137"/>
      <c r="N183" s="137"/>
      <c r="O183" s="137"/>
      <c r="P183" s="137"/>
      <c r="Q183" s="137"/>
      <c r="R183" s="137"/>
      <c r="S183" s="137"/>
      <c r="T183" s="137"/>
      <c r="U183" s="137"/>
      <c r="V183" s="137"/>
      <c r="W183" s="137"/>
      <c r="X183" s="137"/>
      <c r="Y183" s="137"/>
      <c r="Z183" s="137"/>
      <c r="AA183" s="137"/>
      <c r="AB183" s="138"/>
      <c r="AC183" s="139"/>
      <c r="AD183" s="138"/>
      <c r="AE183" s="138"/>
      <c r="AF183" s="137"/>
      <c r="AG183" s="137"/>
      <c r="AH183" s="137"/>
      <c r="AI183" s="140"/>
      <c r="AJ183" s="140"/>
      <c r="AK183" s="140"/>
      <c r="AL183" s="141" t="s">
        <v>735</v>
      </c>
      <c r="AM183" s="141" t="s">
        <v>869</v>
      </c>
      <c r="AN183" s="142">
        <v>45954</v>
      </c>
      <c r="AO183" s="141">
        <v>14140</v>
      </c>
      <c r="AP183" s="141" t="s">
        <v>417</v>
      </c>
      <c r="AQ183" s="142"/>
      <c r="AR183" s="142"/>
      <c r="AS183" s="142">
        <v>46009</v>
      </c>
      <c r="AT183" s="142">
        <v>46068</v>
      </c>
      <c r="AU183" s="106"/>
      <c r="AV183" s="141"/>
      <c r="AW183" s="108"/>
      <c r="AX183" s="108"/>
      <c r="AY183" s="141"/>
      <c r="AZ183" s="141"/>
      <c r="BA183" s="108"/>
      <c r="BB183" s="108"/>
      <c r="BC183" s="142"/>
      <c r="BD183" s="141"/>
      <c r="BE183" s="108"/>
      <c r="BF183" s="108"/>
      <c r="BG183" s="141"/>
      <c r="BH183" s="108"/>
      <c r="BI183" s="135"/>
      <c r="BJ183" s="140"/>
      <c r="BK183" s="140"/>
      <c r="BL183" s="84"/>
      <c r="BM183" s="144"/>
      <c r="BN183" s="144"/>
      <c r="BO183" s="144">
        <v>45974</v>
      </c>
      <c r="BP183" s="144">
        <v>46033</v>
      </c>
      <c r="BQ183" s="144"/>
      <c r="BR183" s="143"/>
      <c r="BS183" s="147"/>
      <c r="BT183" s="141"/>
      <c r="BU183" s="141"/>
      <c r="BV183" s="141"/>
      <c r="BW183" s="144"/>
      <c r="BX183" s="144"/>
      <c r="BY183" s="143"/>
      <c r="BZ183" s="146"/>
      <c r="CA183" s="151"/>
      <c r="CB183" s="146"/>
      <c r="CC183" s="146"/>
      <c r="CD183" s="146"/>
      <c r="CE183" s="146"/>
    </row>
    <row r="184" spans="1:83" s="130" customFormat="1" ht="25.5" x14ac:dyDescent="0.25">
      <c r="A184" s="137"/>
      <c r="B184" s="157"/>
      <c r="C184" s="157"/>
      <c r="D184" s="137"/>
      <c r="E184" s="137"/>
      <c r="F184" s="195"/>
      <c r="G184" s="139"/>
      <c r="H184" s="139"/>
      <c r="I184" s="137"/>
      <c r="J184" s="138"/>
      <c r="K184" s="138"/>
      <c r="L184" s="137"/>
      <c r="M184" s="137"/>
      <c r="N184" s="137"/>
      <c r="O184" s="137"/>
      <c r="P184" s="137"/>
      <c r="Q184" s="137"/>
      <c r="R184" s="137"/>
      <c r="S184" s="137"/>
      <c r="T184" s="137"/>
      <c r="U184" s="137"/>
      <c r="V184" s="137"/>
      <c r="W184" s="137"/>
      <c r="X184" s="137"/>
      <c r="Y184" s="137"/>
      <c r="Z184" s="137"/>
      <c r="AA184" s="137"/>
      <c r="AB184" s="138"/>
      <c r="AC184" s="139"/>
      <c r="AD184" s="138"/>
      <c r="AE184" s="138"/>
      <c r="AF184" s="137"/>
      <c r="AG184" s="137"/>
      <c r="AH184" s="137"/>
      <c r="AI184" s="140"/>
      <c r="AJ184" s="140"/>
      <c r="AK184" s="140"/>
      <c r="AL184" s="141" t="s">
        <v>740</v>
      </c>
      <c r="AM184" s="141" t="s">
        <v>930</v>
      </c>
      <c r="AN184" s="142">
        <v>46007</v>
      </c>
      <c r="AO184" s="141">
        <v>14172</v>
      </c>
      <c r="AP184" s="141" t="s">
        <v>417</v>
      </c>
      <c r="AQ184" s="142"/>
      <c r="AR184" s="142"/>
      <c r="AS184" s="142">
        <v>46069</v>
      </c>
      <c r="AT184" s="142">
        <v>46127</v>
      </c>
      <c r="AU184" s="106"/>
      <c r="AV184" s="141"/>
      <c r="AW184" s="108"/>
      <c r="AX184" s="108"/>
      <c r="AY184" s="141"/>
      <c r="AZ184" s="141"/>
      <c r="BA184" s="108"/>
      <c r="BB184" s="108"/>
      <c r="BC184" s="142"/>
      <c r="BD184" s="141"/>
      <c r="BE184" s="108"/>
      <c r="BF184" s="108"/>
      <c r="BG184" s="141"/>
      <c r="BH184" s="108"/>
      <c r="BI184" s="135"/>
      <c r="BJ184" s="140"/>
      <c r="BK184" s="140"/>
      <c r="BL184" s="84"/>
      <c r="BM184" s="144"/>
      <c r="BN184" s="144"/>
      <c r="BO184" s="144">
        <v>46034</v>
      </c>
      <c r="BP184" s="144">
        <v>46092</v>
      </c>
      <c r="BQ184" s="144"/>
      <c r="BR184" s="143"/>
      <c r="BS184" s="147"/>
      <c r="BT184" s="141"/>
      <c r="BU184" s="141"/>
      <c r="BV184" s="141"/>
      <c r="BW184" s="144"/>
      <c r="BX184" s="144"/>
      <c r="BY184" s="143"/>
      <c r="BZ184" s="146"/>
      <c r="CA184" s="151"/>
      <c r="CB184" s="146"/>
      <c r="CC184" s="146"/>
      <c r="CD184" s="146"/>
      <c r="CE184" s="146"/>
    </row>
    <row r="185" spans="1:83" s="130" customFormat="1" ht="25.5" x14ac:dyDescent="0.25">
      <c r="A185" s="141">
        <v>28</v>
      </c>
      <c r="B185" s="161" t="s">
        <v>453</v>
      </c>
      <c r="C185" s="161" t="s">
        <v>728</v>
      </c>
      <c r="D185" s="141" t="s">
        <v>255</v>
      </c>
      <c r="E185" s="141" t="s">
        <v>438</v>
      </c>
      <c r="F185" s="197" t="s">
        <v>729</v>
      </c>
      <c r="G185" s="152">
        <v>13796</v>
      </c>
      <c r="H185" s="152">
        <v>13895</v>
      </c>
      <c r="I185" s="141"/>
      <c r="J185" s="142"/>
      <c r="K185" s="142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 t="s">
        <v>730</v>
      </c>
      <c r="Z185" s="141" t="s">
        <v>731</v>
      </c>
      <c r="AA185" s="141" t="s">
        <v>732</v>
      </c>
      <c r="AB185" s="142">
        <v>45785</v>
      </c>
      <c r="AC185" s="152">
        <v>14020</v>
      </c>
      <c r="AD185" s="142">
        <v>45785</v>
      </c>
      <c r="AE185" s="142">
        <v>46150</v>
      </c>
      <c r="AF185" s="141" t="s">
        <v>522</v>
      </c>
      <c r="AG185" s="141" t="s">
        <v>181</v>
      </c>
      <c r="AH185" s="141" t="s">
        <v>733</v>
      </c>
      <c r="AI185" s="108">
        <v>1087186.95</v>
      </c>
      <c r="AJ185" s="108">
        <v>4500</v>
      </c>
      <c r="AK185" s="108">
        <f t="shared" ref="AK185" si="1">AI185+AJ185</f>
        <v>1091686.95</v>
      </c>
      <c r="AL185" s="141"/>
      <c r="AM185" s="141"/>
      <c r="AN185" s="142"/>
      <c r="AO185" s="141"/>
      <c r="AP185" s="141"/>
      <c r="AQ185" s="142"/>
      <c r="AR185" s="142"/>
      <c r="AS185" s="141"/>
      <c r="AT185" s="141"/>
      <c r="AU185" s="106"/>
      <c r="AV185" s="141"/>
      <c r="AW185" s="108"/>
      <c r="AX185" s="108"/>
      <c r="AY185" s="141"/>
      <c r="AZ185" s="141"/>
      <c r="BA185" s="108"/>
      <c r="BB185" s="108"/>
      <c r="BC185" s="142"/>
      <c r="BD185" s="141"/>
      <c r="BE185" s="108"/>
      <c r="BF185" s="108"/>
      <c r="BG185" s="141"/>
      <c r="BH185" s="108"/>
      <c r="BI185" s="135"/>
      <c r="BJ185" s="108"/>
      <c r="BK185" s="108"/>
      <c r="BL185" s="136"/>
      <c r="BM185" s="144"/>
      <c r="BN185" s="144"/>
      <c r="BO185" s="160"/>
      <c r="BP185" s="160"/>
      <c r="BQ185" s="144"/>
      <c r="BR185" s="143"/>
      <c r="BS185" s="144" t="s">
        <v>448</v>
      </c>
      <c r="BT185" s="141"/>
      <c r="BU185" s="141"/>
      <c r="BV185" s="141"/>
      <c r="BW185" s="144"/>
      <c r="BX185" s="144"/>
      <c r="BY185" s="143"/>
      <c r="BZ185" s="143" t="s">
        <v>769</v>
      </c>
      <c r="CA185" s="159">
        <v>14040</v>
      </c>
      <c r="CB185" s="143" t="s">
        <v>764</v>
      </c>
      <c r="CC185" s="143">
        <v>716916</v>
      </c>
      <c r="CD185" s="143" t="s">
        <v>770</v>
      </c>
      <c r="CE185" s="143" t="s">
        <v>771</v>
      </c>
    </row>
    <row r="186" spans="1:83" s="130" customFormat="1" ht="51" x14ac:dyDescent="0.25">
      <c r="A186" s="141">
        <v>29</v>
      </c>
      <c r="B186" s="161" t="s">
        <v>772</v>
      </c>
      <c r="C186" s="161" t="s">
        <v>773</v>
      </c>
      <c r="D186" s="141" t="s">
        <v>412</v>
      </c>
      <c r="E186" s="141" t="s">
        <v>774</v>
      </c>
      <c r="F186" s="197" t="s">
        <v>775</v>
      </c>
      <c r="G186" s="152">
        <v>13828</v>
      </c>
      <c r="H186" s="152">
        <v>14036</v>
      </c>
      <c r="I186" s="141"/>
      <c r="J186" s="142"/>
      <c r="K186" s="142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 t="s">
        <v>776</v>
      </c>
      <c r="Z186" s="141" t="s">
        <v>777</v>
      </c>
      <c r="AA186" s="141" t="s">
        <v>778</v>
      </c>
      <c r="AB186" s="142">
        <v>45838</v>
      </c>
      <c r="AC186" s="152">
        <v>14055</v>
      </c>
      <c r="AD186" s="142">
        <v>45838</v>
      </c>
      <c r="AE186" s="142">
        <v>46386</v>
      </c>
      <c r="AF186" s="141" t="s">
        <v>779</v>
      </c>
      <c r="AG186" s="141" t="s">
        <v>415</v>
      </c>
      <c r="AH186" s="141"/>
      <c r="AI186" s="108"/>
      <c r="AJ186" s="108"/>
      <c r="AK186" s="108">
        <v>14467026.439999999</v>
      </c>
      <c r="AL186" s="141"/>
      <c r="AM186" s="141"/>
      <c r="AN186" s="142"/>
      <c r="AO186" s="141"/>
      <c r="AP186" s="141"/>
      <c r="AQ186" s="142"/>
      <c r="AR186" s="142"/>
      <c r="AS186" s="141"/>
      <c r="AT186" s="141"/>
      <c r="AU186" s="106"/>
      <c r="AV186" s="141"/>
      <c r="AW186" s="108"/>
      <c r="AX186" s="108"/>
      <c r="AY186" s="141"/>
      <c r="AZ186" s="141"/>
      <c r="BA186" s="108"/>
      <c r="BB186" s="108"/>
      <c r="BC186" s="142"/>
      <c r="BD186" s="141"/>
      <c r="BE186" s="108"/>
      <c r="BF186" s="108"/>
      <c r="BG186" s="141"/>
      <c r="BH186" s="108"/>
      <c r="BI186" s="135"/>
      <c r="BJ186" s="108"/>
      <c r="BK186" s="108">
        <v>1651303.18</v>
      </c>
      <c r="BL186" s="136">
        <f>BJ186+BK186</f>
        <v>1651303.18</v>
      </c>
      <c r="BM186" s="144"/>
      <c r="BN186" s="144"/>
      <c r="BO186" s="160">
        <v>45853</v>
      </c>
      <c r="BP186" s="160">
        <v>46218</v>
      </c>
      <c r="BQ186" s="144"/>
      <c r="BR186" s="143"/>
      <c r="BS186" s="144">
        <v>45853</v>
      </c>
      <c r="BT186" s="141"/>
      <c r="BU186" s="141"/>
      <c r="BV186" s="141"/>
      <c r="BW186" s="144"/>
      <c r="BX186" s="144"/>
      <c r="BY186" s="143"/>
      <c r="BZ186" s="162" t="s">
        <v>780</v>
      </c>
      <c r="CA186" s="159">
        <v>14060</v>
      </c>
      <c r="CB186" s="143" t="s">
        <v>764</v>
      </c>
      <c r="CC186" s="143">
        <v>716916</v>
      </c>
      <c r="CD186" s="143" t="s">
        <v>781</v>
      </c>
      <c r="CE186" s="143" t="s">
        <v>782</v>
      </c>
    </row>
    <row r="187" spans="1:83" s="130" customFormat="1" ht="25.5" x14ac:dyDescent="0.25">
      <c r="A187" s="141">
        <v>30</v>
      </c>
      <c r="B187" s="161" t="s">
        <v>783</v>
      </c>
      <c r="C187" s="161" t="s">
        <v>784</v>
      </c>
      <c r="D187" s="141" t="s">
        <v>255</v>
      </c>
      <c r="E187" s="141" t="s">
        <v>178</v>
      </c>
      <c r="F187" s="197" t="s">
        <v>785</v>
      </c>
      <c r="G187" s="152">
        <v>13923</v>
      </c>
      <c r="H187" s="152">
        <v>14024</v>
      </c>
      <c r="I187" s="141"/>
      <c r="J187" s="142"/>
      <c r="K187" s="142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 t="s">
        <v>786</v>
      </c>
      <c r="Z187" s="141" t="s">
        <v>207</v>
      </c>
      <c r="AA187" s="141" t="s">
        <v>497</v>
      </c>
      <c r="AB187" s="142">
        <v>45842</v>
      </c>
      <c r="AC187" s="152">
        <v>14059</v>
      </c>
      <c r="AD187" s="142">
        <v>45842</v>
      </c>
      <c r="AE187" s="142">
        <v>46207</v>
      </c>
      <c r="AF187" s="141" t="s">
        <v>180</v>
      </c>
      <c r="AG187" s="141" t="s">
        <v>415</v>
      </c>
      <c r="AH187" s="141" t="s">
        <v>787</v>
      </c>
      <c r="AI187" s="108">
        <v>2834000</v>
      </c>
      <c r="AJ187" s="108">
        <v>6500</v>
      </c>
      <c r="AK187" s="108">
        <f>AI187+AJ187</f>
        <v>2840500</v>
      </c>
      <c r="AL187" s="141"/>
      <c r="AM187" s="141"/>
      <c r="AN187" s="142"/>
      <c r="AO187" s="141"/>
      <c r="AP187" s="141"/>
      <c r="AQ187" s="142"/>
      <c r="AR187" s="142"/>
      <c r="AS187" s="141"/>
      <c r="AT187" s="141"/>
      <c r="AU187" s="106"/>
      <c r="AV187" s="141"/>
      <c r="AW187" s="108"/>
      <c r="AX187" s="108"/>
      <c r="AY187" s="141"/>
      <c r="AZ187" s="141"/>
      <c r="BA187" s="108"/>
      <c r="BB187" s="108"/>
      <c r="BC187" s="142"/>
      <c r="BD187" s="141"/>
      <c r="BE187" s="108"/>
      <c r="BF187" s="108"/>
      <c r="BG187" s="141"/>
      <c r="BH187" s="108"/>
      <c r="BI187" s="135"/>
      <c r="BJ187" s="108"/>
      <c r="BK187" s="108">
        <v>408329.4</v>
      </c>
      <c r="BL187" s="136">
        <f>BJ187+BK187</f>
        <v>408329.4</v>
      </c>
      <c r="BM187" s="144"/>
      <c r="BN187" s="144"/>
      <c r="BO187" s="160"/>
      <c r="BP187" s="160"/>
      <c r="BQ187" s="144"/>
      <c r="BR187" s="143"/>
      <c r="BS187" s="144" t="s">
        <v>448</v>
      </c>
      <c r="BT187" s="141"/>
      <c r="BU187" s="141"/>
      <c r="BV187" s="141"/>
      <c r="BW187" s="144"/>
      <c r="BX187" s="144"/>
      <c r="BY187" s="143"/>
      <c r="BZ187" s="143" t="s">
        <v>808</v>
      </c>
      <c r="CA187" s="159">
        <v>14076</v>
      </c>
      <c r="CB187" s="143" t="s">
        <v>764</v>
      </c>
      <c r="CC187" s="143">
        <v>716916</v>
      </c>
      <c r="CD187" s="143" t="s">
        <v>646</v>
      </c>
      <c r="CE187" s="143" t="s">
        <v>793</v>
      </c>
    </row>
    <row r="188" spans="1:83" s="130" customFormat="1" x14ac:dyDescent="0.25">
      <c r="A188" s="137">
        <v>31</v>
      </c>
      <c r="B188" s="157" t="s">
        <v>809</v>
      </c>
      <c r="C188" s="157" t="s">
        <v>810</v>
      </c>
      <c r="D188" s="137" t="s">
        <v>255</v>
      </c>
      <c r="E188" s="137" t="s">
        <v>178</v>
      </c>
      <c r="F188" s="195" t="s">
        <v>811</v>
      </c>
      <c r="G188" s="139">
        <v>13900</v>
      </c>
      <c r="H188" s="139">
        <v>14024</v>
      </c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137"/>
      <c r="U188" s="137"/>
      <c r="V188" s="137"/>
      <c r="W188" s="137"/>
      <c r="X188" s="137"/>
      <c r="Y188" s="137" t="s">
        <v>812</v>
      </c>
      <c r="Z188" s="137" t="s">
        <v>538</v>
      </c>
      <c r="AA188" s="137" t="s">
        <v>539</v>
      </c>
      <c r="AB188" s="138">
        <v>45870</v>
      </c>
      <c r="AC188" s="139">
        <v>14080</v>
      </c>
      <c r="AD188" s="138">
        <v>45870</v>
      </c>
      <c r="AE188" s="138">
        <v>46235</v>
      </c>
      <c r="AF188" s="139">
        <v>2706</v>
      </c>
      <c r="AG188" s="137" t="s">
        <v>181</v>
      </c>
      <c r="AH188" s="137"/>
      <c r="AI188" s="140">
        <v>357163.3</v>
      </c>
      <c r="AJ188" s="140"/>
      <c r="AK188" s="140">
        <f>AI188+AJ189</f>
        <v>357163.3</v>
      </c>
      <c r="AL188" s="141"/>
      <c r="AM188" s="141"/>
      <c r="AN188" s="142"/>
      <c r="AO188" s="141"/>
      <c r="AP188" s="141"/>
      <c r="AQ188" s="142"/>
      <c r="AR188" s="142"/>
      <c r="AS188" s="141"/>
      <c r="AT188" s="141"/>
      <c r="AU188" s="106"/>
      <c r="AV188" s="141"/>
      <c r="AW188" s="108"/>
      <c r="AX188" s="108"/>
      <c r="AY188" s="141"/>
      <c r="AZ188" s="141"/>
      <c r="BA188" s="108"/>
      <c r="BB188" s="108"/>
      <c r="BC188" s="142"/>
      <c r="BD188" s="141"/>
      <c r="BE188" s="108"/>
      <c r="BF188" s="108"/>
      <c r="BG188" s="141"/>
      <c r="BH188" s="108"/>
      <c r="BI188" s="135"/>
      <c r="BJ188" s="140"/>
      <c r="BK188" s="140">
        <v>70900.75</v>
      </c>
      <c r="BL188" s="84">
        <f>BJ188+BK188</f>
        <v>70900.75</v>
      </c>
      <c r="BM188" s="144"/>
      <c r="BN188" s="144"/>
      <c r="BO188" s="160">
        <v>45910</v>
      </c>
      <c r="BP188" s="160">
        <v>46001</v>
      </c>
      <c r="BQ188" s="144"/>
      <c r="BR188" s="143"/>
      <c r="BS188" s="144"/>
      <c r="BT188" s="141"/>
      <c r="BU188" s="141"/>
      <c r="BV188" s="141"/>
      <c r="BW188" s="144"/>
      <c r="BX188" s="144"/>
      <c r="BY188" s="143"/>
      <c r="BZ188" s="143"/>
      <c r="CA188" s="159"/>
      <c r="CB188" s="143"/>
      <c r="CC188" s="143"/>
      <c r="CD188" s="143"/>
      <c r="CE188" s="143"/>
    </row>
    <row r="189" spans="1:83" s="130" customFormat="1" ht="25.5" x14ac:dyDescent="0.25">
      <c r="A189" s="137"/>
      <c r="B189" s="157"/>
      <c r="C189" s="157"/>
      <c r="D189" s="137"/>
      <c r="E189" s="137"/>
      <c r="F189" s="195"/>
      <c r="G189" s="139"/>
      <c r="H189" s="139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137"/>
      <c r="U189" s="137"/>
      <c r="V189" s="137"/>
      <c r="W189" s="137"/>
      <c r="X189" s="137"/>
      <c r="Y189" s="137"/>
      <c r="Z189" s="137"/>
      <c r="AA189" s="137"/>
      <c r="AB189" s="138"/>
      <c r="AC189" s="139"/>
      <c r="AD189" s="138"/>
      <c r="AE189" s="138"/>
      <c r="AF189" s="139"/>
      <c r="AG189" s="137"/>
      <c r="AH189" s="137"/>
      <c r="AI189" s="140"/>
      <c r="AJ189" s="140"/>
      <c r="AK189" s="140"/>
      <c r="AL189" s="141" t="s">
        <v>679</v>
      </c>
      <c r="AM189" s="141" t="s">
        <v>870</v>
      </c>
      <c r="AN189" s="142">
        <v>46001</v>
      </c>
      <c r="AO189" s="141">
        <v>14169</v>
      </c>
      <c r="AP189" s="141" t="s">
        <v>417</v>
      </c>
      <c r="AQ189" s="142"/>
      <c r="AR189" s="142"/>
      <c r="AS189" s="141"/>
      <c r="AT189" s="141"/>
      <c r="AU189" s="106"/>
      <c r="AV189" s="141"/>
      <c r="AW189" s="108"/>
      <c r="AX189" s="108"/>
      <c r="AY189" s="141"/>
      <c r="AZ189" s="141"/>
      <c r="BA189" s="108"/>
      <c r="BB189" s="108"/>
      <c r="BC189" s="142"/>
      <c r="BD189" s="141"/>
      <c r="BE189" s="108"/>
      <c r="BF189" s="108"/>
      <c r="BG189" s="141"/>
      <c r="BH189" s="108"/>
      <c r="BI189" s="135"/>
      <c r="BJ189" s="140"/>
      <c r="BK189" s="140"/>
      <c r="BL189" s="84"/>
      <c r="BM189" s="144"/>
      <c r="BN189" s="144"/>
      <c r="BO189" s="160">
        <v>46002</v>
      </c>
      <c r="BP189" s="160">
        <v>46090</v>
      </c>
      <c r="BQ189" s="144"/>
      <c r="BR189" s="143"/>
      <c r="BS189" s="144">
        <v>45910</v>
      </c>
      <c r="BT189" s="141"/>
      <c r="BU189" s="141"/>
      <c r="BV189" s="141"/>
      <c r="BW189" s="144"/>
      <c r="BX189" s="144"/>
      <c r="BY189" s="143"/>
      <c r="BZ189" s="143" t="s">
        <v>813</v>
      </c>
      <c r="CA189" s="159">
        <v>14093</v>
      </c>
      <c r="CB189" s="143" t="s">
        <v>673</v>
      </c>
      <c r="CC189" s="143">
        <v>713651</v>
      </c>
      <c r="CD189" s="143" t="s">
        <v>814</v>
      </c>
      <c r="CE189" s="143" t="s">
        <v>815</v>
      </c>
    </row>
    <row r="190" spans="1:83" s="130" customFormat="1" ht="25.5" x14ac:dyDescent="0.25">
      <c r="A190" s="141">
        <v>32</v>
      </c>
      <c r="B190" s="161" t="s">
        <v>816</v>
      </c>
      <c r="C190" s="161" t="s">
        <v>817</v>
      </c>
      <c r="D190" s="141" t="s">
        <v>255</v>
      </c>
      <c r="E190" s="141" t="s">
        <v>178</v>
      </c>
      <c r="F190" s="197" t="s">
        <v>818</v>
      </c>
      <c r="G190" s="152">
        <v>13912</v>
      </c>
      <c r="H190" s="152">
        <v>14049</v>
      </c>
      <c r="I190" s="141"/>
      <c r="J190" s="142"/>
      <c r="K190" s="142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 t="s">
        <v>819</v>
      </c>
      <c r="Z190" s="141" t="s">
        <v>408</v>
      </c>
      <c r="AA190" s="141" t="s">
        <v>501</v>
      </c>
      <c r="AB190" s="142">
        <v>45888</v>
      </c>
      <c r="AC190" s="152">
        <v>14090</v>
      </c>
      <c r="AD190" s="142">
        <v>45888</v>
      </c>
      <c r="AE190" s="142">
        <v>46253</v>
      </c>
      <c r="AF190" s="152" t="s">
        <v>820</v>
      </c>
      <c r="AG190" s="141" t="s">
        <v>415</v>
      </c>
      <c r="AH190" s="141" t="s">
        <v>821</v>
      </c>
      <c r="AI190" s="108">
        <v>100000</v>
      </c>
      <c r="AJ190" s="108">
        <v>35950</v>
      </c>
      <c r="AK190" s="108">
        <f>AI190+AJ190</f>
        <v>135950</v>
      </c>
      <c r="AL190" s="141"/>
      <c r="AM190" s="141"/>
      <c r="AN190" s="142"/>
      <c r="AO190" s="141"/>
      <c r="AP190" s="141"/>
      <c r="AQ190" s="142"/>
      <c r="AR190" s="142"/>
      <c r="AS190" s="141"/>
      <c r="AT190" s="141"/>
      <c r="AU190" s="106"/>
      <c r="AV190" s="141"/>
      <c r="AW190" s="108"/>
      <c r="AX190" s="108"/>
      <c r="AY190" s="141"/>
      <c r="AZ190" s="141"/>
      <c r="BA190" s="108"/>
      <c r="BB190" s="108"/>
      <c r="BC190" s="142"/>
      <c r="BD190" s="141"/>
      <c r="BE190" s="108"/>
      <c r="BF190" s="108"/>
      <c r="BG190" s="141"/>
      <c r="BH190" s="108"/>
      <c r="BI190" s="135"/>
      <c r="BJ190" s="108"/>
      <c r="BK190" s="108"/>
      <c r="BL190" s="136"/>
      <c r="BM190" s="144"/>
      <c r="BN190" s="144"/>
      <c r="BO190" s="160"/>
      <c r="BP190" s="160"/>
      <c r="BQ190" s="144"/>
      <c r="BR190" s="143"/>
      <c r="BS190" s="144" t="s">
        <v>448</v>
      </c>
      <c r="BT190" s="141"/>
      <c r="BU190" s="141"/>
      <c r="BV190" s="141"/>
      <c r="BW190" s="144"/>
      <c r="BX190" s="144"/>
      <c r="BY190" s="143"/>
      <c r="BZ190" s="143" t="s">
        <v>822</v>
      </c>
      <c r="CA190" s="159">
        <v>14098</v>
      </c>
      <c r="CB190" s="143" t="s">
        <v>673</v>
      </c>
      <c r="CC190" s="143">
        <v>713651</v>
      </c>
      <c r="CD190" s="143" t="s">
        <v>689</v>
      </c>
      <c r="CE190" s="143" t="s">
        <v>607</v>
      </c>
    </row>
    <row r="191" spans="1:83" s="130" customFormat="1" ht="25.5" x14ac:dyDescent="0.25">
      <c r="A191" s="141">
        <v>33</v>
      </c>
      <c r="B191" s="161" t="s">
        <v>888</v>
      </c>
      <c r="C191" s="161" t="s">
        <v>889</v>
      </c>
      <c r="D191" s="141" t="s">
        <v>412</v>
      </c>
      <c r="E191" s="141" t="s">
        <v>178</v>
      </c>
      <c r="F191" s="197" t="s">
        <v>890</v>
      </c>
      <c r="G191" s="152">
        <v>14085</v>
      </c>
      <c r="H191" s="152">
        <v>14085</v>
      </c>
      <c r="I191" s="141"/>
      <c r="J191" s="142"/>
      <c r="K191" s="142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 t="s">
        <v>891</v>
      </c>
      <c r="Z191" s="141" t="s">
        <v>892</v>
      </c>
      <c r="AA191" s="141" t="s">
        <v>893</v>
      </c>
      <c r="AB191" s="142">
        <v>45938</v>
      </c>
      <c r="AC191" s="152">
        <v>14126</v>
      </c>
      <c r="AD191" s="142">
        <v>45938</v>
      </c>
      <c r="AE191" s="142">
        <v>46298</v>
      </c>
      <c r="AF191" s="152" t="s">
        <v>894</v>
      </c>
      <c r="AG191" s="141" t="s">
        <v>415</v>
      </c>
      <c r="AH191" s="141"/>
      <c r="AI191" s="108"/>
      <c r="AJ191" s="108"/>
      <c r="AK191" s="108">
        <v>2698196</v>
      </c>
      <c r="AL191" s="141"/>
      <c r="AM191" s="141"/>
      <c r="AN191" s="142"/>
      <c r="AO191" s="141"/>
      <c r="AP191" s="141"/>
      <c r="AQ191" s="142"/>
      <c r="AR191" s="142"/>
      <c r="AS191" s="141"/>
      <c r="AT191" s="141"/>
      <c r="AU191" s="106"/>
      <c r="AV191" s="141"/>
      <c r="AW191" s="108"/>
      <c r="AX191" s="108"/>
      <c r="AY191" s="141"/>
      <c r="AZ191" s="141"/>
      <c r="BA191" s="108"/>
      <c r="BB191" s="108"/>
      <c r="BC191" s="142"/>
      <c r="BD191" s="141"/>
      <c r="BE191" s="108"/>
      <c r="BF191" s="108"/>
      <c r="BG191" s="141"/>
      <c r="BH191" s="108"/>
      <c r="BI191" s="135"/>
      <c r="BJ191" s="108"/>
      <c r="BK191" s="108"/>
      <c r="BL191" s="136"/>
      <c r="BM191" s="144"/>
      <c r="BN191" s="144"/>
      <c r="BO191" s="160"/>
      <c r="BP191" s="160"/>
      <c r="BQ191" s="144"/>
      <c r="BR191" s="143"/>
      <c r="BS191" s="144"/>
      <c r="BT191" s="141"/>
      <c r="BU191" s="141"/>
      <c r="BV191" s="141"/>
      <c r="BW191" s="144"/>
      <c r="BX191" s="144"/>
      <c r="BY191" s="143"/>
      <c r="BZ191" s="143" t="s">
        <v>895</v>
      </c>
      <c r="CA191" s="159">
        <v>14140</v>
      </c>
      <c r="CB191" s="143" t="s">
        <v>605</v>
      </c>
      <c r="CC191" s="143">
        <v>713791</v>
      </c>
      <c r="CD191" s="143" t="s">
        <v>896</v>
      </c>
      <c r="CE191" s="143" t="s">
        <v>437</v>
      </c>
    </row>
    <row r="192" spans="1:83" s="130" customFormat="1" ht="25.5" x14ac:dyDescent="0.25">
      <c r="A192" s="141">
        <v>34</v>
      </c>
      <c r="B192" s="161" t="s">
        <v>911</v>
      </c>
      <c r="C192" s="161" t="s">
        <v>912</v>
      </c>
      <c r="D192" s="141" t="s">
        <v>412</v>
      </c>
      <c r="E192" s="141" t="s">
        <v>178</v>
      </c>
      <c r="F192" s="197" t="s">
        <v>913</v>
      </c>
      <c r="G192" s="152">
        <v>13768</v>
      </c>
      <c r="H192" s="152">
        <v>13818</v>
      </c>
      <c r="I192" s="141"/>
      <c r="J192" s="142"/>
      <c r="K192" s="142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 t="s">
        <v>914</v>
      </c>
      <c r="Z192" s="141" t="s">
        <v>915</v>
      </c>
      <c r="AA192" s="141" t="s">
        <v>916</v>
      </c>
      <c r="AB192" s="142">
        <v>45957</v>
      </c>
      <c r="AC192" s="152">
        <v>14140</v>
      </c>
      <c r="AD192" s="142">
        <v>45964</v>
      </c>
      <c r="AE192" s="142">
        <v>46022</v>
      </c>
      <c r="AF192" s="152" t="s">
        <v>917</v>
      </c>
      <c r="AG192" s="141" t="s">
        <v>181</v>
      </c>
      <c r="AH192" s="141"/>
      <c r="AI192" s="108"/>
      <c r="AJ192" s="108"/>
      <c r="AK192" s="108">
        <v>3537913.37</v>
      </c>
      <c r="AL192" s="141"/>
      <c r="AM192" s="141"/>
      <c r="AN192" s="142"/>
      <c r="AO192" s="141"/>
      <c r="AP192" s="141"/>
      <c r="AQ192" s="142"/>
      <c r="AR192" s="142"/>
      <c r="AS192" s="141"/>
      <c r="AT192" s="141"/>
      <c r="AU192" s="106"/>
      <c r="AV192" s="141"/>
      <c r="AW192" s="108"/>
      <c r="AX192" s="108"/>
      <c r="AY192" s="141"/>
      <c r="AZ192" s="141"/>
      <c r="BA192" s="108"/>
      <c r="BB192" s="108"/>
      <c r="BC192" s="142"/>
      <c r="BD192" s="141"/>
      <c r="BE192" s="108"/>
      <c r="BF192" s="108"/>
      <c r="BG192" s="141"/>
      <c r="BH192" s="108"/>
      <c r="BI192" s="135"/>
      <c r="BJ192" s="108"/>
      <c r="BK192" s="108"/>
      <c r="BL192" s="136"/>
      <c r="BM192" s="144"/>
      <c r="BN192" s="144"/>
      <c r="BO192" s="160"/>
      <c r="BP192" s="160"/>
      <c r="BQ192" s="144"/>
      <c r="BR192" s="143"/>
      <c r="BS192" s="144"/>
      <c r="BT192" s="141"/>
      <c r="BU192" s="141"/>
      <c r="BV192" s="141"/>
      <c r="BW192" s="144"/>
      <c r="BX192" s="144"/>
      <c r="BY192" s="143"/>
      <c r="BZ192" s="143" t="s">
        <v>918</v>
      </c>
      <c r="CA192" s="159">
        <v>14150</v>
      </c>
      <c r="CB192" s="143" t="s">
        <v>673</v>
      </c>
      <c r="CC192" s="143">
        <v>713651</v>
      </c>
      <c r="CD192" s="143" t="s">
        <v>919</v>
      </c>
      <c r="CE192" s="143" t="s">
        <v>920</v>
      </c>
    </row>
    <row r="193" spans="1:83" s="130" customFormat="1" x14ac:dyDescent="0.25">
      <c r="A193" s="137">
        <v>35</v>
      </c>
      <c r="B193" s="137" t="s">
        <v>302</v>
      </c>
      <c r="C193" s="137" t="s">
        <v>303</v>
      </c>
      <c r="D193" s="137" t="s">
        <v>304</v>
      </c>
      <c r="E193" s="137" t="s">
        <v>178</v>
      </c>
      <c r="F193" s="195" t="s">
        <v>305</v>
      </c>
      <c r="G193" s="137" t="s">
        <v>306</v>
      </c>
      <c r="H193" s="137"/>
      <c r="I193" s="137" t="s">
        <v>307</v>
      </c>
      <c r="J193" s="138">
        <v>44162</v>
      </c>
      <c r="K193" s="138">
        <v>44527</v>
      </c>
      <c r="L193" s="137"/>
      <c r="M193" s="137"/>
      <c r="N193" s="137"/>
      <c r="O193" s="137"/>
      <c r="P193" s="137"/>
      <c r="Q193" s="137"/>
      <c r="R193" s="137"/>
      <c r="S193" s="137"/>
      <c r="T193" s="137"/>
      <c r="U193" s="137"/>
      <c r="V193" s="137"/>
      <c r="W193" s="137"/>
      <c r="X193" s="137"/>
      <c r="Y193" s="137" t="s">
        <v>308</v>
      </c>
      <c r="Z193" s="137" t="s">
        <v>197</v>
      </c>
      <c r="AA193" s="137" t="s">
        <v>198</v>
      </c>
      <c r="AB193" s="138">
        <v>44469</v>
      </c>
      <c r="AC193" s="137" t="s">
        <v>309</v>
      </c>
      <c r="AD193" s="138">
        <v>44469</v>
      </c>
      <c r="AE193" s="138">
        <v>44588</v>
      </c>
      <c r="AF193" s="137">
        <v>1500</v>
      </c>
      <c r="AG193" s="137" t="s">
        <v>239</v>
      </c>
      <c r="AH193" s="137"/>
      <c r="AI193" s="140"/>
      <c r="AJ193" s="140"/>
      <c r="AK193" s="140">
        <v>682200</v>
      </c>
      <c r="AL193" s="141"/>
      <c r="AM193" s="141"/>
      <c r="AN193" s="142"/>
      <c r="AO193" s="141"/>
      <c r="AP193" s="141"/>
      <c r="AQ193" s="142"/>
      <c r="AR193" s="142"/>
      <c r="AS193" s="141"/>
      <c r="AT193" s="141"/>
      <c r="AU193" s="106"/>
      <c r="AV193" s="141"/>
      <c r="AW193" s="108"/>
      <c r="AX193" s="108"/>
      <c r="AY193" s="141"/>
      <c r="AZ193" s="141"/>
      <c r="BA193" s="108"/>
      <c r="BB193" s="108"/>
      <c r="BC193" s="142"/>
      <c r="BD193" s="141"/>
      <c r="BE193" s="108"/>
      <c r="BF193" s="108"/>
      <c r="BG193" s="141"/>
      <c r="BH193" s="108"/>
      <c r="BI193" s="190">
        <f>AK193</f>
        <v>682200</v>
      </c>
      <c r="BJ193" s="140">
        <v>679245.06</v>
      </c>
      <c r="BK193" s="140">
        <v>139050.87</v>
      </c>
      <c r="BL193" s="84">
        <f>BJ193+BK193</f>
        <v>818295.93</v>
      </c>
      <c r="BM193" s="143"/>
      <c r="BN193" s="143"/>
      <c r="BO193" s="144">
        <v>44508</v>
      </c>
      <c r="BP193" s="144" t="s">
        <v>320</v>
      </c>
      <c r="BQ193" s="143"/>
      <c r="BR193" s="143"/>
      <c r="BS193" s="147">
        <v>44508</v>
      </c>
      <c r="BT193" s="137"/>
      <c r="BU193" s="137"/>
      <c r="BV193" s="137"/>
      <c r="BW193" s="144">
        <v>44622</v>
      </c>
      <c r="BX193" s="144">
        <v>44802</v>
      </c>
      <c r="BY193" s="143"/>
      <c r="BZ193" s="146"/>
      <c r="CA193" s="146"/>
      <c r="CB193" s="146"/>
      <c r="CC193" s="146"/>
      <c r="CD193" s="146"/>
      <c r="CE193" s="146"/>
    </row>
    <row r="194" spans="1:83" s="130" customFormat="1" ht="25.5" x14ac:dyDescent="0.25">
      <c r="A194" s="137"/>
      <c r="B194" s="137"/>
      <c r="C194" s="137"/>
      <c r="D194" s="137"/>
      <c r="E194" s="137"/>
      <c r="F194" s="195"/>
      <c r="G194" s="137"/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137"/>
      <c r="U194" s="137"/>
      <c r="V194" s="137"/>
      <c r="W194" s="137"/>
      <c r="X194" s="137"/>
      <c r="Y194" s="137"/>
      <c r="Z194" s="137"/>
      <c r="AA194" s="137"/>
      <c r="AB194" s="138"/>
      <c r="AC194" s="137"/>
      <c r="AD194" s="138"/>
      <c r="AE194" s="138"/>
      <c r="AF194" s="137"/>
      <c r="AG194" s="137"/>
      <c r="AH194" s="137"/>
      <c r="AI194" s="140"/>
      <c r="AJ194" s="140"/>
      <c r="AK194" s="140"/>
      <c r="AL194" s="141" t="s">
        <v>310</v>
      </c>
      <c r="AM194" s="141" t="s">
        <v>311</v>
      </c>
      <c r="AN194" s="142">
        <v>44589</v>
      </c>
      <c r="AO194" s="141">
        <v>13223</v>
      </c>
      <c r="AP194" s="141" t="s">
        <v>182</v>
      </c>
      <c r="AQ194" s="142">
        <v>44589</v>
      </c>
      <c r="AR194" s="142">
        <v>44708</v>
      </c>
      <c r="AS194" s="141"/>
      <c r="AT194" s="141"/>
      <c r="AU194" s="106"/>
      <c r="AV194" s="141"/>
      <c r="AW194" s="108"/>
      <c r="AX194" s="108"/>
      <c r="AY194" s="141"/>
      <c r="AZ194" s="141"/>
      <c r="BA194" s="108"/>
      <c r="BB194" s="108"/>
      <c r="BC194" s="142"/>
      <c r="BD194" s="141"/>
      <c r="BE194" s="108"/>
      <c r="BF194" s="108"/>
      <c r="BG194" s="141"/>
      <c r="BH194" s="108"/>
      <c r="BI194" s="190"/>
      <c r="BJ194" s="140"/>
      <c r="BK194" s="140"/>
      <c r="BL194" s="84"/>
      <c r="BM194" s="143"/>
      <c r="BN194" s="143"/>
      <c r="BO194" s="144"/>
      <c r="BP194" s="144"/>
      <c r="BQ194" s="143"/>
      <c r="BR194" s="143"/>
      <c r="BS194" s="147"/>
      <c r="BT194" s="137"/>
      <c r="BU194" s="137"/>
      <c r="BV194" s="137"/>
      <c r="BW194" s="144"/>
      <c r="BX194" s="144"/>
      <c r="BY194" s="143"/>
      <c r="BZ194" s="146"/>
      <c r="CA194" s="146"/>
      <c r="CB194" s="146"/>
      <c r="CC194" s="146"/>
      <c r="CD194" s="146"/>
      <c r="CE194" s="146"/>
    </row>
    <row r="195" spans="1:83" s="130" customFormat="1" ht="25.5" x14ac:dyDescent="0.25">
      <c r="A195" s="137"/>
      <c r="B195" s="137"/>
      <c r="C195" s="137"/>
      <c r="D195" s="137"/>
      <c r="E195" s="137"/>
      <c r="F195" s="195"/>
      <c r="G195" s="137"/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137"/>
      <c r="U195" s="137"/>
      <c r="V195" s="137"/>
      <c r="W195" s="137"/>
      <c r="X195" s="137"/>
      <c r="Y195" s="137"/>
      <c r="Z195" s="137"/>
      <c r="AA195" s="137"/>
      <c r="AB195" s="138"/>
      <c r="AC195" s="137"/>
      <c r="AD195" s="138"/>
      <c r="AE195" s="138"/>
      <c r="AF195" s="137"/>
      <c r="AG195" s="137"/>
      <c r="AH195" s="137"/>
      <c r="AI195" s="140"/>
      <c r="AJ195" s="140"/>
      <c r="AK195" s="140"/>
      <c r="AL195" s="141" t="s">
        <v>310</v>
      </c>
      <c r="AM195" s="141" t="s">
        <v>312</v>
      </c>
      <c r="AN195" s="142">
        <v>44706</v>
      </c>
      <c r="AO195" s="141">
        <v>13311</v>
      </c>
      <c r="AP195" s="141" t="s">
        <v>182</v>
      </c>
      <c r="AQ195" s="142">
        <v>44709</v>
      </c>
      <c r="AR195" s="142">
        <v>44828</v>
      </c>
      <c r="AS195" s="141"/>
      <c r="AT195" s="141"/>
      <c r="AU195" s="106"/>
      <c r="AV195" s="141"/>
      <c r="AW195" s="108"/>
      <c r="AX195" s="108"/>
      <c r="AY195" s="141"/>
      <c r="AZ195" s="141"/>
      <c r="BA195" s="108"/>
      <c r="BB195" s="108"/>
      <c r="BC195" s="142"/>
      <c r="BD195" s="141"/>
      <c r="BE195" s="108"/>
      <c r="BF195" s="108"/>
      <c r="BG195" s="141"/>
      <c r="BH195" s="108"/>
      <c r="BI195" s="190"/>
      <c r="BJ195" s="140"/>
      <c r="BK195" s="140"/>
      <c r="BL195" s="84"/>
      <c r="BM195" s="143"/>
      <c r="BN195" s="143"/>
      <c r="BO195" s="144"/>
      <c r="BP195" s="144"/>
      <c r="BQ195" s="143"/>
      <c r="BR195" s="143"/>
      <c r="BS195" s="147"/>
      <c r="BT195" s="137"/>
      <c r="BU195" s="137"/>
      <c r="BV195" s="137"/>
      <c r="BW195" s="144"/>
      <c r="BX195" s="144"/>
      <c r="BY195" s="143"/>
      <c r="BZ195" s="146"/>
      <c r="CA195" s="146"/>
      <c r="CB195" s="146"/>
      <c r="CC195" s="146"/>
      <c r="CD195" s="146"/>
      <c r="CE195" s="146"/>
    </row>
    <row r="196" spans="1:83" s="130" customFormat="1" ht="25.5" x14ac:dyDescent="0.25">
      <c r="A196" s="137"/>
      <c r="B196" s="137"/>
      <c r="C196" s="137"/>
      <c r="D196" s="137"/>
      <c r="E196" s="137"/>
      <c r="F196" s="195"/>
      <c r="G196" s="137"/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137"/>
      <c r="U196" s="137"/>
      <c r="V196" s="137"/>
      <c r="W196" s="137"/>
      <c r="X196" s="137"/>
      <c r="Y196" s="137"/>
      <c r="Z196" s="137"/>
      <c r="AA196" s="137"/>
      <c r="AB196" s="138"/>
      <c r="AC196" s="137"/>
      <c r="AD196" s="138"/>
      <c r="AE196" s="138"/>
      <c r="AF196" s="137"/>
      <c r="AG196" s="137"/>
      <c r="AH196" s="137"/>
      <c r="AI196" s="140"/>
      <c r="AJ196" s="140"/>
      <c r="AK196" s="140"/>
      <c r="AL196" s="141" t="s">
        <v>310</v>
      </c>
      <c r="AM196" s="141" t="s">
        <v>313</v>
      </c>
      <c r="AN196" s="142" t="s">
        <v>314</v>
      </c>
      <c r="AO196" s="141">
        <v>13416</v>
      </c>
      <c r="AP196" s="141" t="s">
        <v>182</v>
      </c>
      <c r="AQ196" s="142">
        <v>44829</v>
      </c>
      <c r="AR196" s="142">
        <v>44918</v>
      </c>
      <c r="AS196" s="141"/>
      <c r="AT196" s="141"/>
      <c r="AU196" s="106"/>
      <c r="AV196" s="141"/>
      <c r="AW196" s="108"/>
      <c r="AX196" s="108"/>
      <c r="AY196" s="141"/>
      <c r="AZ196" s="141"/>
      <c r="BA196" s="108"/>
      <c r="BB196" s="108"/>
      <c r="BC196" s="142"/>
      <c r="BD196" s="141"/>
      <c r="BE196" s="108"/>
      <c r="BF196" s="108"/>
      <c r="BG196" s="141"/>
      <c r="BH196" s="108"/>
      <c r="BI196" s="190"/>
      <c r="BJ196" s="140"/>
      <c r="BK196" s="140"/>
      <c r="BL196" s="84"/>
      <c r="BM196" s="143"/>
      <c r="BN196" s="143"/>
      <c r="BO196" s="144">
        <v>44807</v>
      </c>
      <c r="BP196" s="144">
        <v>44916</v>
      </c>
      <c r="BQ196" s="143"/>
      <c r="BR196" s="143"/>
      <c r="BS196" s="147"/>
      <c r="BT196" s="137"/>
      <c r="BU196" s="137"/>
      <c r="BV196" s="137"/>
      <c r="BW196" s="144"/>
      <c r="BX196" s="144"/>
      <c r="BY196" s="143"/>
      <c r="BZ196" s="146"/>
      <c r="CA196" s="146"/>
      <c r="CB196" s="146"/>
      <c r="CC196" s="146"/>
      <c r="CD196" s="146"/>
      <c r="CE196" s="146"/>
    </row>
    <row r="197" spans="1:83" s="130" customFormat="1" ht="25.5" x14ac:dyDescent="0.25">
      <c r="A197" s="137"/>
      <c r="B197" s="137"/>
      <c r="C197" s="137"/>
      <c r="D197" s="137"/>
      <c r="E197" s="137"/>
      <c r="F197" s="195"/>
      <c r="G197" s="137"/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137"/>
      <c r="U197" s="137"/>
      <c r="V197" s="137"/>
      <c r="W197" s="137"/>
      <c r="X197" s="137"/>
      <c r="Y197" s="137"/>
      <c r="Z197" s="137"/>
      <c r="AA197" s="137"/>
      <c r="AB197" s="138"/>
      <c r="AC197" s="137"/>
      <c r="AD197" s="138"/>
      <c r="AE197" s="138"/>
      <c r="AF197" s="137"/>
      <c r="AG197" s="137"/>
      <c r="AH197" s="137"/>
      <c r="AI197" s="140"/>
      <c r="AJ197" s="140"/>
      <c r="AK197" s="140"/>
      <c r="AL197" s="141" t="s">
        <v>310</v>
      </c>
      <c r="AM197" s="141" t="s">
        <v>315</v>
      </c>
      <c r="AN197" s="142">
        <v>44896</v>
      </c>
      <c r="AO197" s="141">
        <v>13427</v>
      </c>
      <c r="AP197" s="141" t="s">
        <v>182</v>
      </c>
      <c r="AQ197" s="142">
        <v>44919</v>
      </c>
      <c r="AR197" s="142">
        <v>45008</v>
      </c>
      <c r="AS197" s="141"/>
      <c r="AT197" s="141"/>
      <c r="AU197" s="106"/>
      <c r="AV197" s="141"/>
      <c r="AW197" s="108"/>
      <c r="AX197" s="108"/>
      <c r="AY197" s="141"/>
      <c r="AZ197" s="141"/>
      <c r="BA197" s="108"/>
      <c r="BB197" s="108"/>
      <c r="BC197" s="142"/>
      <c r="BD197" s="141"/>
      <c r="BE197" s="108"/>
      <c r="BF197" s="108"/>
      <c r="BG197" s="141"/>
      <c r="BH197" s="108"/>
      <c r="BI197" s="190"/>
      <c r="BJ197" s="140"/>
      <c r="BK197" s="140"/>
      <c r="BL197" s="84"/>
      <c r="BM197" s="143"/>
      <c r="BN197" s="143"/>
      <c r="BO197" s="144">
        <v>44898</v>
      </c>
      <c r="BP197" s="144">
        <v>44987</v>
      </c>
      <c r="BQ197" s="143"/>
      <c r="BR197" s="143"/>
      <c r="BS197" s="147"/>
      <c r="BT197" s="137"/>
      <c r="BU197" s="137"/>
      <c r="BV197" s="137"/>
      <c r="BW197" s="144"/>
      <c r="BX197" s="144"/>
      <c r="BY197" s="143"/>
      <c r="BZ197" s="146"/>
      <c r="CA197" s="146"/>
      <c r="CB197" s="146"/>
      <c r="CC197" s="146"/>
      <c r="CD197" s="146"/>
      <c r="CE197" s="146"/>
    </row>
    <row r="198" spans="1:83" s="130" customFormat="1" ht="25.5" x14ac:dyDescent="0.25">
      <c r="A198" s="137"/>
      <c r="B198" s="137"/>
      <c r="C198" s="137"/>
      <c r="D198" s="137"/>
      <c r="E198" s="137"/>
      <c r="F198" s="195"/>
      <c r="G198" s="137"/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137"/>
      <c r="U198" s="137"/>
      <c r="V198" s="137"/>
      <c r="W198" s="137"/>
      <c r="X198" s="137"/>
      <c r="Y198" s="137"/>
      <c r="Z198" s="137"/>
      <c r="AA198" s="137"/>
      <c r="AB198" s="138"/>
      <c r="AC198" s="137"/>
      <c r="AD198" s="138"/>
      <c r="AE198" s="138"/>
      <c r="AF198" s="137"/>
      <c r="AG198" s="137"/>
      <c r="AH198" s="137"/>
      <c r="AI198" s="140"/>
      <c r="AJ198" s="140"/>
      <c r="AK198" s="140"/>
      <c r="AL198" s="141" t="s">
        <v>316</v>
      </c>
      <c r="AM198" s="141" t="s">
        <v>317</v>
      </c>
      <c r="AN198" s="142">
        <v>44987</v>
      </c>
      <c r="AO198" s="141">
        <v>13497</v>
      </c>
      <c r="AP198" s="141" t="s">
        <v>182</v>
      </c>
      <c r="AQ198" s="142">
        <v>45009</v>
      </c>
      <c r="AR198" s="142">
        <v>45128</v>
      </c>
      <c r="AS198" s="141"/>
      <c r="AT198" s="141"/>
      <c r="AU198" s="106"/>
      <c r="AV198" s="141"/>
      <c r="AW198" s="108"/>
      <c r="AX198" s="108"/>
      <c r="AY198" s="141"/>
      <c r="AZ198" s="141"/>
      <c r="BA198" s="108"/>
      <c r="BB198" s="108"/>
      <c r="BC198" s="142"/>
      <c r="BD198" s="141"/>
      <c r="BE198" s="108"/>
      <c r="BF198" s="108"/>
      <c r="BG198" s="141"/>
      <c r="BH198" s="108"/>
      <c r="BI198" s="190"/>
      <c r="BJ198" s="140"/>
      <c r="BK198" s="140"/>
      <c r="BL198" s="84"/>
      <c r="BM198" s="143"/>
      <c r="BN198" s="143"/>
      <c r="BO198" s="144">
        <v>44988</v>
      </c>
      <c r="BP198" s="144">
        <v>45107</v>
      </c>
      <c r="BQ198" s="143"/>
      <c r="BR198" s="143"/>
      <c r="BS198" s="147"/>
      <c r="BT198" s="137"/>
      <c r="BU198" s="137"/>
      <c r="BV198" s="137"/>
      <c r="BW198" s="144"/>
      <c r="BX198" s="144"/>
      <c r="BY198" s="143"/>
      <c r="BZ198" s="146"/>
      <c r="CA198" s="146"/>
      <c r="CB198" s="146"/>
      <c r="CC198" s="146"/>
      <c r="CD198" s="146"/>
      <c r="CE198" s="146"/>
    </row>
    <row r="199" spans="1:83" s="130" customFormat="1" ht="25.5" x14ac:dyDescent="0.25">
      <c r="A199" s="137"/>
      <c r="B199" s="137"/>
      <c r="C199" s="137"/>
      <c r="D199" s="137"/>
      <c r="E199" s="137"/>
      <c r="F199" s="195"/>
      <c r="G199" s="137"/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137"/>
      <c r="U199" s="137"/>
      <c r="V199" s="137"/>
      <c r="W199" s="137"/>
      <c r="X199" s="137"/>
      <c r="Y199" s="137"/>
      <c r="Z199" s="137"/>
      <c r="AA199" s="137"/>
      <c r="AB199" s="138"/>
      <c r="AC199" s="137"/>
      <c r="AD199" s="138"/>
      <c r="AE199" s="138"/>
      <c r="AF199" s="137"/>
      <c r="AG199" s="137"/>
      <c r="AH199" s="137"/>
      <c r="AI199" s="140"/>
      <c r="AJ199" s="140"/>
      <c r="AK199" s="140"/>
      <c r="AL199" s="141" t="s">
        <v>316</v>
      </c>
      <c r="AM199" s="141" t="s">
        <v>318</v>
      </c>
      <c r="AN199" s="142">
        <v>45107</v>
      </c>
      <c r="AO199" s="141">
        <v>13566</v>
      </c>
      <c r="AP199" s="141" t="s">
        <v>182</v>
      </c>
      <c r="AQ199" s="142">
        <v>45129</v>
      </c>
      <c r="AR199" s="142">
        <v>45248</v>
      </c>
      <c r="AS199" s="141"/>
      <c r="AT199" s="141"/>
      <c r="AU199" s="106"/>
      <c r="AV199" s="141"/>
      <c r="AW199" s="108"/>
      <c r="AX199" s="108"/>
      <c r="AY199" s="141"/>
      <c r="AZ199" s="141"/>
      <c r="BA199" s="108"/>
      <c r="BB199" s="108"/>
      <c r="BC199" s="142"/>
      <c r="BD199" s="141"/>
      <c r="BE199" s="108"/>
      <c r="BF199" s="108"/>
      <c r="BG199" s="141"/>
      <c r="BH199" s="108"/>
      <c r="BI199" s="190"/>
      <c r="BJ199" s="140"/>
      <c r="BK199" s="140"/>
      <c r="BL199" s="84"/>
      <c r="BM199" s="143"/>
      <c r="BN199" s="143"/>
      <c r="BO199" s="144">
        <v>45108</v>
      </c>
      <c r="BP199" s="144">
        <v>45227</v>
      </c>
      <c r="BQ199" s="143"/>
      <c r="BR199" s="143"/>
      <c r="BS199" s="147"/>
      <c r="BT199" s="137"/>
      <c r="BU199" s="137"/>
      <c r="BV199" s="137"/>
      <c r="BW199" s="144"/>
      <c r="BX199" s="144"/>
      <c r="BY199" s="143"/>
      <c r="BZ199" s="146"/>
      <c r="CA199" s="146"/>
      <c r="CB199" s="146"/>
      <c r="CC199" s="146"/>
      <c r="CD199" s="146"/>
      <c r="CE199" s="146"/>
    </row>
    <row r="200" spans="1:83" s="130" customFormat="1" ht="25.5" x14ac:dyDescent="0.25">
      <c r="A200" s="137"/>
      <c r="B200" s="137"/>
      <c r="C200" s="137"/>
      <c r="D200" s="137"/>
      <c r="E200" s="137"/>
      <c r="F200" s="195"/>
      <c r="G200" s="137"/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7"/>
      <c r="W200" s="137"/>
      <c r="X200" s="137"/>
      <c r="Y200" s="137"/>
      <c r="Z200" s="137"/>
      <c r="AA200" s="137"/>
      <c r="AB200" s="138"/>
      <c r="AC200" s="137"/>
      <c r="AD200" s="138"/>
      <c r="AE200" s="138"/>
      <c r="AF200" s="137"/>
      <c r="AG200" s="137"/>
      <c r="AH200" s="137"/>
      <c r="AI200" s="140"/>
      <c r="AJ200" s="140"/>
      <c r="AK200" s="140"/>
      <c r="AL200" s="141" t="s">
        <v>547</v>
      </c>
      <c r="AM200" s="141" t="s">
        <v>319</v>
      </c>
      <c r="AN200" s="142">
        <v>45209</v>
      </c>
      <c r="AO200" s="141">
        <v>13635</v>
      </c>
      <c r="AP200" s="141" t="s">
        <v>182</v>
      </c>
      <c r="AQ200" s="142">
        <v>45249</v>
      </c>
      <c r="AR200" s="142">
        <v>45368</v>
      </c>
      <c r="AS200" s="141"/>
      <c r="AT200" s="141"/>
      <c r="AU200" s="106"/>
      <c r="AV200" s="141"/>
      <c r="AW200" s="108"/>
      <c r="AX200" s="108"/>
      <c r="AY200" s="141"/>
      <c r="AZ200" s="141"/>
      <c r="BA200" s="108"/>
      <c r="BB200" s="108"/>
      <c r="BC200" s="142"/>
      <c r="BD200" s="141"/>
      <c r="BE200" s="108"/>
      <c r="BF200" s="108"/>
      <c r="BG200" s="141"/>
      <c r="BH200" s="108"/>
      <c r="BI200" s="190"/>
      <c r="BJ200" s="140"/>
      <c r="BK200" s="140"/>
      <c r="BL200" s="84"/>
      <c r="BM200" s="143"/>
      <c r="BN200" s="143"/>
      <c r="BO200" s="144">
        <v>45228</v>
      </c>
      <c r="BP200" s="144">
        <v>45347</v>
      </c>
      <c r="BQ200" s="143"/>
      <c r="BR200" s="143"/>
      <c r="BS200" s="147"/>
      <c r="BT200" s="137"/>
      <c r="BU200" s="137"/>
      <c r="BV200" s="137"/>
      <c r="BW200" s="144"/>
      <c r="BX200" s="144"/>
      <c r="BY200" s="143"/>
      <c r="BZ200" s="146"/>
      <c r="CA200" s="146"/>
      <c r="CB200" s="146"/>
      <c r="CC200" s="146"/>
      <c r="CD200" s="146"/>
      <c r="CE200" s="146"/>
    </row>
    <row r="201" spans="1:83" s="130" customFormat="1" ht="25.5" x14ac:dyDescent="0.25">
      <c r="A201" s="137"/>
      <c r="B201" s="137"/>
      <c r="C201" s="137"/>
      <c r="D201" s="137"/>
      <c r="E201" s="137"/>
      <c r="F201" s="195"/>
      <c r="G201" s="137"/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137"/>
      <c r="U201" s="137"/>
      <c r="V201" s="137"/>
      <c r="W201" s="137"/>
      <c r="X201" s="137"/>
      <c r="Y201" s="137"/>
      <c r="Z201" s="137"/>
      <c r="AA201" s="137"/>
      <c r="AB201" s="138"/>
      <c r="AC201" s="137"/>
      <c r="AD201" s="138"/>
      <c r="AE201" s="138"/>
      <c r="AF201" s="137"/>
      <c r="AG201" s="137"/>
      <c r="AH201" s="137"/>
      <c r="AI201" s="140"/>
      <c r="AJ201" s="140"/>
      <c r="AK201" s="140"/>
      <c r="AL201" s="141" t="s">
        <v>654</v>
      </c>
      <c r="AM201" s="141" t="s">
        <v>655</v>
      </c>
      <c r="AN201" s="142">
        <v>45345</v>
      </c>
      <c r="AO201" s="141">
        <v>13723</v>
      </c>
      <c r="AP201" s="141" t="s">
        <v>182</v>
      </c>
      <c r="AQ201" s="142">
        <v>45369</v>
      </c>
      <c r="AR201" s="142">
        <v>45488</v>
      </c>
      <c r="AS201" s="141"/>
      <c r="AT201" s="141"/>
      <c r="AU201" s="106"/>
      <c r="AV201" s="141"/>
      <c r="AW201" s="108"/>
      <c r="AX201" s="108"/>
      <c r="AY201" s="141"/>
      <c r="AZ201" s="141"/>
      <c r="BA201" s="108"/>
      <c r="BB201" s="108"/>
      <c r="BC201" s="142"/>
      <c r="BD201" s="141"/>
      <c r="BE201" s="108"/>
      <c r="BF201" s="108"/>
      <c r="BG201" s="141"/>
      <c r="BH201" s="108"/>
      <c r="BI201" s="190"/>
      <c r="BJ201" s="140"/>
      <c r="BK201" s="140"/>
      <c r="BL201" s="84"/>
      <c r="BM201" s="143"/>
      <c r="BN201" s="143"/>
      <c r="BO201" s="144">
        <v>45348</v>
      </c>
      <c r="BP201" s="144">
        <v>45467</v>
      </c>
      <c r="BQ201" s="143"/>
      <c r="BR201" s="143"/>
      <c r="BS201" s="147"/>
      <c r="BT201" s="137"/>
      <c r="BU201" s="137"/>
      <c r="BV201" s="137"/>
      <c r="BW201" s="144"/>
      <c r="BX201" s="144"/>
      <c r="BY201" s="143"/>
      <c r="BZ201" s="146"/>
      <c r="CA201" s="146"/>
      <c r="CB201" s="146"/>
      <c r="CC201" s="146"/>
      <c r="CD201" s="146"/>
      <c r="CE201" s="146"/>
    </row>
    <row r="202" spans="1:83" s="130" customFormat="1" ht="25.5" x14ac:dyDescent="0.25">
      <c r="A202" s="137"/>
      <c r="B202" s="137"/>
      <c r="C202" s="137"/>
      <c r="D202" s="137"/>
      <c r="E202" s="137"/>
      <c r="F202" s="195"/>
      <c r="G202" s="137"/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137"/>
      <c r="U202" s="137"/>
      <c r="V202" s="137"/>
      <c r="W202" s="137"/>
      <c r="X202" s="137"/>
      <c r="Y202" s="137"/>
      <c r="Z202" s="137"/>
      <c r="AA202" s="137"/>
      <c r="AB202" s="138"/>
      <c r="AC202" s="137"/>
      <c r="AD202" s="138"/>
      <c r="AE202" s="138"/>
      <c r="AF202" s="137"/>
      <c r="AG202" s="137"/>
      <c r="AH202" s="137"/>
      <c r="AI202" s="140"/>
      <c r="AJ202" s="140"/>
      <c r="AK202" s="140"/>
      <c r="AL202" s="141" t="s">
        <v>656</v>
      </c>
      <c r="AM202" s="141" t="s">
        <v>657</v>
      </c>
      <c r="AN202" s="142">
        <v>45467</v>
      </c>
      <c r="AO202" s="141">
        <v>13821</v>
      </c>
      <c r="AP202" s="141" t="s">
        <v>182</v>
      </c>
      <c r="AQ202" s="142">
        <v>45489</v>
      </c>
      <c r="AR202" s="142">
        <v>45608</v>
      </c>
      <c r="AS202" s="141"/>
      <c r="AT202" s="141"/>
      <c r="AU202" s="106"/>
      <c r="AV202" s="141"/>
      <c r="AW202" s="108"/>
      <c r="AX202" s="108"/>
      <c r="AY202" s="141"/>
      <c r="AZ202" s="141"/>
      <c r="BA202" s="108"/>
      <c r="BB202" s="108"/>
      <c r="BC202" s="142"/>
      <c r="BD202" s="141"/>
      <c r="BE202" s="108"/>
      <c r="BF202" s="108"/>
      <c r="BG202" s="141"/>
      <c r="BH202" s="108"/>
      <c r="BI202" s="190"/>
      <c r="BJ202" s="140"/>
      <c r="BK202" s="140"/>
      <c r="BL202" s="84"/>
      <c r="BM202" s="143"/>
      <c r="BN202" s="143"/>
      <c r="BO202" s="144">
        <v>45468</v>
      </c>
      <c r="BP202" s="144">
        <v>45587</v>
      </c>
      <c r="BQ202" s="143"/>
      <c r="BR202" s="143"/>
      <c r="BS202" s="147"/>
      <c r="BT202" s="137"/>
      <c r="BU202" s="137"/>
      <c r="BV202" s="137"/>
      <c r="BW202" s="144"/>
      <c r="BX202" s="144"/>
      <c r="BY202" s="143"/>
      <c r="BZ202" s="146"/>
      <c r="CA202" s="146"/>
      <c r="CB202" s="146"/>
      <c r="CC202" s="146"/>
      <c r="CD202" s="146"/>
      <c r="CE202" s="146"/>
    </row>
    <row r="203" spans="1:83" s="130" customFormat="1" ht="25.5" x14ac:dyDescent="0.25">
      <c r="A203" s="137"/>
      <c r="B203" s="137"/>
      <c r="C203" s="137"/>
      <c r="D203" s="137"/>
      <c r="E203" s="137"/>
      <c r="F203" s="195"/>
      <c r="G203" s="137"/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137"/>
      <c r="U203" s="137"/>
      <c r="V203" s="137"/>
      <c r="W203" s="137"/>
      <c r="X203" s="137"/>
      <c r="Y203" s="137"/>
      <c r="Z203" s="137"/>
      <c r="AA203" s="137"/>
      <c r="AB203" s="138"/>
      <c r="AC203" s="137"/>
      <c r="AD203" s="138"/>
      <c r="AE203" s="138"/>
      <c r="AF203" s="137"/>
      <c r="AG203" s="137"/>
      <c r="AH203" s="137"/>
      <c r="AI203" s="140"/>
      <c r="AJ203" s="140"/>
      <c r="AK203" s="140"/>
      <c r="AL203" s="141" t="s">
        <v>654</v>
      </c>
      <c r="AM203" s="141" t="s">
        <v>658</v>
      </c>
      <c r="AN203" s="142">
        <v>45559</v>
      </c>
      <c r="AO203" s="141">
        <v>13871</v>
      </c>
      <c r="AP203" s="141" t="s">
        <v>182</v>
      </c>
      <c r="AQ203" s="142">
        <v>45609</v>
      </c>
      <c r="AR203" s="142">
        <v>45728</v>
      </c>
      <c r="AS203" s="141"/>
      <c r="AT203" s="141"/>
      <c r="AU203" s="106">
        <v>0.25</v>
      </c>
      <c r="AV203" s="141"/>
      <c r="AW203" s="108"/>
      <c r="AX203" s="108"/>
      <c r="AY203" s="141"/>
      <c r="AZ203" s="141"/>
      <c r="BA203" s="108"/>
      <c r="BB203" s="108"/>
      <c r="BC203" s="142"/>
      <c r="BD203" s="141"/>
      <c r="BE203" s="108"/>
      <c r="BF203" s="108"/>
      <c r="BG203" s="141"/>
      <c r="BH203" s="108"/>
      <c r="BI203" s="190"/>
      <c r="BJ203" s="140"/>
      <c r="BK203" s="140"/>
      <c r="BL203" s="84"/>
      <c r="BM203" s="143"/>
      <c r="BN203" s="143"/>
      <c r="BO203" s="144">
        <v>45588</v>
      </c>
      <c r="BP203" s="144">
        <v>45707</v>
      </c>
      <c r="BQ203" s="143"/>
      <c r="BR203" s="143"/>
      <c r="BS203" s="147"/>
      <c r="BT203" s="137"/>
      <c r="BU203" s="137"/>
      <c r="BV203" s="137"/>
      <c r="BW203" s="144"/>
      <c r="BX203" s="144"/>
      <c r="BY203" s="143"/>
      <c r="BZ203" s="146"/>
      <c r="CA203" s="146"/>
      <c r="CB203" s="146"/>
      <c r="CC203" s="146"/>
      <c r="CD203" s="146"/>
      <c r="CE203" s="146"/>
    </row>
    <row r="204" spans="1:83" s="130" customFormat="1" ht="25.5" x14ac:dyDescent="0.25">
      <c r="A204" s="137"/>
      <c r="B204" s="137"/>
      <c r="C204" s="137"/>
      <c r="D204" s="137"/>
      <c r="E204" s="137"/>
      <c r="F204" s="195"/>
      <c r="G204" s="137"/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137"/>
      <c r="U204" s="137"/>
      <c r="V204" s="137"/>
      <c r="W204" s="137"/>
      <c r="X204" s="137"/>
      <c r="Y204" s="137"/>
      <c r="Z204" s="137"/>
      <c r="AA204" s="137"/>
      <c r="AB204" s="138"/>
      <c r="AC204" s="137"/>
      <c r="AD204" s="138"/>
      <c r="AE204" s="138"/>
      <c r="AF204" s="137"/>
      <c r="AG204" s="137"/>
      <c r="AH204" s="137"/>
      <c r="AI204" s="140"/>
      <c r="AJ204" s="140"/>
      <c r="AK204" s="140"/>
      <c r="AL204" s="141" t="s">
        <v>617</v>
      </c>
      <c r="AM204" s="141" t="s">
        <v>659</v>
      </c>
      <c r="AN204" s="142">
        <v>45589</v>
      </c>
      <c r="AO204" s="141">
        <v>13892</v>
      </c>
      <c r="AP204" s="141" t="s">
        <v>550</v>
      </c>
      <c r="AQ204" s="142"/>
      <c r="AR204" s="142"/>
      <c r="AS204" s="141"/>
      <c r="AT204" s="141"/>
      <c r="AU204" s="106"/>
      <c r="AV204" s="141"/>
      <c r="AW204" s="108">
        <v>137500</v>
      </c>
      <c r="AX204" s="108"/>
      <c r="AY204" s="141"/>
      <c r="AZ204" s="141"/>
      <c r="BA204" s="108"/>
      <c r="BB204" s="108"/>
      <c r="BC204" s="142"/>
      <c r="BD204" s="141"/>
      <c r="BE204" s="108"/>
      <c r="BF204" s="108"/>
      <c r="BG204" s="141"/>
      <c r="BH204" s="108"/>
      <c r="BI204" s="190"/>
      <c r="BJ204" s="140"/>
      <c r="BK204" s="140"/>
      <c r="BL204" s="84"/>
      <c r="BM204" s="143"/>
      <c r="BN204" s="143"/>
      <c r="BO204" s="144"/>
      <c r="BP204" s="144"/>
      <c r="BQ204" s="143"/>
      <c r="BR204" s="143"/>
      <c r="BS204" s="147"/>
      <c r="BT204" s="137"/>
      <c r="BU204" s="137"/>
      <c r="BV204" s="137"/>
      <c r="BW204" s="144"/>
      <c r="BX204" s="144"/>
      <c r="BY204" s="143"/>
      <c r="BZ204" s="146"/>
      <c r="CA204" s="146"/>
      <c r="CB204" s="146"/>
      <c r="CC204" s="146"/>
      <c r="CD204" s="146"/>
      <c r="CE204" s="146"/>
    </row>
    <row r="205" spans="1:83" s="130" customFormat="1" ht="25.5" x14ac:dyDescent="0.25">
      <c r="A205" s="137"/>
      <c r="B205" s="137"/>
      <c r="C205" s="137"/>
      <c r="D205" s="137"/>
      <c r="E205" s="137"/>
      <c r="F205" s="195"/>
      <c r="G205" s="137"/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137"/>
      <c r="U205" s="137"/>
      <c r="V205" s="137"/>
      <c r="W205" s="137"/>
      <c r="X205" s="137"/>
      <c r="Y205" s="137"/>
      <c r="Z205" s="137"/>
      <c r="AA205" s="137"/>
      <c r="AB205" s="138"/>
      <c r="AC205" s="137"/>
      <c r="AD205" s="138"/>
      <c r="AE205" s="138"/>
      <c r="AF205" s="137"/>
      <c r="AG205" s="137"/>
      <c r="AH205" s="137"/>
      <c r="AI205" s="140"/>
      <c r="AJ205" s="140"/>
      <c r="AK205" s="140"/>
      <c r="AL205" s="141" t="s">
        <v>654</v>
      </c>
      <c r="AM205" s="141" t="s">
        <v>660</v>
      </c>
      <c r="AN205" s="142">
        <v>45693</v>
      </c>
      <c r="AO205" s="141">
        <v>13960</v>
      </c>
      <c r="AP205" s="141" t="s">
        <v>182</v>
      </c>
      <c r="AQ205" s="142">
        <v>45729</v>
      </c>
      <c r="AR205" s="142">
        <v>45848</v>
      </c>
      <c r="AS205" s="141"/>
      <c r="AT205" s="141"/>
      <c r="AU205" s="106"/>
      <c r="AV205" s="141"/>
      <c r="AW205" s="108"/>
      <c r="AX205" s="108"/>
      <c r="AY205" s="141"/>
      <c r="AZ205" s="141"/>
      <c r="BA205" s="108"/>
      <c r="BB205" s="108"/>
      <c r="BC205" s="142"/>
      <c r="BD205" s="141"/>
      <c r="BE205" s="108"/>
      <c r="BF205" s="108"/>
      <c r="BG205" s="141"/>
      <c r="BH205" s="108"/>
      <c r="BI205" s="190"/>
      <c r="BJ205" s="140"/>
      <c r="BK205" s="140"/>
      <c r="BL205" s="84"/>
      <c r="BM205" s="143"/>
      <c r="BN205" s="143"/>
      <c r="BO205" s="144">
        <v>45708</v>
      </c>
      <c r="BP205" s="144">
        <v>45827</v>
      </c>
      <c r="BQ205" s="143"/>
      <c r="BR205" s="143"/>
      <c r="BS205" s="147"/>
      <c r="BT205" s="137"/>
      <c r="BU205" s="137"/>
      <c r="BV205" s="137"/>
      <c r="BW205" s="144"/>
      <c r="BX205" s="144"/>
      <c r="BY205" s="143"/>
      <c r="BZ205" s="146"/>
      <c r="CA205" s="146"/>
      <c r="CB205" s="146"/>
      <c r="CC205" s="146"/>
      <c r="CD205" s="146"/>
      <c r="CE205" s="146"/>
    </row>
    <row r="206" spans="1:83" s="130" customFormat="1" ht="25.5" x14ac:dyDescent="0.25">
      <c r="A206" s="137"/>
      <c r="B206" s="137"/>
      <c r="C206" s="137"/>
      <c r="D206" s="137"/>
      <c r="E206" s="137"/>
      <c r="F206" s="195"/>
      <c r="G206" s="137"/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137"/>
      <c r="U206" s="137"/>
      <c r="V206" s="137"/>
      <c r="W206" s="137"/>
      <c r="X206" s="137"/>
      <c r="Y206" s="137"/>
      <c r="Z206" s="137"/>
      <c r="AA206" s="137"/>
      <c r="AB206" s="138"/>
      <c r="AC206" s="137"/>
      <c r="AD206" s="138"/>
      <c r="AE206" s="138"/>
      <c r="AF206" s="137"/>
      <c r="AG206" s="137"/>
      <c r="AH206" s="137"/>
      <c r="AI206" s="140"/>
      <c r="AJ206" s="140"/>
      <c r="AK206" s="140"/>
      <c r="AL206" s="141" t="s">
        <v>654</v>
      </c>
      <c r="AM206" s="141" t="s">
        <v>754</v>
      </c>
      <c r="AN206" s="142">
        <v>45825</v>
      </c>
      <c r="AO206" s="141">
        <v>14072</v>
      </c>
      <c r="AP206" s="141" t="s">
        <v>182</v>
      </c>
      <c r="AQ206" s="142">
        <v>45849</v>
      </c>
      <c r="AR206" s="142">
        <v>45968</v>
      </c>
      <c r="AS206" s="141"/>
      <c r="AT206" s="141"/>
      <c r="AU206" s="106"/>
      <c r="AV206" s="141"/>
      <c r="AW206" s="108"/>
      <c r="AX206" s="108"/>
      <c r="AY206" s="141"/>
      <c r="AZ206" s="141"/>
      <c r="BA206" s="108"/>
      <c r="BB206" s="108"/>
      <c r="BC206" s="142"/>
      <c r="BD206" s="141"/>
      <c r="BE206" s="108"/>
      <c r="BF206" s="108"/>
      <c r="BG206" s="141"/>
      <c r="BH206" s="108"/>
      <c r="BI206" s="190"/>
      <c r="BJ206" s="140"/>
      <c r="BK206" s="140"/>
      <c r="BL206" s="84"/>
      <c r="BM206" s="143"/>
      <c r="BN206" s="143"/>
      <c r="BO206" s="144">
        <v>45828</v>
      </c>
      <c r="BP206" s="144">
        <v>45947</v>
      </c>
      <c r="BQ206" s="143"/>
      <c r="BR206" s="143"/>
      <c r="BS206" s="147"/>
      <c r="BT206" s="137"/>
      <c r="BU206" s="137"/>
      <c r="BV206" s="137"/>
      <c r="BW206" s="144"/>
      <c r="BX206" s="144"/>
      <c r="BY206" s="143"/>
      <c r="BZ206" s="146"/>
      <c r="CA206" s="146"/>
      <c r="CB206" s="146"/>
      <c r="CC206" s="146"/>
      <c r="CD206" s="146"/>
      <c r="CE206" s="146"/>
    </row>
    <row r="207" spans="1:83" s="130" customFormat="1" ht="25.5" x14ac:dyDescent="0.25">
      <c r="A207" s="137"/>
      <c r="B207" s="137"/>
      <c r="C207" s="137"/>
      <c r="D207" s="137"/>
      <c r="E207" s="137"/>
      <c r="F207" s="195"/>
      <c r="G207" s="137"/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137"/>
      <c r="U207" s="137"/>
      <c r="V207" s="137"/>
      <c r="W207" s="137"/>
      <c r="X207" s="137"/>
      <c r="Y207" s="137"/>
      <c r="Z207" s="137"/>
      <c r="AA207" s="137"/>
      <c r="AB207" s="138"/>
      <c r="AC207" s="137"/>
      <c r="AD207" s="138"/>
      <c r="AE207" s="138"/>
      <c r="AF207" s="137"/>
      <c r="AG207" s="137"/>
      <c r="AH207" s="137"/>
      <c r="AI207" s="140"/>
      <c r="AJ207" s="140"/>
      <c r="AK207" s="140"/>
      <c r="AL207" s="141" t="s">
        <v>871</v>
      </c>
      <c r="AM207" s="141" t="s">
        <v>872</v>
      </c>
      <c r="AN207" s="142">
        <v>45930</v>
      </c>
      <c r="AO207" s="141">
        <v>14121</v>
      </c>
      <c r="AP207" s="141" t="s">
        <v>182</v>
      </c>
      <c r="AQ207" s="142">
        <v>45969</v>
      </c>
      <c r="AR207" s="142">
        <v>46088</v>
      </c>
      <c r="AS207" s="141"/>
      <c r="AT207" s="141"/>
      <c r="AU207" s="106"/>
      <c r="AV207" s="141"/>
      <c r="AW207" s="108"/>
      <c r="AX207" s="108"/>
      <c r="AY207" s="141"/>
      <c r="AZ207" s="141"/>
      <c r="BA207" s="108"/>
      <c r="BB207" s="108"/>
      <c r="BC207" s="142"/>
      <c r="BD207" s="141"/>
      <c r="BE207" s="108"/>
      <c r="BF207" s="108"/>
      <c r="BG207" s="141"/>
      <c r="BH207" s="108"/>
      <c r="BI207" s="190"/>
      <c r="BJ207" s="140"/>
      <c r="BK207" s="140"/>
      <c r="BL207" s="84"/>
      <c r="BM207" s="143"/>
      <c r="BN207" s="143"/>
      <c r="BO207" s="144">
        <v>45948</v>
      </c>
      <c r="BP207" s="144">
        <v>46067</v>
      </c>
      <c r="BQ207" s="143"/>
      <c r="BR207" s="143"/>
      <c r="BS207" s="147"/>
      <c r="BT207" s="137"/>
      <c r="BU207" s="137"/>
      <c r="BV207" s="137"/>
      <c r="BW207" s="144"/>
      <c r="BX207" s="144"/>
      <c r="BY207" s="143"/>
      <c r="BZ207" s="146"/>
      <c r="CA207" s="146"/>
      <c r="CB207" s="146"/>
      <c r="CC207" s="146"/>
      <c r="CD207" s="146"/>
      <c r="CE207" s="146"/>
    </row>
    <row r="208" spans="1:83" s="130" customFormat="1" x14ac:dyDescent="0.25">
      <c r="A208" s="137">
        <v>36</v>
      </c>
      <c r="B208" s="137" t="s">
        <v>323</v>
      </c>
      <c r="C208" s="137" t="s">
        <v>324</v>
      </c>
      <c r="D208" s="137" t="s">
        <v>304</v>
      </c>
      <c r="E208" s="137" t="s">
        <v>321</v>
      </c>
      <c r="F208" s="195" t="s">
        <v>325</v>
      </c>
      <c r="G208" s="139">
        <v>13159</v>
      </c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137"/>
      <c r="U208" s="137"/>
      <c r="V208" s="137"/>
      <c r="W208" s="137"/>
      <c r="X208" s="137"/>
      <c r="Y208" s="137" t="s">
        <v>326</v>
      </c>
      <c r="Z208" s="137" t="s">
        <v>327</v>
      </c>
      <c r="AA208" s="137" t="s">
        <v>328</v>
      </c>
      <c r="AB208" s="138">
        <v>44589</v>
      </c>
      <c r="AC208" s="163" t="s">
        <v>329</v>
      </c>
      <c r="AD208" s="138">
        <v>44589</v>
      </c>
      <c r="AE208" s="138">
        <v>44953</v>
      </c>
      <c r="AF208" s="137">
        <v>1500</v>
      </c>
      <c r="AG208" s="137" t="s">
        <v>239</v>
      </c>
      <c r="AH208" s="137"/>
      <c r="AI208" s="140"/>
      <c r="AJ208" s="140"/>
      <c r="AK208" s="140">
        <v>2000000</v>
      </c>
      <c r="AL208" s="145"/>
      <c r="AM208" s="141"/>
      <c r="AN208" s="142"/>
      <c r="AO208" s="141"/>
      <c r="AP208" s="141"/>
      <c r="AQ208" s="142"/>
      <c r="AR208" s="142"/>
      <c r="AS208" s="141"/>
      <c r="AT208" s="141"/>
      <c r="AU208" s="106"/>
      <c r="AV208" s="141"/>
      <c r="AW208" s="108"/>
      <c r="AX208" s="108"/>
      <c r="AY208" s="141"/>
      <c r="AZ208" s="141"/>
      <c r="BA208" s="108"/>
      <c r="BB208" s="108"/>
      <c r="BC208" s="142"/>
      <c r="BD208" s="141"/>
      <c r="BE208" s="108"/>
      <c r="BF208" s="108"/>
      <c r="BG208" s="141"/>
      <c r="BH208" s="108"/>
      <c r="BI208" s="190"/>
      <c r="BJ208" s="140">
        <v>6521756.7800000003</v>
      </c>
      <c r="BK208" s="140">
        <v>1418584.06</v>
      </c>
      <c r="BL208" s="84">
        <f>BJ208+BK208</f>
        <v>7940340.8399999999</v>
      </c>
      <c r="BM208" s="143"/>
      <c r="BN208" s="143"/>
      <c r="BO208" s="144"/>
      <c r="BP208" s="144"/>
      <c r="BQ208" s="144"/>
      <c r="BR208" s="144"/>
      <c r="BS208" s="147">
        <v>44589</v>
      </c>
      <c r="BT208" s="143"/>
      <c r="BU208" s="150"/>
      <c r="BV208" s="150"/>
      <c r="BW208" s="144"/>
      <c r="BX208" s="144"/>
      <c r="BY208" s="143"/>
      <c r="BZ208" s="146"/>
      <c r="CA208" s="146"/>
      <c r="CB208" s="146"/>
      <c r="CC208" s="146"/>
      <c r="CD208" s="146"/>
      <c r="CE208" s="146"/>
    </row>
    <row r="209" spans="1:83" s="130" customFormat="1" ht="25.5" x14ac:dyDescent="0.25">
      <c r="A209" s="137"/>
      <c r="B209" s="137"/>
      <c r="C209" s="137"/>
      <c r="D209" s="137"/>
      <c r="E209" s="137"/>
      <c r="F209" s="195"/>
      <c r="G209" s="137"/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137"/>
      <c r="U209" s="137"/>
      <c r="V209" s="137"/>
      <c r="W209" s="137"/>
      <c r="X209" s="137"/>
      <c r="Y209" s="137"/>
      <c r="Z209" s="137"/>
      <c r="AA209" s="137"/>
      <c r="AB209" s="138"/>
      <c r="AC209" s="163"/>
      <c r="AD209" s="138"/>
      <c r="AE209" s="138"/>
      <c r="AF209" s="137"/>
      <c r="AG209" s="137"/>
      <c r="AH209" s="137"/>
      <c r="AI209" s="140"/>
      <c r="AJ209" s="140"/>
      <c r="AK209" s="140"/>
      <c r="AL209" s="141" t="s">
        <v>316</v>
      </c>
      <c r="AM209" s="141" t="s">
        <v>330</v>
      </c>
      <c r="AN209" s="142">
        <v>44845</v>
      </c>
      <c r="AO209" s="141">
        <v>13391</v>
      </c>
      <c r="AP209" s="141" t="s">
        <v>188</v>
      </c>
      <c r="AQ209" s="142"/>
      <c r="AR209" s="142"/>
      <c r="AS209" s="141"/>
      <c r="AT209" s="141"/>
      <c r="AU209" s="106"/>
      <c r="AV209" s="141"/>
      <c r="AW209" s="108">
        <v>500000</v>
      </c>
      <c r="AX209" s="108"/>
      <c r="AY209" s="141"/>
      <c r="AZ209" s="141"/>
      <c r="BA209" s="108"/>
      <c r="BB209" s="108"/>
      <c r="BC209" s="142"/>
      <c r="BD209" s="141"/>
      <c r="BE209" s="108"/>
      <c r="BF209" s="108"/>
      <c r="BG209" s="141"/>
      <c r="BH209" s="108"/>
      <c r="BI209" s="190"/>
      <c r="BJ209" s="140"/>
      <c r="BK209" s="140"/>
      <c r="BL209" s="84"/>
      <c r="BM209" s="143"/>
      <c r="BN209" s="143"/>
      <c r="BO209" s="144"/>
      <c r="BP209" s="144"/>
      <c r="BQ209" s="144"/>
      <c r="BR209" s="144"/>
      <c r="BS209" s="147"/>
      <c r="BT209" s="143"/>
      <c r="BU209" s="150"/>
      <c r="BV209" s="150"/>
      <c r="BW209" s="144"/>
      <c r="BX209" s="144"/>
      <c r="BY209" s="143"/>
      <c r="BZ209" s="146"/>
      <c r="CA209" s="146"/>
      <c r="CB209" s="146"/>
      <c r="CC209" s="146"/>
      <c r="CD209" s="146"/>
      <c r="CE209" s="146"/>
    </row>
    <row r="210" spans="1:83" s="130" customFormat="1" ht="25.5" x14ac:dyDescent="0.25">
      <c r="A210" s="137"/>
      <c r="B210" s="137"/>
      <c r="C210" s="137"/>
      <c r="D210" s="137"/>
      <c r="E210" s="137"/>
      <c r="F210" s="195"/>
      <c r="G210" s="137"/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137"/>
      <c r="U210" s="137"/>
      <c r="V210" s="137"/>
      <c r="W210" s="137"/>
      <c r="X210" s="137"/>
      <c r="Y210" s="137"/>
      <c r="Z210" s="137"/>
      <c r="AA210" s="137"/>
      <c r="AB210" s="138"/>
      <c r="AC210" s="163"/>
      <c r="AD210" s="138"/>
      <c r="AE210" s="138"/>
      <c r="AF210" s="137"/>
      <c r="AG210" s="137"/>
      <c r="AH210" s="137"/>
      <c r="AI210" s="140"/>
      <c r="AJ210" s="140"/>
      <c r="AK210" s="140"/>
      <c r="AL210" s="141" t="s">
        <v>187</v>
      </c>
      <c r="AM210" s="141" t="s">
        <v>331</v>
      </c>
      <c r="AN210" s="142">
        <v>44953</v>
      </c>
      <c r="AO210" s="141">
        <v>13475</v>
      </c>
      <c r="AP210" s="141" t="s">
        <v>182</v>
      </c>
      <c r="AQ210" s="142">
        <v>44954</v>
      </c>
      <c r="AR210" s="142">
        <v>45319</v>
      </c>
      <c r="AS210" s="141"/>
      <c r="AT210" s="141"/>
      <c r="AU210" s="106"/>
      <c r="AV210" s="141"/>
      <c r="AW210" s="108"/>
      <c r="AX210" s="108"/>
      <c r="AY210" s="141"/>
      <c r="AZ210" s="141"/>
      <c r="BA210" s="108"/>
      <c r="BB210" s="108"/>
      <c r="BC210" s="142"/>
      <c r="BD210" s="141"/>
      <c r="BE210" s="108"/>
      <c r="BF210" s="108"/>
      <c r="BG210" s="141"/>
      <c r="BH210" s="108"/>
      <c r="BI210" s="190"/>
      <c r="BJ210" s="140"/>
      <c r="BK210" s="140"/>
      <c r="BL210" s="84"/>
      <c r="BM210" s="143"/>
      <c r="BN210" s="143"/>
      <c r="BO210" s="144">
        <v>44954</v>
      </c>
      <c r="BP210" s="144">
        <v>45319</v>
      </c>
      <c r="BQ210" s="144"/>
      <c r="BR210" s="144"/>
      <c r="BS210" s="147"/>
      <c r="BT210" s="143"/>
      <c r="BU210" s="150"/>
      <c r="BV210" s="150"/>
      <c r="BW210" s="144"/>
      <c r="BX210" s="144"/>
      <c r="BY210" s="143"/>
      <c r="BZ210" s="146"/>
      <c r="CA210" s="146"/>
      <c r="CB210" s="146"/>
      <c r="CC210" s="146"/>
      <c r="CD210" s="146"/>
      <c r="CE210" s="146"/>
    </row>
    <row r="211" spans="1:83" s="130" customFormat="1" ht="25.5" x14ac:dyDescent="0.25">
      <c r="A211" s="137"/>
      <c r="B211" s="137"/>
      <c r="C211" s="137"/>
      <c r="D211" s="137"/>
      <c r="E211" s="137"/>
      <c r="F211" s="195"/>
      <c r="G211" s="137"/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137"/>
      <c r="U211" s="137"/>
      <c r="V211" s="137"/>
      <c r="W211" s="137"/>
      <c r="X211" s="137"/>
      <c r="Y211" s="137"/>
      <c r="Z211" s="137"/>
      <c r="AA211" s="137"/>
      <c r="AB211" s="138"/>
      <c r="AC211" s="163"/>
      <c r="AD211" s="138"/>
      <c r="AE211" s="138"/>
      <c r="AF211" s="137"/>
      <c r="AG211" s="137"/>
      <c r="AH211" s="137"/>
      <c r="AI211" s="140"/>
      <c r="AJ211" s="140"/>
      <c r="AK211" s="140"/>
      <c r="AL211" s="141" t="s">
        <v>185</v>
      </c>
      <c r="AM211" s="141" t="s">
        <v>332</v>
      </c>
      <c r="AN211" s="142">
        <v>45035</v>
      </c>
      <c r="AO211" s="141"/>
      <c r="AP211" s="141" t="s">
        <v>205</v>
      </c>
      <c r="AQ211" s="142"/>
      <c r="AR211" s="142"/>
      <c r="AS211" s="141"/>
      <c r="AT211" s="141"/>
      <c r="AU211" s="106"/>
      <c r="AV211" s="141"/>
      <c r="AW211" s="108"/>
      <c r="AX211" s="108"/>
      <c r="AY211" s="141"/>
      <c r="AZ211" s="141"/>
      <c r="BA211" s="108"/>
      <c r="BB211" s="108"/>
      <c r="BC211" s="142">
        <v>45035</v>
      </c>
      <c r="BD211" s="141"/>
      <c r="BE211" s="108">
        <v>113813.19</v>
      </c>
      <c r="BF211" s="108"/>
      <c r="BG211" s="141"/>
      <c r="BH211" s="108"/>
      <c r="BI211" s="190"/>
      <c r="BJ211" s="140"/>
      <c r="BK211" s="140"/>
      <c r="BL211" s="84"/>
      <c r="BM211" s="143"/>
      <c r="BN211" s="143"/>
      <c r="BO211" s="144"/>
      <c r="BP211" s="144"/>
      <c r="BQ211" s="144"/>
      <c r="BR211" s="144"/>
      <c r="BS211" s="147"/>
      <c r="BT211" s="143"/>
      <c r="BU211" s="150"/>
      <c r="BV211" s="150"/>
      <c r="BW211" s="144"/>
      <c r="BX211" s="144"/>
      <c r="BY211" s="143"/>
      <c r="BZ211" s="146"/>
      <c r="CA211" s="146"/>
      <c r="CB211" s="146"/>
      <c r="CC211" s="146"/>
      <c r="CD211" s="146"/>
      <c r="CE211" s="146"/>
    </row>
    <row r="212" spans="1:83" s="130" customFormat="1" ht="25.5" x14ac:dyDescent="0.25">
      <c r="A212" s="137"/>
      <c r="B212" s="137"/>
      <c r="C212" s="137"/>
      <c r="D212" s="137"/>
      <c r="E212" s="137"/>
      <c r="F212" s="195"/>
      <c r="G212" s="137"/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  <c r="AA212" s="137"/>
      <c r="AB212" s="138"/>
      <c r="AC212" s="163"/>
      <c r="AD212" s="138"/>
      <c r="AE212" s="138"/>
      <c r="AF212" s="137"/>
      <c r="AG212" s="137"/>
      <c r="AH212" s="137"/>
      <c r="AI212" s="140"/>
      <c r="AJ212" s="140"/>
      <c r="AK212" s="140"/>
      <c r="AL212" s="141" t="s">
        <v>334</v>
      </c>
      <c r="AM212" s="141" t="s">
        <v>333</v>
      </c>
      <c r="AN212" s="142">
        <v>45184</v>
      </c>
      <c r="AO212" s="141"/>
      <c r="AP212" s="141" t="s">
        <v>205</v>
      </c>
      <c r="AQ212" s="142"/>
      <c r="AR212" s="142"/>
      <c r="AS212" s="141"/>
      <c r="AT212" s="141"/>
      <c r="AU212" s="106"/>
      <c r="AV212" s="141"/>
      <c r="AW212" s="108"/>
      <c r="AX212" s="108"/>
      <c r="AY212" s="141"/>
      <c r="AZ212" s="141"/>
      <c r="BA212" s="108"/>
      <c r="BB212" s="108"/>
      <c r="BC212" s="142"/>
      <c r="BD212" s="141"/>
      <c r="BE212" s="108"/>
      <c r="BF212" s="108"/>
      <c r="BG212" s="141"/>
      <c r="BH212" s="108"/>
      <c r="BI212" s="190"/>
      <c r="BJ212" s="140"/>
      <c r="BK212" s="140"/>
      <c r="BL212" s="84"/>
      <c r="BM212" s="143"/>
      <c r="BN212" s="143"/>
      <c r="BO212" s="144"/>
      <c r="BP212" s="144"/>
      <c r="BQ212" s="144"/>
      <c r="BR212" s="144"/>
      <c r="BS212" s="147"/>
      <c r="BT212" s="143"/>
      <c r="BU212" s="150"/>
      <c r="BV212" s="150"/>
      <c r="BW212" s="144"/>
      <c r="BX212" s="144"/>
      <c r="BY212" s="143"/>
      <c r="BZ212" s="146"/>
      <c r="CA212" s="146"/>
      <c r="CB212" s="146"/>
      <c r="CC212" s="146"/>
      <c r="CD212" s="146"/>
      <c r="CE212" s="146"/>
    </row>
    <row r="213" spans="1:83" s="130" customFormat="1" ht="25.5" x14ac:dyDescent="0.25">
      <c r="A213" s="137"/>
      <c r="B213" s="137"/>
      <c r="C213" s="137"/>
      <c r="D213" s="137"/>
      <c r="E213" s="137"/>
      <c r="F213" s="195"/>
      <c r="G213" s="137"/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137"/>
      <c r="U213" s="137"/>
      <c r="V213" s="137"/>
      <c r="W213" s="137"/>
      <c r="X213" s="137"/>
      <c r="Y213" s="137"/>
      <c r="Z213" s="137"/>
      <c r="AA213" s="137"/>
      <c r="AB213" s="138"/>
      <c r="AC213" s="163"/>
      <c r="AD213" s="138"/>
      <c r="AE213" s="138"/>
      <c r="AF213" s="137"/>
      <c r="AG213" s="137"/>
      <c r="AH213" s="137"/>
      <c r="AI213" s="140"/>
      <c r="AJ213" s="140"/>
      <c r="AK213" s="140"/>
      <c r="AL213" s="141" t="s">
        <v>654</v>
      </c>
      <c r="AM213" s="141" t="s">
        <v>661</v>
      </c>
      <c r="AN213" s="142">
        <v>45320</v>
      </c>
      <c r="AO213" s="141">
        <v>13706</v>
      </c>
      <c r="AP213" s="141" t="s">
        <v>182</v>
      </c>
      <c r="AQ213" s="142">
        <v>44955</v>
      </c>
      <c r="AR213" s="142">
        <v>45684</v>
      </c>
      <c r="AS213" s="141"/>
      <c r="AT213" s="141"/>
      <c r="AU213" s="106"/>
      <c r="AV213" s="141"/>
      <c r="AW213" s="108"/>
      <c r="AX213" s="108"/>
      <c r="AY213" s="141"/>
      <c r="AZ213" s="141"/>
      <c r="BA213" s="108"/>
      <c r="BB213" s="108"/>
      <c r="BC213" s="142"/>
      <c r="BD213" s="141"/>
      <c r="BE213" s="108"/>
      <c r="BF213" s="108"/>
      <c r="BG213" s="141"/>
      <c r="BH213" s="108"/>
      <c r="BI213" s="190"/>
      <c r="BJ213" s="140"/>
      <c r="BK213" s="140"/>
      <c r="BL213" s="84"/>
      <c r="BM213" s="143"/>
      <c r="BN213" s="143"/>
      <c r="BO213" s="144">
        <v>44955</v>
      </c>
      <c r="BP213" s="144">
        <v>45684</v>
      </c>
      <c r="BQ213" s="144"/>
      <c r="BR213" s="144"/>
      <c r="BS213" s="147"/>
      <c r="BT213" s="143"/>
      <c r="BU213" s="150"/>
      <c r="BV213" s="150"/>
      <c r="BW213" s="144"/>
      <c r="BX213" s="144"/>
      <c r="BY213" s="143"/>
      <c r="BZ213" s="146"/>
      <c r="CA213" s="146"/>
      <c r="CB213" s="146"/>
      <c r="CC213" s="146"/>
      <c r="CD213" s="146"/>
      <c r="CE213" s="146"/>
    </row>
    <row r="214" spans="1:83" s="130" customFormat="1" ht="25.5" x14ac:dyDescent="0.25">
      <c r="A214" s="137"/>
      <c r="B214" s="137"/>
      <c r="C214" s="137"/>
      <c r="D214" s="137"/>
      <c r="E214" s="137"/>
      <c r="F214" s="195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137"/>
      <c r="U214" s="137"/>
      <c r="V214" s="137"/>
      <c r="W214" s="137"/>
      <c r="X214" s="137"/>
      <c r="Y214" s="137"/>
      <c r="Z214" s="137"/>
      <c r="AA214" s="137"/>
      <c r="AB214" s="138"/>
      <c r="AC214" s="163"/>
      <c r="AD214" s="138"/>
      <c r="AE214" s="138"/>
      <c r="AF214" s="137"/>
      <c r="AG214" s="137"/>
      <c r="AH214" s="137"/>
      <c r="AI214" s="140"/>
      <c r="AJ214" s="140"/>
      <c r="AK214" s="140"/>
      <c r="AL214" s="141" t="s">
        <v>654</v>
      </c>
      <c r="AM214" s="141" t="s">
        <v>662</v>
      </c>
      <c r="AN214" s="142">
        <v>45684</v>
      </c>
      <c r="AO214" s="141">
        <v>13967</v>
      </c>
      <c r="AP214" s="141" t="s">
        <v>182</v>
      </c>
      <c r="AQ214" s="142">
        <v>45685</v>
      </c>
      <c r="AR214" s="142">
        <v>46050</v>
      </c>
      <c r="AS214" s="141"/>
      <c r="AT214" s="141"/>
      <c r="AU214" s="106"/>
      <c r="AV214" s="141"/>
      <c r="AW214" s="108"/>
      <c r="AX214" s="108"/>
      <c r="AY214" s="141"/>
      <c r="AZ214" s="141"/>
      <c r="BA214" s="108"/>
      <c r="BB214" s="108"/>
      <c r="BC214" s="142">
        <v>45184</v>
      </c>
      <c r="BD214" s="141"/>
      <c r="BE214" s="108">
        <v>55314.57</v>
      </c>
      <c r="BF214" s="108"/>
      <c r="BG214" s="141"/>
      <c r="BH214" s="108"/>
      <c r="BI214" s="190"/>
      <c r="BJ214" s="140"/>
      <c r="BK214" s="140"/>
      <c r="BL214" s="84"/>
      <c r="BM214" s="143"/>
      <c r="BN214" s="143"/>
      <c r="BO214" s="144">
        <v>45685</v>
      </c>
      <c r="BP214" s="144">
        <v>46050</v>
      </c>
      <c r="BQ214" s="144"/>
      <c r="BR214" s="144"/>
      <c r="BS214" s="147"/>
      <c r="BT214" s="143"/>
      <c r="BU214" s="150"/>
      <c r="BV214" s="150"/>
      <c r="BW214" s="144"/>
      <c r="BX214" s="144"/>
      <c r="BY214" s="143"/>
      <c r="BZ214" s="146"/>
      <c r="CA214" s="146"/>
      <c r="CB214" s="146"/>
      <c r="CC214" s="146"/>
      <c r="CD214" s="146"/>
      <c r="CE214" s="146"/>
    </row>
    <row r="215" spans="1:83" s="130" customFormat="1" x14ac:dyDescent="0.25">
      <c r="A215" s="146">
        <v>37</v>
      </c>
      <c r="B215" s="137" t="s">
        <v>335</v>
      </c>
      <c r="C215" s="137" t="s">
        <v>336</v>
      </c>
      <c r="D215" s="149" t="s">
        <v>337</v>
      </c>
      <c r="E215" s="137" t="s">
        <v>338</v>
      </c>
      <c r="F215" s="195" t="s">
        <v>339</v>
      </c>
      <c r="G215" s="139">
        <v>13681</v>
      </c>
      <c r="H215" s="139">
        <v>13723</v>
      </c>
      <c r="I215" s="137" t="s">
        <v>342</v>
      </c>
      <c r="J215" s="138">
        <v>45358</v>
      </c>
      <c r="K215" s="138">
        <v>45723</v>
      </c>
      <c r="L215" s="139">
        <v>13732</v>
      </c>
      <c r="M215" s="137"/>
      <c r="N215" s="137"/>
      <c r="O215" s="137"/>
      <c r="P215" s="137"/>
      <c r="Q215" s="137"/>
      <c r="R215" s="137"/>
      <c r="S215" s="137"/>
      <c r="T215" s="137"/>
      <c r="U215" s="137"/>
      <c r="V215" s="137"/>
      <c r="W215" s="137"/>
      <c r="X215" s="140"/>
      <c r="Y215" s="137" t="s">
        <v>344</v>
      </c>
      <c r="Z215" s="137" t="s">
        <v>199</v>
      </c>
      <c r="AA215" s="137" t="s">
        <v>200</v>
      </c>
      <c r="AB215" s="138">
        <v>45377</v>
      </c>
      <c r="AC215" s="137">
        <v>13745</v>
      </c>
      <c r="AD215" s="164">
        <v>45377</v>
      </c>
      <c r="AE215" s="164">
        <v>45742</v>
      </c>
      <c r="AF215" s="137">
        <v>1500</v>
      </c>
      <c r="AG215" s="137" t="s">
        <v>239</v>
      </c>
      <c r="AH215" s="137"/>
      <c r="AI215" s="140"/>
      <c r="AJ215" s="140"/>
      <c r="AK215" s="140">
        <v>10000000</v>
      </c>
      <c r="AL215" s="141"/>
      <c r="AM215" s="141"/>
      <c r="AN215" s="142"/>
      <c r="AO215" s="141"/>
      <c r="AP215" s="141"/>
      <c r="AQ215" s="142"/>
      <c r="AR215" s="142"/>
      <c r="AS215" s="141"/>
      <c r="AT215" s="141"/>
      <c r="AU215" s="106">
        <v>0.25</v>
      </c>
      <c r="AV215" s="141"/>
      <c r="AW215" s="108"/>
      <c r="AX215" s="108"/>
      <c r="AY215" s="141"/>
      <c r="AZ215" s="141"/>
      <c r="BA215" s="108"/>
      <c r="BB215" s="108"/>
      <c r="BC215" s="142"/>
      <c r="BD215" s="141"/>
      <c r="BE215" s="108"/>
      <c r="BF215" s="108"/>
      <c r="BG215" s="141"/>
      <c r="BH215" s="108"/>
      <c r="BI215" s="135"/>
      <c r="BJ215" s="140">
        <v>12498187.189999999</v>
      </c>
      <c r="BK215" s="140">
        <v>8752907.7200000007</v>
      </c>
      <c r="BL215" s="84">
        <f>BJ215+BK215</f>
        <v>21251094.91</v>
      </c>
      <c r="BM215" s="143"/>
      <c r="BN215" s="143"/>
      <c r="BO215" s="144">
        <v>45394</v>
      </c>
      <c r="BP215" s="144">
        <v>45759</v>
      </c>
      <c r="BQ215" s="143"/>
      <c r="BR215" s="143"/>
      <c r="BS215" s="147">
        <v>45394</v>
      </c>
      <c r="BT215" s="146"/>
      <c r="BU215" s="165"/>
      <c r="BV215" s="165"/>
      <c r="BW215" s="147"/>
      <c r="BX215" s="147"/>
      <c r="BY215" s="146"/>
      <c r="BZ215" s="146" t="s">
        <v>667</v>
      </c>
      <c r="CA215" s="151">
        <v>13980</v>
      </c>
      <c r="CB215" s="146" t="s">
        <v>454</v>
      </c>
      <c r="CC215" s="146">
        <v>714834</v>
      </c>
      <c r="CD215" s="146" t="s">
        <v>668</v>
      </c>
      <c r="CE215" s="146" t="s">
        <v>669</v>
      </c>
    </row>
    <row r="216" spans="1:83" s="130" customFormat="1" ht="25.5" x14ac:dyDescent="0.25">
      <c r="A216" s="146"/>
      <c r="B216" s="137"/>
      <c r="C216" s="137"/>
      <c r="D216" s="149"/>
      <c r="E216" s="137"/>
      <c r="F216" s="195"/>
      <c r="G216" s="139"/>
      <c r="H216" s="139"/>
      <c r="I216" s="137"/>
      <c r="J216" s="138"/>
      <c r="K216" s="138"/>
      <c r="L216" s="139"/>
      <c r="M216" s="137"/>
      <c r="N216" s="137"/>
      <c r="O216" s="137"/>
      <c r="P216" s="137"/>
      <c r="Q216" s="137"/>
      <c r="R216" s="137"/>
      <c r="S216" s="137"/>
      <c r="T216" s="137"/>
      <c r="U216" s="137"/>
      <c r="V216" s="137"/>
      <c r="W216" s="137"/>
      <c r="X216" s="140"/>
      <c r="Y216" s="137"/>
      <c r="Z216" s="137"/>
      <c r="AA216" s="137"/>
      <c r="AB216" s="138"/>
      <c r="AC216" s="137"/>
      <c r="AD216" s="164"/>
      <c r="AE216" s="164"/>
      <c r="AF216" s="137"/>
      <c r="AG216" s="137"/>
      <c r="AH216" s="137"/>
      <c r="AI216" s="140"/>
      <c r="AJ216" s="140"/>
      <c r="AK216" s="140"/>
      <c r="AL216" s="141" t="s">
        <v>664</v>
      </c>
      <c r="AM216" s="141" t="s">
        <v>452</v>
      </c>
      <c r="AN216" s="142">
        <v>45631</v>
      </c>
      <c r="AO216" s="152">
        <v>13920</v>
      </c>
      <c r="AP216" s="141" t="s">
        <v>188</v>
      </c>
      <c r="AQ216" s="142"/>
      <c r="AR216" s="142"/>
      <c r="AS216" s="141"/>
      <c r="AT216" s="141"/>
      <c r="AU216" s="106"/>
      <c r="AV216" s="141"/>
      <c r="AW216" s="108">
        <v>2500000</v>
      </c>
      <c r="AX216" s="108"/>
      <c r="AY216" s="141"/>
      <c r="AZ216" s="141"/>
      <c r="BA216" s="108"/>
      <c r="BB216" s="108"/>
      <c r="BC216" s="142"/>
      <c r="BD216" s="141"/>
      <c r="BE216" s="108"/>
      <c r="BF216" s="108"/>
      <c r="BG216" s="141"/>
      <c r="BH216" s="108"/>
      <c r="BI216" s="135"/>
      <c r="BJ216" s="140"/>
      <c r="BK216" s="140"/>
      <c r="BL216" s="84"/>
      <c r="BM216" s="143"/>
      <c r="BN216" s="143"/>
      <c r="BO216" s="144"/>
      <c r="BP216" s="144"/>
      <c r="BQ216" s="143"/>
      <c r="BR216" s="143"/>
      <c r="BS216" s="147"/>
      <c r="BT216" s="146"/>
      <c r="BU216" s="165"/>
      <c r="BV216" s="165"/>
      <c r="BW216" s="147"/>
      <c r="BX216" s="147"/>
      <c r="BY216" s="146"/>
      <c r="BZ216" s="146"/>
      <c r="CA216" s="151"/>
      <c r="CB216" s="146"/>
      <c r="CC216" s="146"/>
      <c r="CD216" s="146"/>
      <c r="CE216" s="146"/>
    </row>
    <row r="217" spans="1:83" s="130" customFormat="1" ht="25.5" x14ac:dyDescent="0.25">
      <c r="A217" s="146"/>
      <c r="B217" s="137"/>
      <c r="C217" s="137"/>
      <c r="D217" s="149"/>
      <c r="E217" s="137"/>
      <c r="F217" s="195"/>
      <c r="G217" s="139"/>
      <c r="H217" s="139"/>
      <c r="I217" s="137"/>
      <c r="J217" s="138"/>
      <c r="K217" s="138"/>
      <c r="L217" s="137"/>
      <c r="M217" s="137"/>
      <c r="N217" s="137"/>
      <c r="O217" s="137"/>
      <c r="P217" s="137"/>
      <c r="Q217" s="137"/>
      <c r="R217" s="137"/>
      <c r="S217" s="137"/>
      <c r="T217" s="137"/>
      <c r="U217" s="137"/>
      <c r="V217" s="137"/>
      <c r="W217" s="137"/>
      <c r="X217" s="140"/>
      <c r="Y217" s="137"/>
      <c r="Z217" s="137"/>
      <c r="AA217" s="137"/>
      <c r="AB217" s="138"/>
      <c r="AC217" s="137"/>
      <c r="AD217" s="164"/>
      <c r="AE217" s="164"/>
      <c r="AF217" s="137"/>
      <c r="AG217" s="137"/>
      <c r="AH217" s="137"/>
      <c r="AI217" s="140"/>
      <c r="AJ217" s="140"/>
      <c r="AK217" s="140"/>
      <c r="AL217" s="141" t="s">
        <v>665</v>
      </c>
      <c r="AM217" s="141" t="s">
        <v>666</v>
      </c>
      <c r="AN217" s="142">
        <v>45742</v>
      </c>
      <c r="AO217" s="152">
        <v>13997</v>
      </c>
      <c r="AP217" s="141" t="s">
        <v>182</v>
      </c>
      <c r="AQ217" s="142">
        <v>45743</v>
      </c>
      <c r="AR217" s="142">
        <v>46108</v>
      </c>
      <c r="AS217" s="141"/>
      <c r="AT217" s="141"/>
      <c r="AU217" s="106"/>
      <c r="AV217" s="141"/>
      <c r="AW217" s="108"/>
      <c r="AX217" s="108"/>
      <c r="AY217" s="141"/>
      <c r="AZ217" s="141"/>
      <c r="BA217" s="108"/>
      <c r="BB217" s="108"/>
      <c r="BC217" s="142"/>
      <c r="BD217" s="141"/>
      <c r="BE217" s="108"/>
      <c r="BF217" s="108"/>
      <c r="BG217" s="141"/>
      <c r="BH217" s="108"/>
      <c r="BI217" s="135"/>
      <c r="BJ217" s="140"/>
      <c r="BK217" s="140"/>
      <c r="BL217" s="84"/>
      <c r="BM217" s="143"/>
      <c r="BN217" s="143"/>
      <c r="BO217" s="144">
        <v>45743</v>
      </c>
      <c r="BP217" s="144">
        <v>46108</v>
      </c>
      <c r="BQ217" s="143"/>
      <c r="BR217" s="143"/>
      <c r="BS217" s="147"/>
      <c r="BT217" s="146"/>
      <c r="BU217" s="165"/>
      <c r="BV217" s="165"/>
      <c r="BW217" s="147"/>
      <c r="BX217" s="147"/>
      <c r="BY217" s="146"/>
      <c r="BZ217" s="146"/>
      <c r="CA217" s="146"/>
      <c r="CB217" s="146"/>
      <c r="CC217" s="146"/>
      <c r="CD217" s="146"/>
      <c r="CE217" s="146"/>
    </row>
    <row r="218" spans="1:83" s="130" customFormat="1" x14ac:dyDescent="0.25">
      <c r="A218" s="146">
        <v>38</v>
      </c>
      <c r="B218" s="137" t="s">
        <v>341</v>
      </c>
      <c r="C218" s="137" t="s">
        <v>266</v>
      </c>
      <c r="D218" s="149" t="s">
        <v>337</v>
      </c>
      <c r="E218" s="137" t="s">
        <v>338</v>
      </c>
      <c r="F218" s="195" t="s">
        <v>340</v>
      </c>
      <c r="G218" s="139">
        <v>13667</v>
      </c>
      <c r="H218" s="139">
        <v>13745</v>
      </c>
      <c r="I218" s="137" t="s">
        <v>343</v>
      </c>
      <c r="J218" s="138">
        <v>45393</v>
      </c>
      <c r="K218" s="138">
        <v>45758</v>
      </c>
      <c r="L218" s="139">
        <v>13755</v>
      </c>
      <c r="M218" s="137"/>
      <c r="N218" s="137"/>
      <c r="O218" s="137"/>
      <c r="P218" s="137"/>
      <c r="Q218" s="137"/>
      <c r="R218" s="137"/>
      <c r="S218" s="137"/>
      <c r="T218" s="137"/>
      <c r="U218" s="137"/>
      <c r="V218" s="137"/>
      <c r="W218" s="137"/>
      <c r="X218" s="140"/>
      <c r="Y218" s="137" t="s">
        <v>345</v>
      </c>
      <c r="Z218" s="137" t="s">
        <v>346</v>
      </c>
      <c r="AA218" s="137" t="s">
        <v>347</v>
      </c>
      <c r="AB218" s="138">
        <v>45405</v>
      </c>
      <c r="AC218" s="158">
        <v>13761</v>
      </c>
      <c r="AD218" s="164">
        <v>45408</v>
      </c>
      <c r="AE218" s="164">
        <v>45773</v>
      </c>
      <c r="AF218" s="137">
        <v>1500</v>
      </c>
      <c r="AG218" s="137" t="s">
        <v>239</v>
      </c>
      <c r="AH218" s="137"/>
      <c r="AI218" s="140"/>
      <c r="AJ218" s="140"/>
      <c r="AK218" s="140">
        <v>5000000</v>
      </c>
      <c r="AL218" s="141"/>
      <c r="AM218" s="141"/>
      <c r="AN218" s="142"/>
      <c r="AO218" s="141"/>
      <c r="AP218" s="141"/>
      <c r="AQ218" s="142"/>
      <c r="AR218" s="142"/>
      <c r="AS218" s="141"/>
      <c r="AT218" s="141"/>
      <c r="AU218" s="106"/>
      <c r="AV218" s="141"/>
      <c r="AW218" s="108"/>
      <c r="AX218" s="108"/>
      <c r="AY218" s="141"/>
      <c r="AZ218" s="141"/>
      <c r="BA218" s="108"/>
      <c r="BB218" s="108"/>
      <c r="BC218" s="142"/>
      <c r="BD218" s="141"/>
      <c r="BE218" s="108"/>
      <c r="BF218" s="108"/>
      <c r="BG218" s="141"/>
      <c r="BH218" s="108"/>
      <c r="BI218" s="135"/>
      <c r="BJ218" s="140">
        <v>1238924.3</v>
      </c>
      <c r="BK218" s="140">
        <v>1592213.92</v>
      </c>
      <c r="BL218" s="84">
        <f>BJ218+BK218</f>
        <v>2831138.2199999997</v>
      </c>
      <c r="BM218" s="143"/>
      <c r="BN218" s="143"/>
      <c r="BO218" s="144">
        <v>45425</v>
      </c>
      <c r="BP218" s="144">
        <v>45456</v>
      </c>
      <c r="BQ218" s="143"/>
      <c r="BR218" s="143"/>
      <c r="BS218" s="147">
        <v>45425</v>
      </c>
      <c r="BT218" s="143"/>
      <c r="BU218" s="150"/>
      <c r="BV218" s="150"/>
      <c r="BW218" s="144"/>
      <c r="BX218" s="144"/>
      <c r="BY218" s="143"/>
      <c r="BZ218" s="146" t="s">
        <v>671</v>
      </c>
      <c r="CA218" s="151" t="s">
        <v>672</v>
      </c>
      <c r="CB218" s="146" t="s">
        <v>673</v>
      </c>
      <c r="CC218" s="146">
        <v>713651</v>
      </c>
      <c r="CD218" s="146" t="s">
        <v>674</v>
      </c>
      <c r="CE218" s="146" t="s">
        <v>675</v>
      </c>
    </row>
    <row r="219" spans="1:83" s="130" customFormat="1" ht="25.5" x14ac:dyDescent="0.25">
      <c r="A219" s="146"/>
      <c r="B219" s="137"/>
      <c r="C219" s="137"/>
      <c r="D219" s="149"/>
      <c r="E219" s="137"/>
      <c r="F219" s="195"/>
      <c r="G219" s="139"/>
      <c r="H219" s="139"/>
      <c r="I219" s="137"/>
      <c r="J219" s="138"/>
      <c r="K219" s="138"/>
      <c r="L219" s="137"/>
      <c r="M219" s="137"/>
      <c r="N219" s="137"/>
      <c r="O219" s="137"/>
      <c r="P219" s="137"/>
      <c r="Q219" s="137"/>
      <c r="R219" s="137"/>
      <c r="S219" s="137"/>
      <c r="T219" s="137"/>
      <c r="U219" s="137"/>
      <c r="V219" s="137"/>
      <c r="W219" s="137"/>
      <c r="X219" s="140"/>
      <c r="Y219" s="137"/>
      <c r="Z219" s="137"/>
      <c r="AA219" s="137"/>
      <c r="AB219" s="138"/>
      <c r="AC219" s="158"/>
      <c r="AD219" s="164"/>
      <c r="AE219" s="164"/>
      <c r="AF219" s="137"/>
      <c r="AG219" s="137"/>
      <c r="AH219" s="137"/>
      <c r="AI219" s="140"/>
      <c r="AJ219" s="140"/>
      <c r="AK219" s="140"/>
      <c r="AL219" s="141" t="s">
        <v>649</v>
      </c>
      <c r="AM219" s="141" t="s">
        <v>458</v>
      </c>
      <c r="AN219" s="142">
        <v>45456</v>
      </c>
      <c r="AO219" s="152">
        <v>13794</v>
      </c>
      <c r="AP219" s="141" t="s">
        <v>417</v>
      </c>
      <c r="AQ219" s="142"/>
      <c r="AR219" s="142"/>
      <c r="AS219" s="141"/>
      <c r="AT219" s="141"/>
      <c r="AU219" s="106"/>
      <c r="AV219" s="141"/>
      <c r="AW219" s="108"/>
      <c r="AX219" s="108"/>
      <c r="AY219" s="141"/>
      <c r="AZ219" s="141"/>
      <c r="BA219" s="108"/>
      <c r="BB219" s="108"/>
      <c r="BC219" s="142"/>
      <c r="BD219" s="141"/>
      <c r="BE219" s="108"/>
      <c r="BF219" s="108"/>
      <c r="BG219" s="141"/>
      <c r="BH219" s="108"/>
      <c r="BI219" s="135"/>
      <c r="BJ219" s="140"/>
      <c r="BK219" s="140"/>
      <c r="BL219" s="84"/>
      <c r="BM219" s="143"/>
      <c r="BN219" s="143"/>
      <c r="BO219" s="144">
        <v>45457</v>
      </c>
      <c r="BP219" s="144">
        <v>45487</v>
      </c>
      <c r="BQ219" s="143"/>
      <c r="BR219" s="143"/>
      <c r="BS219" s="147"/>
      <c r="BT219" s="143"/>
      <c r="BU219" s="150"/>
      <c r="BV219" s="150"/>
      <c r="BW219" s="144"/>
      <c r="BX219" s="144"/>
      <c r="BY219" s="143"/>
      <c r="BZ219" s="146"/>
      <c r="CA219" s="151"/>
      <c r="CB219" s="146"/>
      <c r="CC219" s="146"/>
      <c r="CD219" s="146"/>
      <c r="CE219" s="146"/>
    </row>
    <row r="220" spans="1:83" s="130" customFormat="1" ht="25.5" x14ac:dyDescent="0.25">
      <c r="A220" s="146"/>
      <c r="B220" s="137"/>
      <c r="C220" s="137"/>
      <c r="D220" s="149"/>
      <c r="E220" s="137"/>
      <c r="F220" s="195"/>
      <c r="G220" s="139"/>
      <c r="H220" s="139"/>
      <c r="I220" s="137"/>
      <c r="J220" s="138"/>
      <c r="K220" s="138"/>
      <c r="L220" s="137"/>
      <c r="M220" s="137"/>
      <c r="N220" s="137"/>
      <c r="O220" s="137"/>
      <c r="P220" s="137"/>
      <c r="Q220" s="137"/>
      <c r="R220" s="137"/>
      <c r="S220" s="137"/>
      <c r="T220" s="137"/>
      <c r="U220" s="137"/>
      <c r="V220" s="137"/>
      <c r="W220" s="137"/>
      <c r="X220" s="140"/>
      <c r="Y220" s="137"/>
      <c r="Z220" s="137"/>
      <c r="AA220" s="137"/>
      <c r="AB220" s="138"/>
      <c r="AC220" s="158"/>
      <c r="AD220" s="164"/>
      <c r="AE220" s="164"/>
      <c r="AF220" s="137"/>
      <c r="AG220" s="137"/>
      <c r="AH220" s="137"/>
      <c r="AI220" s="140"/>
      <c r="AJ220" s="140"/>
      <c r="AK220" s="140"/>
      <c r="AL220" s="141" t="s">
        <v>457</v>
      </c>
      <c r="AM220" s="141" t="s">
        <v>459</v>
      </c>
      <c r="AN220" s="142">
        <v>45482</v>
      </c>
      <c r="AO220" s="152">
        <v>13819</v>
      </c>
      <c r="AP220" s="141" t="s">
        <v>417</v>
      </c>
      <c r="AQ220" s="142"/>
      <c r="AR220" s="142"/>
      <c r="AS220" s="141"/>
      <c r="AT220" s="141"/>
      <c r="AU220" s="106"/>
      <c r="AV220" s="141"/>
      <c r="AW220" s="108"/>
      <c r="AX220" s="108"/>
      <c r="AY220" s="141"/>
      <c r="AZ220" s="141"/>
      <c r="BA220" s="108"/>
      <c r="BB220" s="108"/>
      <c r="BC220" s="142"/>
      <c r="BD220" s="141"/>
      <c r="BE220" s="108"/>
      <c r="BF220" s="108"/>
      <c r="BG220" s="141"/>
      <c r="BH220" s="108"/>
      <c r="BI220" s="135"/>
      <c r="BJ220" s="140"/>
      <c r="BK220" s="140"/>
      <c r="BL220" s="84"/>
      <c r="BM220" s="143"/>
      <c r="BN220" s="143"/>
      <c r="BO220" s="144">
        <v>45488</v>
      </c>
      <c r="BP220" s="144">
        <v>45517</v>
      </c>
      <c r="BQ220" s="143"/>
      <c r="BR220" s="143"/>
      <c r="BS220" s="147"/>
      <c r="BT220" s="143"/>
      <c r="BU220" s="150"/>
      <c r="BV220" s="150"/>
      <c r="BW220" s="144"/>
      <c r="BX220" s="144"/>
      <c r="BY220" s="143"/>
      <c r="BZ220" s="146"/>
      <c r="CA220" s="151"/>
      <c r="CB220" s="146"/>
      <c r="CC220" s="146"/>
      <c r="CD220" s="146"/>
      <c r="CE220" s="146"/>
    </row>
    <row r="221" spans="1:83" s="130" customFormat="1" ht="25.5" x14ac:dyDescent="0.25">
      <c r="A221" s="146"/>
      <c r="B221" s="137"/>
      <c r="C221" s="137"/>
      <c r="D221" s="149"/>
      <c r="E221" s="137"/>
      <c r="F221" s="195"/>
      <c r="G221" s="139"/>
      <c r="H221" s="139"/>
      <c r="I221" s="137"/>
      <c r="J221" s="138"/>
      <c r="K221" s="138"/>
      <c r="L221" s="137"/>
      <c r="M221" s="137"/>
      <c r="N221" s="137"/>
      <c r="O221" s="137"/>
      <c r="P221" s="137"/>
      <c r="Q221" s="137"/>
      <c r="R221" s="137"/>
      <c r="S221" s="137"/>
      <c r="T221" s="137"/>
      <c r="U221" s="137"/>
      <c r="V221" s="137"/>
      <c r="W221" s="137"/>
      <c r="X221" s="140"/>
      <c r="Y221" s="137"/>
      <c r="Z221" s="137"/>
      <c r="AA221" s="137"/>
      <c r="AB221" s="138"/>
      <c r="AC221" s="158"/>
      <c r="AD221" s="164"/>
      <c r="AE221" s="164"/>
      <c r="AF221" s="137"/>
      <c r="AG221" s="137"/>
      <c r="AH221" s="137"/>
      <c r="AI221" s="140"/>
      <c r="AJ221" s="140"/>
      <c r="AK221" s="140"/>
      <c r="AL221" s="141" t="s">
        <v>457</v>
      </c>
      <c r="AM221" s="141" t="s">
        <v>461</v>
      </c>
      <c r="AN221" s="142">
        <v>45502</v>
      </c>
      <c r="AO221" s="152">
        <v>13830</v>
      </c>
      <c r="AP221" s="141" t="s">
        <v>417</v>
      </c>
      <c r="AQ221" s="142"/>
      <c r="AR221" s="142"/>
      <c r="AS221" s="141"/>
      <c r="AT221" s="141"/>
      <c r="AU221" s="106"/>
      <c r="AV221" s="141"/>
      <c r="AW221" s="108"/>
      <c r="AX221" s="108"/>
      <c r="AY221" s="141"/>
      <c r="AZ221" s="141"/>
      <c r="BA221" s="108"/>
      <c r="BB221" s="108"/>
      <c r="BC221" s="142"/>
      <c r="BD221" s="141"/>
      <c r="BE221" s="108"/>
      <c r="BF221" s="108"/>
      <c r="BG221" s="141"/>
      <c r="BH221" s="108"/>
      <c r="BI221" s="135"/>
      <c r="BJ221" s="140"/>
      <c r="BK221" s="140"/>
      <c r="BL221" s="84"/>
      <c r="BM221" s="143"/>
      <c r="BN221" s="143"/>
      <c r="BO221" s="144">
        <v>45518</v>
      </c>
      <c r="BP221" s="144">
        <v>45547</v>
      </c>
      <c r="BQ221" s="143"/>
      <c r="BR221" s="143"/>
      <c r="BS221" s="147"/>
      <c r="BT221" s="143"/>
      <c r="BU221" s="150"/>
      <c r="BV221" s="150"/>
      <c r="BW221" s="144"/>
      <c r="BX221" s="144"/>
      <c r="BY221" s="143"/>
      <c r="BZ221" s="146"/>
      <c r="CA221" s="151"/>
      <c r="CB221" s="146"/>
      <c r="CC221" s="146"/>
      <c r="CD221" s="146"/>
      <c r="CE221" s="146"/>
    </row>
    <row r="222" spans="1:83" s="130" customFormat="1" ht="25.5" x14ac:dyDescent="0.25">
      <c r="A222" s="146"/>
      <c r="B222" s="137"/>
      <c r="C222" s="137"/>
      <c r="D222" s="149"/>
      <c r="E222" s="137"/>
      <c r="F222" s="195"/>
      <c r="G222" s="139"/>
      <c r="H222" s="139"/>
      <c r="I222" s="137"/>
      <c r="J222" s="138"/>
      <c r="K222" s="138"/>
      <c r="L222" s="137"/>
      <c r="M222" s="137"/>
      <c r="N222" s="137"/>
      <c r="O222" s="137"/>
      <c r="P222" s="137"/>
      <c r="Q222" s="137"/>
      <c r="R222" s="137"/>
      <c r="S222" s="137"/>
      <c r="T222" s="137"/>
      <c r="U222" s="137"/>
      <c r="V222" s="137"/>
      <c r="W222" s="137"/>
      <c r="X222" s="140"/>
      <c r="Y222" s="137"/>
      <c r="Z222" s="137"/>
      <c r="AA222" s="137"/>
      <c r="AB222" s="138"/>
      <c r="AC222" s="158"/>
      <c r="AD222" s="164"/>
      <c r="AE222" s="164"/>
      <c r="AF222" s="137"/>
      <c r="AG222" s="137"/>
      <c r="AH222" s="137"/>
      <c r="AI222" s="140"/>
      <c r="AJ222" s="140"/>
      <c r="AK222" s="140"/>
      <c r="AL222" s="141" t="s">
        <v>460</v>
      </c>
      <c r="AM222" s="141" t="s">
        <v>462</v>
      </c>
      <c r="AN222" s="142">
        <v>45546</v>
      </c>
      <c r="AO222" s="152">
        <v>13863</v>
      </c>
      <c r="AP222" s="141" t="s">
        <v>417</v>
      </c>
      <c r="AQ222" s="142"/>
      <c r="AR222" s="142"/>
      <c r="AS222" s="141"/>
      <c r="AT222" s="141"/>
      <c r="AU222" s="106"/>
      <c r="AV222" s="141"/>
      <c r="AW222" s="108"/>
      <c r="AX222" s="108"/>
      <c r="AY222" s="141"/>
      <c r="AZ222" s="141"/>
      <c r="BA222" s="108"/>
      <c r="BB222" s="108"/>
      <c r="BC222" s="142"/>
      <c r="BD222" s="141"/>
      <c r="BE222" s="108"/>
      <c r="BF222" s="108"/>
      <c r="BG222" s="141"/>
      <c r="BH222" s="108"/>
      <c r="BI222" s="135"/>
      <c r="BJ222" s="140"/>
      <c r="BK222" s="140"/>
      <c r="BL222" s="84"/>
      <c r="BM222" s="143"/>
      <c r="BN222" s="143"/>
      <c r="BO222" s="144">
        <v>45548</v>
      </c>
      <c r="BP222" s="144">
        <v>45577</v>
      </c>
      <c r="BQ222" s="143"/>
      <c r="BR222" s="143"/>
      <c r="BS222" s="147"/>
      <c r="BT222" s="143"/>
      <c r="BU222" s="150"/>
      <c r="BV222" s="150"/>
      <c r="BW222" s="144"/>
      <c r="BX222" s="144"/>
      <c r="BY222" s="143"/>
      <c r="BZ222" s="146"/>
      <c r="CA222" s="151"/>
      <c r="CB222" s="146"/>
      <c r="CC222" s="146"/>
      <c r="CD222" s="146"/>
      <c r="CE222" s="146"/>
    </row>
    <row r="223" spans="1:83" s="130" customFormat="1" ht="25.5" x14ac:dyDescent="0.25">
      <c r="A223" s="146"/>
      <c r="B223" s="137"/>
      <c r="C223" s="137"/>
      <c r="D223" s="149"/>
      <c r="E223" s="137"/>
      <c r="F223" s="195"/>
      <c r="G223" s="139"/>
      <c r="H223" s="139"/>
      <c r="I223" s="137"/>
      <c r="J223" s="138"/>
      <c r="K223" s="138"/>
      <c r="L223" s="137"/>
      <c r="M223" s="137"/>
      <c r="N223" s="137"/>
      <c r="O223" s="137"/>
      <c r="P223" s="137"/>
      <c r="Q223" s="137"/>
      <c r="R223" s="137"/>
      <c r="S223" s="137"/>
      <c r="T223" s="137"/>
      <c r="U223" s="137"/>
      <c r="V223" s="137"/>
      <c r="W223" s="137"/>
      <c r="X223" s="140"/>
      <c r="Y223" s="137"/>
      <c r="Z223" s="137"/>
      <c r="AA223" s="137"/>
      <c r="AB223" s="138"/>
      <c r="AC223" s="158"/>
      <c r="AD223" s="164"/>
      <c r="AE223" s="164"/>
      <c r="AF223" s="137"/>
      <c r="AG223" s="137"/>
      <c r="AH223" s="137"/>
      <c r="AI223" s="140"/>
      <c r="AJ223" s="140"/>
      <c r="AK223" s="140"/>
      <c r="AL223" s="141" t="s">
        <v>460</v>
      </c>
      <c r="AM223" s="141" t="s">
        <v>463</v>
      </c>
      <c r="AN223" s="142">
        <v>45576</v>
      </c>
      <c r="AO223" s="152">
        <v>13890</v>
      </c>
      <c r="AP223" s="141" t="s">
        <v>417</v>
      </c>
      <c r="AQ223" s="142"/>
      <c r="AR223" s="142"/>
      <c r="AS223" s="141"/>
      <c r="AT223" s="141"/>
      <c r="AU223" s="106"/>
      <c r="AV223" s="141"/>
      <c r="AW223" s="108"/>
      <c r="AX223" s="108"/>
      <c r="AY223" s="141"/>
      <c r="AZ223" s="141"/>
      <c r="BA223" s="108"/>
      <c r="BB223" s="108"/>
      <c r="BC223" s="142"/>
      <c r="BD223" s="141"/>
      <c r="BE223" s="108"/>
      <c r="BF223" s="108"/>
      <c r="BG223" s="141"/>
      <c r="BH223" s="108"/>
      <c r="BI223" s="135"/>
      <c r="BJ223" s="140"/>
      <c r="BK223" s="140"/>
      <c r="BL223" s="84"/>
      <c r="BM223" s="143"/>
      <c r="BN223" s="143"/>
      <c r="BO223" s="144">
        <v>45578</v>
      </c>
      <c r="BP223" s="144">
        <v>45607</v>
      </c>
      <c r="BQ223" s="143"/>
      <c r="BR223" s="143"/>
      <c r="BS223" s="147"/>
      <c r="BT223" s="143"/>
      <c r="BU223" s="150"/>
      <c r="BV223" s="150"/>
      <c r="BW223" s="144"/>
      <c r="BX223" s="144"/>
      <c r="BY223" s="143"/>
      <c r="BZ223" s="146"/>
      <c r="CA223" s="151"/>
      <c r="CB223" s="146"/>
      <c r="CC223" s="146"/>
      <c r="CD223" s="146"/>
      <c r="CE223" s="146"/>
    </row>
    <row r="224" spans="1:83" s="130" customFormat="1" ht="25.5" x14ac:dyDescent="0.25">
      <c r="A224" s="146"/>
      <c r="B224" s="137"/>
      <c r="C224" s="137"/>
      <c r="D224" s="149"/>
      <c r="E224" s="137"/>
      <c r="F224" s="195"/>
      <c r="G224" s="139"/>
      <c r="H224" s="139"/>
      <c r="I224" s="137"/>
      <c r="J224" s="138"/>
      <c r="K224" s="138"/>
      <c r="L224" s="137"/>
      <c r="M224" s="137"/>
      <c r="N224" s="137"/>
      <c r="O224" s="137"/>
      <c r="P224" s="137"/>
      <c r="Q224" s="137"/>
      <c r="R224" s="137"/>
      <c r="S224" s="137"/>
      <c r="T224" s="137"/>
      <c r="U224" s="137"/>
      <c r="V224" s="137"/>
      <c r="W224" s="137"/>
      <c r="X224" s="140"/>
      <c r="Y224" s="137"/>
      <c r="Z224" s="137"/>
      <c r="AA224" s="137"/>
      <c r="AB224" s="138"/>
      <c r="AC224" s="158"/>
      <c r="AD224" s="164"/>
      <c r="AE224" s="164"/>
      <c r="AF224" s="137"/>
      <c r="AG224" s="137"/>
      <c r="AH224" s="137"/>
      <c r="AI224" s="140"/>
      <c r="AJ224" s="140"/>
      <c r="AK224" s="140"/>
      <c r="AL224" s="141" t="s">
        <v>460</v>
      </c>
      <c r="AM224" s="141" t="s">
        <v>464</v>
      </c>
      <c r="AN224" s="142">
        <v>45607</v>
      </c>
      <c r="AO224" s="152">
        <v>13904</v>
      </c>
      <c r="AP224" s="141" t="s">
        <v>417</v>
      </c>
      <c r="AQ224" s="142"/>
      <c r="AR224" s="142"/>
      <c r="AS224" s="141"/>
      <c r="AT224" s="141"/>
      <c r="AU224" s="106"/>
      <c r="AV224" s="141"/>
      <c r="AW224" s="108"/>
      <c r="AX224" s="108"/>
      <c r="AY224" s="141"/>
      <c r="AZ224" s="141"/>
      <c r="BA224" s="108"/>
      <c r="BB224" s="108"/>
      <c r="BC224" s="142"/>
      <c r="BD224" s="141"/>
      <c r="BE224" s="108"/>
      <c r="BF224" s="108"/>
      <c r="BG224" s="141"/>
      <c r="BH224" s="108"/>
      <c r="BI224" s="135"/>
      <c r="BJ224" s="140"/>
      <c r="BK224" s="140"/>
      <c r="BL224" s="84"/>
      <c r="BM224" s="143"/>
      <c r="BN224" s="143"/>
      <c r="BO224" s="144">
        <v>45608</v>
      </c>
      <c r="BP224" s="144">
        <v>45637</v>
      </c>
      <c r="BQ224" s="143"/>
      <c r="BR224" s="143"/>
      <c r="BS224" s="147"/>
      <c r="BT224" s="143"/>
      <c r="BU224" s="150"/>
      <c r="BV224" s="150"/>
      <c r="BW224" s="144"/>
      <c r="BX224" s="144"/>
      <c r="BY224" s="143"/>
      <c r="BZ224" s="146"/>
      <c r="CA224" s="151"/>
      <c r="CB224" s="146"/>
      <c r="CC224" s="146"/>
      <c r="CD224" s="146"/>
      <c r="CE224" s="146"/>
    </row>
    <row r="225" spans="1:83" s="130" customFormat="1" ht="25.5" x14ac:dyDescent="0.25">
      <c r="A225" s="146"/>
      <c r="B225" s="137"/>
      <c r="C225" s="137"/>
      <c r="D225" s="149"/>
      <c r="E225" s="137"/>
      <c r="F225" s="195"/>
      <c r="G225" s="139"/>
      <c r="H225" s="139"/>
      <c r="I225" s="137"/>
      <c r="J225" s="138"/>
      <c r="K225" s="138"/>
      <c r="L225" s="137"/>
      <c r="M225" s="137"/>
      <c r="N225" s="137"/>
      <c r="O225" s="137"/>
      <c r="P225" s="137"/>
      <c r="Q225" s="137"/>
      <c r="R225" s="137"/>
      <c r="S225" s="137"/>
      <c r="T225" s="137"/>
      <c r="U225" s="137"/>
      <c r="V225" s="137"/>
      <c r="W225" s="137"/>
      <c r="X225" s="140"/>
      <c r="Y225" s="137"/>
      <c r="Z225" s="137"/>
      <c r="AA225" s="137"/>
      <c r="AB225" s="138"/>
      <c r="AC225" s="158"/>
      <c r="AD225" s="164"/>
      <c r="AE225" s="164"/>
      <c r="AF225" s="137"/>
      <c r="AG225" s="137"/>
      <c r="AH225" s="137"/>
      <c r="AI225" s="140"/>
      <c r="AJ225" s="140"/>
      <c r="AK225" s="140"/>
      <c r="AL225" s="141" t="s">
        <v>457</v>
      </c>
      <c r="AM225" s="141" t="s">
        <v>465</v>
      </c>
      <c r="AN225" s="142">
        <v>45637</v>
      </c>
      <c r="AO225" s="152">
        <v>13924</v>
      </c>
      <c r="AP225" s="141" t="s">
        <v>417</v>
      </c>
      <c r="AQ225" s="142"/>
      <c r="AR225" s="142"/>
      <c r="AS225" s="141"/>
      <c r="AT225" s="141"/>
      <c r="AU225" s="106"/>
      <c r="AV225" s="141"/>
      <c r="AW225" s="108"/>
      <c r="AX225" s="108"/>
      <c r="AY225" s="141"/>
      <c r="AZ225" s="141"/>
      <c r="BA225" s="108"/>
      <c r="BB225" s="108"/>
      <c r="BC225" s="142"/>
      <c r="BD225" s="141"/>
      <c r="BE225" s="108"/>
      <c r="BF225" s="108"/>
      <c r="BG225" s="141"/>
      <c r="BH225" s="108"/>
      <c r="BI225" s="135"/>
      <c r="BJ225" s="140"/>
      <c r="BK225" s="140"/>
      <c r="BL225" s="84"/>
      <c r="BM225" s="143"/>
      <c r="BN225" s="143"/>
      <c r="BO225" s="144">
        <v>45638</v>
      </c>
      <c r="BP225" s="144">
        <v>45667</v>
      </c>
      <c r="BQ225" s="143"/>
      <c r="BR225" s="143"/>
      <c r="BS225" s="147"/>
      <c r="BT225" s="143"/>
      <c r="BU225" s="150"/>
      <c r="BV225" s="150"/>
      <c r="BW225" s="144"/>
      <c r="BX225" s="144"/>
      <c r="BY225" s="143"/>
      <c r="BZ225" s="146"/>
      <c r="CA225" s="151"/>
      <c r="CB225" s="146"/>
      <c r="CC225" s="146"/>
      <c r="CD225" s="146"/>
      <c r="CE225" s="146"/>
    </row>
    <row r="226" spans="1:83" s="130" customFormat="1" ht="25.5" x14ac:dyDescent="0.25">
      <c r="A226" s="146"/>
      <c r="B226" s="137"/>
      <c r="C226" s="137"/>
      <c r="D226" s="149"/>
      <c r="E226" s="137"/>
      <c r="F226" s="195"/>
      <c r="G226" s="139"/>
      <c r="H226" s="139"/>
      <c r="I226" s="137"/>
      <c r="J226" s="138"/>
      <c r="K226" s="138"/>
      <c r="L226" s="137"/>
      <c r="M226" s="137"/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40"/>
      <c r="Y226" s="137"/>
      <c r="Z226" s="137"/>
      <c r="AA226" s="137"/>
      <c r="AB226" s="138"/>
      <c r="AC226" s="158"/>
      <c r="AD226" s="164"/>
      <c r="AE226" s="164"/>
      <c r="AF226" s="137"/>
      <c r="AG226" s="137"/>
      <c r="AH226" s="137"/>
      <c r="AI226" s="140"/>
      <c r="AJ226" s="140"/>
      <c r="AK226" s="140"/>
      <c r="AL226" s="141" t="s">
        <v>460</v>
      </c>
      <c r="AM226" s="141" t="s">
        <v>466</v>
      </c>
      <c r="AN226" s="142">
        <v>45665</v>
      </c>
      <c r="AO226" s="152">
        <v>13940</v>
      </c>
      <c r="AP226" s="141" t="s">
        <v>417</v>
      </c>
      <c r="AQ226" s="142"/>
      <c r="AR226" s="142"/>
      <c r="AS226" s="141"/>
      <c r="AT226" s="141"/>
      <c r="AU226" s="106"/>
      <c r="AV226" s="141"/>
      <c r="AW226" s="108"/>
      <c r="AX226" s="108"/>
      <c r="AY226" s="141"/>
      <c r="AZ226" s="141"/>
      <c r="BA226" s="108"/>
      <c r="BB226" s="108"/>
      <c r="BC226" s="142"/>
      <c r="BD226" s="141"/>
      <c r="BE226" s="108"/>
      <c r="BF226" s="108"/>
      <c r="BG226" s="141"/>
      <c r="BH226" s="108"/>
      <c r="BI226" s="135"/>
      <c r="BJ226" s="140"/>
      <c r="BK226" s="140"/>
      <c r="BL226" s="84"/>
      <c r="BM226" s="143"/>
      <c r="BN226" s="143"/>
      <c r="BO226" s="144">
        <v>45668</v>
      </c>
      <c r="BP226" s="144">
        <v>45697</v>
      </c>
      <c r="BQ226" s="143"/>
      <c r="BR226" s="143"/>
      <c r="BS226" s="147"/>
      <c r="BT226" s="143"/>
      <c r="BU226" s="150"/>
      <c r="BV226" s="150"/>
      <c r="BW226" s="144"/>
      <c r="BX226" s="144"/>
      <c r="BY226" s="143"/>
      <c r="BZ226" s="146"/>
      <c r="CA226" s="151"/>
      <c r="CB226" s="146"/>
      <c r="CC226" s="146"/>
      <c r="CD226" s="146"/>
      <c r="CE226" s="146"/>
    </row>
    <row r="227" spans="1:83" s="130" customFormat="1" ht="25.5" x14ac:dyDescent="0.25">
      <c r="A227" s="146"/>
      <c r="B227" s="137"/>
      <c r="C227" s="137"/>
      <c r="D227" s="149"/>
      <c r="E227" s="137"/>
      <c r="F227" s="195"/>
      <c r="G227" s="139"/>
      <c r="H227" s="139"/>
      <c r="I227" s="137"/>
      <c r="J227" s="138"/>
      <c r="K227" s="138"/>
      <c r="L227" s="137"/>
      <c r="M227" s="137"/>
      <c r="N227" s="137"/>
      <c r="O227" s="137"/>
      <c r="P227" s="137"/>
      <c r="Q227" s="137"/>
      <c r="R227" s="137"/>
      <c r="S227" s="137"/>
      <c r="T227" s="137"/>
      <c r="U227" s="137"/>
      <c r="V227" s="137"/>
      <c r="W227" s="137"/>
      <c r="X227" s="140"/>
      <c r="Y227" s="137"/>
      <c r="Z227" s="137"/>
      <c r="AA227" s="137"/>
      <c r="AB227" s="138"/>
      <c r="AC227" s="158"/>
      <c r="AD227" s="164"/>
      <c r="AE227" s="164"/>
      <c r="AF227" s="137"/>
      <c r="AG227" s="137"/>
      <c r="AH227" s="137"/>
      <c r="AI227" s="140"/>
      <c r="AJ227" s="140"/>
      <c r="AK227" s="140"/>
      <c r="AL227" s="141" t="s">
        <v>553</v>
      </c>
      <c r="AM227" s="141" t="s">
        <v>670</v>
      </c>
      <c r="AN227" s="142">
        <v>45666</v>
      </c>
      <c r="AO227" s="152">
        <v>13982</v>
      </c>
      <c r="AP227" s="141" t="s">
        <v>417</v>
      </c>
      <c r="AQ227" s="142"/>
      <c r="AR227" s="142"/>
      <c r="AS227" s="141"/>
      <c r="AT227" s="141"/>
      <c r="AU227" s="106"/>
      <c r="AV227" s="141"/>
      <c r="AW227" s="108"/>
      <c r="AX227" s="108"/>
      <c r="AY227" s="141"/>
      <c r="AZ227" s="141"/>
      <c r="BA227" s="108"/>
      <c r="BB227" s="108"/>
      <c r="BC227" s="142"/>
      <c r="BD227" s="141"/>
      <c r="BE227" s="108"/>
      <c r="BF227" s="108"/>
      <c r="BG227" s="141"/>
      <c r="BH227" s="108"/>
      <c r="BI227" s="135"/>
      <c r="BJ227" s="140"/>
      <c r="BK227" s="140"/>
      <c r="BL227" s="84"/>
      <c r="BM227" s="143"/>
      <c r="BN227" s="143"/>
      <c r="BO227" s="144">
        <v>45698</v>
      </c>
      <c r="BP227" s="144">
        <v>45725</v>
      </c>
      <c r="BQ227" s="143"/>
      <c r="BR227" s="143"/>
      <c r="BS227" s="147"/>
      <c r="BT227" s="143"/>
      <c r="BU227" s="150"/>
      <c r="BV227" s="150"/>
      <c r="BW227" s="144"/>
      <c r="BX227" s="144"/>
      <c r="BY227" s="143"/>
      <c r="BZ227" s="146"/>
      <c r="CA227" s="151"/>
      <c r="CB227" s="146"/>
      <c r="CC227" s="146"/>
      <c r="CD227" s="146"/>
      <c r="CE227" s="146"/>
    </row>
    <row r="228" spans="1:83" s="130" customFormat="1" ht="25.5" x14ac:dyDescent="0.25">
      <c r="A228" s="146"/>
      <c r="B228" s="137"/>
      <c r="C228" s="137"/>
      <c r="D228" s="149"/>
      <c r="E228" s="137"/>
      <c r="F228" s="195"/>
      <c r="G228" s="139"/>
      <c r="H228" s="139"/>
      <c r="I228" s="137"/>
      <c r="J228" s="138"/>
      <c r="K228" s="138"/>
      <c r="L228" s="137"/>
      <c r="M228" s="137"/>
      <c r="N228" s="137"/>
      <c r="O228" s="137"/>
      <c r="P228" s="137"/>
      <c r="Q228" s="137"/>
      <c r="R228" s="137"/>
      <c r="S228" s="137"/>
      <c r="T228" s="137"/>
      <c r="U228" s="137"/>
      <c r="V228" s="137"/>
      <c r="W228" s="137"/>
      <c r="X228" s="140"/>
      <c r="Y228" s="137"/>
      <c r="Z228" s="137"/>
      <c r="AA228" s="137"/>
      <c r="AB228" s="138"/>
      <c r="AC228" s="158"/>
      <c r="AD228" s="164"/>
      <c r="AE228" s="164"/>
      <c r="AF228" s="137"/>
      <c r="AG228" s="137"/>
      <c r="AH228" s="137"/>
      <c r="AI228" s="140"/>
      <c r="AJ228" s="140"/>
      <c r="AK228" s="140"/>
      <c r="AL228" s="141" t="s">
        <v>570</v>
      </c>
      <c r="AM228" s="141" t="s">
        <v>698</v>
      </c>
      <c r="AN228" s="142">
        <v>45726</v>
      </c>
      <c r="AO228" s="152">
        <v>13983</v>
      </c>
      <c r="AP228" s="141" t="s">
        <v>417</v>
      </c>
      <c r="AQ228" s="142"/>
      <c r="AR228" s="142"/>
      <c r="AS228" s="141"/>
      <c r="AT228" s="141"/>
      <c r="AU228" s="106"/>
      <c r="AV228" s="141"/>
      <c r="AW228" s="108"/>
      <c r="AX228" s="108"/>
      <c r="AY228" s="141"/>
      <c r="AZ228" s="141"/>
      <c r="BA228" s="108"/>
      <c r="BB228" s="108"/>
      <c r="BC228" s="142"/>
      <c r="BD228" s="141"/>
      <c r="BE228" s="108"/>
      <c r="BF228" s="108"/>
      <c r="BG228" s="141"/>
      <c r="BH228" s="108"/>
      <c r="BI228" s="135"/>
      <c r="BJ228" s="140"/>
      <c r="BK228" s="140"/>
      <c r="BL228" s="84"/>
      <c r="BM228" s="143"/>
      <c r="BN228" s="143"/>
      <c r="BO228" s="144">
        <v>45726</v>
      </c>
      <c r="BP228" s="144">
        <v>45756</v>
      </c>
      <c r="BQ228" s="143"/>
      <c r="BR228" s="143"/>
      <c r="BS228" s="147"/>
      <c r="BT228" s="143"/>
      <c r="BU228" s="150"/>
      <c r="BV228" s="150"/>
      <c r="BW228" s="144"/>
      <c r="BX228" s="144"/>
      <c r="BY228" s="143"/>
      <c r="BZ228" s="146"/>
      <c r="CA228" s="151"/>
      <c r="CB228" s="146"/>
      <c r="CC228" s="146"/>
      <c r="CD228" s="146"/>
      <c r="CE228" s="146"/>
    </row>
    <row r="229" spans="1:83" s="130" customFormat="1" ht="25.5" x14ac:dyDescent="0.25">
      <c r="A229" s="146"/>
      <c r="B229" s="137"/>
      <c r="C229" s="137"/>
      <c r="D229" s="149"/>
      <c r="E229" s="137"/>
      <c r="F229" s="195"/>
      <c r="G229" s="139"/>
      <c r="H229" s="139"/>
      <c r="I229" s="137"/>
      <c r="J229" s="138"/>
      <c r="K229" s="138"/>
      <c r="L229" s="137"/>
      <c r="M229" s="137"/>
      <c r="N229" s="137"/>
      <c r="O229" s="137"/>
      <c r="P229" s="137"/>
      <c r="Q229" s="137"/>
      <c r="R229" s="137"/>
      <c r="S229" s="137"/>
      <c r="T229" s="137"/>
      <c r="U229" s="137"/>
      <c r="V229" s="137"/>
      <c r="W229" s="137"/>
      <c r="X229" s="140"/>
      <c r="Y229" s="137"/>
      <c r="Z229" s="137"/>
      <c r="AA229" s="137"/>
      <c r="AB229" s="138"/>
      <c r="AC229" s="158"/>
      <c r="AD229" s="164"/>
      <c r="AE229" s="164"/>
      <c r="AF229" s="137"/>
      <c r="AG229" s="137"/>
      <c r="AH229" s="137"/>
      <c r="AI229" s="140"/>
      <c r="AJ229" s="140"/>
      <c r="AK229" s="140"/>
      <c r="AL229" s="141" t="s">
        <v>554</v>
      </c>
      <c r="AM229" s="141" t="s">
        <v>699</v>
      </c>
      <c r="AN229" s="142">
        <v>45756</v>
      </c>
      <c r="AO229" s="152">
        <v>14010</v>
      </c>
      <c r="AP229" s="141" t="s">
        <v>417</v>
      </c>
      <c r="AQ229" s="142"/>
      <c r="AR229" s="142"/>
      <c r="AS229" s="142">
        <v>45771</v>
      </c>
      <c r="AT229" s="142">
        <v>46135</v>
      </c>
      <c r="AU229" s="106"/>
      <c r="AV229" s="141"/>
      <c r="AW229" s="108"/>
      <c r="AX229" s="108"/>
      <c r="AY229" s="141"/>
      <c r="AZ229" s="141"/>
      <c r="BA229" s="108"/>
      <c r="BB229" s="108"/>
      <c r="BC229" s="142"/>
      <c r="BD229" s="141"/>
      <c r="BE229" s="108"/>
      <c r="BF229" s="108"/>
      <c r="BG229" s="141"/>
      <c r="BH229" s="108"/>
      <c r="BI229" s="135"/>
      <c r="BJ229" s="140"/>
      <c r="BK229" s="140"/>
      <c r="BL229" s="84"/>
      <c r="BM229" s="143"/>
      <c r="BN229" s="143"/>
      <c r="BO229" s="144">
        <v>45757</v>
      </c>
      <c r="BP229" s="144">
        <v>46121</v>
      </c>
      <c r="BQ229" s="143"/>
      <c r="BR229" s="143"/>
      <c r="BS229" s="147"/>
      <c r="BT229" s="143"/>
      <c r="BU229" s="150"/>
      <c r="BV229" s="150"/>
      <c r="BW229" s="144"/>
      <c r="BX229" s="144"/>
      <c r="BY229" s="143"/>
      <c r="BZ229" s="146"/>
      <c r="CA229" s="151"/>
      <c r="CB229" s="146"/>
      <c r="CC229" s="146"/>
      <c r="CD229" s="146"/>
      <c r="CE229" s="146"/>
    </row>
    <row r="230" spans="1:83" s="130" customFormat="1" x14ac:dyDescent="0.25">
      <c r="A230" s="146">
        <v>39</v>
      </c>
      <c r="B230" s="137" t="s">
        <v>755</v>
      </c>
      <c r="C230" s="137" t="s">
        <v>756</v>
      </c>
      <c r="D230" s="149" t="s">
        <v>757</v>
      </c>
      <c r="E230" s="137" t="s">
        <v>512</v>
      </c>
      <c r="F230" s="195" t="s">
        <v>758</v>
      </c>
      <c r="G230" s="139">
        <v>13811</v>
      </c>
      <c r="H230" s="139">
        <v>13866</v>
      </c>
      <c r="I230" s="137" t="s">
        <v>728</v>
      </c>
      <c r="J230" s="138">
        <v>45558</v>
      </c>
      <c r="K230" s="138">
        <v>45923</v>
      </c>
      <c r="L230" s="139">
        <v>13866</v>
      </c>
      <c r="M230" s="137"/>
      <c r="N230" s="137"/>
      <c r="O230" s="137"/>
      <c r="P230" s="137"/>
      <c r="Q230" s="137"/>
      <c r="R230" s="137"/>
      <c r="S230" s="137"/>
      <c r="T230" s="137"/>
      <c r="U230" s="137"/>
      <c r="V230" s="137"/>
      <c r="W230" s="137"/>
      <c r="X230" s="140"/>
      <c r="Y230" s="137" t="s">
        <v>759</v>
      </c>
      <c r="Z230" s="137" t="s">
        <v>408</v>
      </c>
      <c r="AA230" s="137" t="s">
        <v>501</v>
      </c>
      <c r="AB230" s="138">
        <v>45771</v>
      </c>
      <c r="AC230" s="139">
        <v>14010</v>
      </c>
      <c r="AD230" s="164">
        <v>45771</v>
      </c>
      <c r="AE230" s="164">
        <v>46136</v>
      </c>
      <c r="AF230" s="137" t="s">
        <v>760</v>
      </c>
      <c r="AG230" s="137" t="s">
        <v>761</v>
      </c>
      <c r="AH230" s="137"/>
      <c r="AI230" s="140"/>
      <c r="AJ230" s="140"/>
      <c r="AK230" s="140">
        <v>5000000</v>
      </c>
      <c r="AL230" s="141"/>
      <c r="AM230" s="141"/>
      <c r="AN230" s="142"/>
      <c r="AO230" s="152"/>
      <c r="AP230" s="141"/>
      <c r="AQ230" s="142"/>
      <c r="AR230" s="142"/>
      <c r="AS230" s="141"/>
      <c r="AT230" s="141"/>
      <c r="AU230" s="106"/>
      <c r="AV230" s="141"/>
      <c r="AW230" s="108"/>
      <c r="AX230" s="108"/>
      <c r="AY230" s="153"/>
      <c r="AZ230" s="141"/>
      <c r="BA230" s="108"/>
      <c r="BB230" s="108"/>
      <c r="BC230" s="142"/>
      <c r="BD230" s="141"/>
      <c r="BE230" s="108"/>
      <c r="BF230" s="108"/>
      <c r="BG230" s="141"/>
      <c r="BH230" s="108"/>
      <c r="BI230" s="135"/>
      <c r="BJ230" s="140"/>
      <c r="BK230" s="140">
        <v>2239413.23</v>
      </c>
      <c r="BL230" s="84">
        <f>BJ231+BK230</f>
        <v>2239413.23</v>
      </c>
      <c r="BM230" s="143"/>
      <c r="BN230" s="143"/>
      <c r="BO230" s="144">
        <v>45771</v>
      </c>
      <c r="BP230" s="144">
        <v>46136</v>
      </c>
      <c r="BQ230" s="143"/>
      <c r="BR230" s="143"/>
      <c r="BS230" s="147">
        <v>45771</v>
      </c>
      <c r="BT230" s="143"/>
      <c r="BU230" s="150"/>
      <c r="BV230" s="150"/>
      <c r="BW230" s="144"/>
      <c r="BX230" s="144"/>
      <c r="BY230" s="143"/>
      <c r="BZ230" s="146" t="s">
        <v>765</v>
      </c>
      <c r="CA230" s="151" t="s">
        <v>766</v>
      </c>
      <c r="CB230" s="146" t="s">
        <v>764</v>
      </c>
      <c r="CC230" s="146">
        <v>716816</v>
      </c>
      <c r="CD230" s="146" t="s">
        <v>767</v>
      </c>
      <c r="CE230" s="146" t="s">
        <v>768</v>
      </c>
    </row>
    <row r="231" spans="1:83" s="130" customFormat="1" x14ac:dyDescent="0.25">
      <c r="A231" s="146"/>
      <c r="B231" s="137"/>
      <c r="C231" s="137"/>
      <c r="D231" s="149"/>
      <c r="E231" s="137"/>
      <c r="F231" s="195"/>
      <c r="G231" s="139"/>
      <c r="H231" s="139"/>
      <c r="I231" s="137"/>
      <c r="J231" s="138"/>
      <c r="K231" s="138"/>
      <c r="L231" s="139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40"/>
      <c r="Y231" s="137"/>
      <c r="Z231" s="137"/>
      <c r="AA231" s="137"/>
      <c r="AB231" s="138"/>
      <c r="AC231" s="139"/>
      <c r="AD231" s="164"/>
      <c r="AE231" s="164"/>
      <c r="AF231" s="137"/>
      <c r="AG231" s="137"/>
      <c r="AH231" s="137"/>
      <c r="AI231" s="140"/>
      <c r="AJ231" s="140"/>
      <c r="AK231" s="140"/>
      <c r="AL231" s="141"/>
      <c r="AM231" s="141"/>
      <c r="AN231" s="142"/>
      <c r="AO231" s="141"/>
      <c r="AP231" s="141"/>
      <c r="AQ231" s="142"/>
      <c r="AR231" s="142"/>
      <c r="AS231" s="141"/>
      <c r="AT231" s="141"/>
      <c r="AU231" s="106"/>
      <c r="AV231" s="141"/>
      <c r="AW231" s="108"/>
      <c r="AX231" s="108"/>
      <c r="AY231" s="153"/>
      <c r="AZ231" s="153"/>
      <c r="BA231" s="108"/>
      <c r="BB231" s="108"/>
      <c r="BC231" s="142"/>
      <c r="BD231" s="141"/>
      <c r="BE231" s="108"/>
      <c r="BF231" s="108"/>
      <c r="BG231" s="141"/>
      <c r="BH231" s="108"/>
      <c r="BI231" s="135"/>
      <c r="BJ231" s="140"/>
      <c r="BK231" s="140"/>
      <c r="BL231" s="84"/>
      <c r="BM231" s="143"/>
      <c r="BN231" s="143"/>
      <c r="BO231" s="144"/>
      <c r="BP231" s="144"/>
      <c r="BQ231" s="143"/>
      <c r="BR231" s="143"/>
      <c r="BS231" s="147"/>
      <c r="BT231" s="143"/>
      <c r="BU231" s="150"/>
      <c r="BV231" s="150"/>
      <c r="BW231" s="144"/>
      <c r="BX231" s="144"/>
      <c r="BY231" s="143"/>
      <c r="BZ231" s="146"/>
      <c r="CA231" s="151"/>
      <c r="CB231" s="146"/>
      <c r="CC231" s="146"/>
      <c r="CD231" s="146"/>
      <c r="CE231" s="146"/>
    </row>
    <row r="232" spans="1:83" s="130" customFormat="1" x14ac:dyDescent="0.25">
      <c r="A232" s="137">
        <v>40</v>
      </c>
      <c r="B232" s="137" t="s">
        <v>353</v>
      </c>
      <c r="C232" s="137" t="s">
        <v>354</v>
      </c>
      <c r="D232" s="137" t="s">
        <v>348</v>
      </c>
      <c r="E232" s="137" t="s">
        <v>178</v>
      </c>
      <c r="F232" s="195" t="s">
        <v>355</v>
      </c>
      <c r="G232" s="137" t="s">
        <v>349</v>
      </c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137"/>
      <c r="U232" s="137"/>
      <c r="V232" s="137"/>
      <c r="W232" s="137"/>
      <c r="X232" s="137"/>
      <c r="Y232" s="149" t="s">
        <v>359</v>
      </c>
      <c r="Z232" s="137" t="s">
        <v>350</v>
      </c>
      <c r="AA232" s="146" t="s">
        <v>351</v>
      </c>
      <c r="AB232" s="138">
        <v>44067</v>
      </c>
      <c r="AC232" s="149" t="s">
        <v>361</v>
      </c>
      <c r="AD232" s="138">
        <v>44067</v>
      </c>
      <c r="AE232" s="138">
        <v>44366</v>
      </c>
      <c r="AF232" s="137" t="s">
        <v>180</v>
      </c>
      <c r="AG232" s="137" t="s">
        <v>181</v>
      </c>
      <c r="AH232" s="137" t="s">
        <v>363</v>
      </c>
      <c r="AI232" s="140">
        <v>2571939.87</v>
      </c>
      <c r="AJ232" s="140"/>
      <c r="AK232" s="140">
        <f>AI232+AJ232</f>
        <v>2571939.87</v>
      </c>
      <c r="AL232" s="141"/>
      <c r="AM232" s="141"/>
      <c r="AN232" s="142"/>
      <c r="AO232" s="141"/>
      <c r="AP232" s="141"/>
      <c r="AQ232" s="142"/>
      <c r="AR232" s="142"/>
      <c r="AS232" s="141"/>
      <c r="AT232" s="141"/>
      <c r="AU232" s="106"/>
      <c r="AV232" s="141"/>
      <c r="AW232" s="108"/>
      <c r="AX232" s="108"/>
      <c r="AY232" s="141"/>
      <c r="AZ232" s="141"/>
      <c r="BA232" s="108"/>
      <c r="BB232" s="108"/>
      <c r="BC232" s="142"/>
      <c r="BD232" s="141"/>
      <c r="BE232" s="108"/>
      <c r="BF232" s="108"/>
      <c r="BG232" s="141"/>
      <c r="BH232" s="108"/>
      <c r="BI232" s="190">
        <f>AK232</f>
        <v>2571939.87</v>
      </c>
      <c r="BJ232" s="140">
        <v>423233.12</v>
      </c>
      <c r="BK232" s="140"/>
      <c r="BL232" s="84">
        <f>BJ232+BK232</f>
        <v>423233.12</v>
      </c>
      <c r="BM232" s="143"/>
      <c r="BN232" s="143"/>
      <c r="BO232" s="143"/>
      <c r="BP232" s="143"/>
      <c r="BQ232" s="143"/>
      <c r="BR232" s="143"/>
      <c r="BS232" s="143"/>
      <c r="BT232" s="143"/>
      <c r="BU232" s="150"/>
      <c r="BV232" s="150"/>
      <c r="BW232" s="144"/>
      <c r="BX232" s="144"/>
      <c r="BY232" s="143"/>
      <c r="BZ232" s="146" t="s">
        <v>678</v>
      </c>
      <c r="CA232" s="146"/>
      <c r="CB232" s="146"/>
      <c r="CC232" s="146"/>
      <c r="CD232" s="146" t="s">
        <v>556</v>
      </c>
      <c r="CE232" s="146" t="s">
        <v>557</v>
      </c>
    </row>
    <row r="233" spans="1:83" s="130" customFormat="1" ht="25.5" x14ac:dyDescent="0.25">
      <c r="A233" s="137"/>
      <c r="B233" s="137"/>
      <c r="C233" s="137"/>
      <c r="D233" s="137"/>
      <c r="E233" s="137"/>
      <c r="F233" s="195"/>
      <c r="G233" s="137"/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137"/>
      <c r="U233" s="137"/>
      <c r="V233" s="137"/>
      <c r="W233" s="137"/>
      <c r="X233" s="137"/>
      <c r="Y233" s="149"/>
      <c r="Z233" s="137"/>
      <c r="AA233" s="146"/>
      <c r="AB233" s="138"/>
      <c r="AC233" s="149"/>
      <c r="AD233" s="138"/>
      <c r="AE233" s="138"/>
      <c r="AF233" s="137"/>
      <c r="AG233" s="137"/>
      <c r="AH233" s="137"/>
      <c r="AI233" s="140"/>
      <c r="AJ233" s="140"/>
      <c r="AK233" s="140"/>
      <c r="AL233" s="166" t="s">
        <v>676</v>
      </c>
      <c r="AM233" s="141" t="s">
        <v>364</v>
      </c>
      <c r="AN233" s="142" t="s">
        <v>365</v>
      </c>
      <c r="AO233" s="141"/>
      <c r="AP233" s="141" t="s">
        <v>376</v>
      </c>
      <c r="AQ233" s="1"/>
      <c r="AR233" s="142"/>
      <c r="AS233" s="141"/>
      <c r="AT233" s="141"/>
      <c r="AU233" s="106"/>
      <c r="AV233" s="141"/>
      <c r="AW233" s="108"/>
      <c r="AX233" s="108"/>
      <c r="AY233" s="141"/>
      <c r="AZ233" s="141"/>
      <c r="BA233" s="108"/>
      <c r="BB233" s="108"/>
      <c r="BC233" s="142"/>
      <c r="BD233" s="141"/>
      <c r="BE233" s="108"/>
      <c r="BF233" s="108"/>
      <c r="BG233" s="141"/>
      <c r="BH233" s="108"/>
      <c r="BI233" s="190"/>
      <c r="BJ233" s="140"/>
      <c r="BK233" s="140"/>
      <c r="BL233" s="84"/>
      <c r="BM233" s="143"/>
      <c r="BN233" s="143"/>
      <c r="BO233" s="143"/>
      <c r="BP233" s="143"/>
      <c r="BQ233" s="143"/>
      <c r="BR233" s="143"/>
      <c r="BS233" s="143"/>
      <c r="BT233" s="143"/>
      <c r="BU233" s="150"/>
      <c r="BV233" s="150"/>
      <c r="BW233" s="144"/>
      <c r="BX233" s="144"/>
      <c r="BY233" s="143"/>
      <c r="BZ233" s="146"/>
      <c r="CA233" s="146"/>
      <c r="CB233" s="146"/>
      <c r="CC233" s="146"/>
      <c r="CD233" s="146"/>
      <c r="CE233" s="146"/>
    </row>
    <row r="234" spans="1:83" s="130" customFormat="1" ht="25.5" x14ac:dyDescent="0.25">
      <c r="A234" s="137"/>
      <c r="B234" s="137"/>
      <c r="C234" s="137"/>
      <c r="D234" s="137"/>
      <c r="E234" s="137"/>
      <c r="F234" s="195"/>
      <c r="G234" s="137"/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137"/>
      <c r="U234" s="137"/>
      <c r="V234" s="137"/>
      <c r="W234" s="137"/>
      <c r="X234" s="137"/>
      <c r="Y234" s="149"/>
      <c r="Z234" s="137"/>
      <c r="AA234" s="146"/>
      <c r="AB234" s="138"/>
      <c r="AC234" s="149"/>
      <c r="AD234" s="138"/>
      <c r="AE234" s="138"/>
      <c r="AF234" s="137"/>
      <c r="AG234" s="137"/>
      <c r="AH234" s="137"/>
      <c r="AI234" s="140"/>
      <c r="AJ234" s="140"/>
      <c r="AK234" s="140"/>
      <c r="AL234" s="166" t="s">
        <v>352</v>
      </c>
      <c r="AM234" s="141" t="s">
        <v>366</v>
      </c>
      <c r="AN234" s="142">
        <v>44348</v>
      </c>
      <c r="AO234" s="152">
        <v>13065</v>
      </c>
      <c r="AP234" s="141" t="s">
        <v>182</v>
      </c>
      <c r="AQ234" s="1">
        <v>44367</v>
      </c>
      <c r="AR234" s="142">
        <v>44666</v>
      </c>
      <c r="AS234" s="141"/>
      <c r="AT234" s="141"/>
      <c r="AU234" s="106"/>
      <c r="AV234" s="141"/>
      <c r="AW234" s="108"/>
      <c r="AX234" s="108"/>
      <c r="AY234" s="141"/>
      <c r="AZ234" s="141"/>
      <c r="BA234" s="108"/>
      <c r="BB234" s="108"/>
      <c r="BC234" s="142"/>
      <c r="BD234" s="141"/>
      <c r="BE234" s="108"/>
      <c r="BF234" s="108"/>
      <c r="BG234" s="141"/>
      <c r="BH234" s="108"/>
      <c r="BI234" s="190"/>
      <c r="BJ234" s="140"/>
      <c r="BK234" s="140"/>
      <c r="BL234" s="84"/>
      <c r="BM234" s="143"/>
      <c r="BN234" s="143"/>
      <c r="BO234" s="143"/>
      <c r="BP234" s="143"/>
      <c r="BQ234" s="143"/>
      <c r="BR234" s="143"/>
      <c r="BS234" s="143"/>
      <c r="BT234" s="143"/>
      <c r="BU234" s="150"/>
      <c r="BV234" s="150"/>
      <c r="BW234" s="144"/>
      <c r="BX234" s="144"/>
      <c r="BY234" s="143"/>
      <c r="BZ234" s="146"/>
      <c r="CA234" s="146"/>
      <c r="CB234" s="146"/>
      <c r="CC234" s="146"/>
      <c r="CD234" s="146"/>
      <c r="CE234" s="146"/>
    </row>
    <row r="235" spans="1:83" s="130" customFormat="1" ht="25.5" x14ac:dyDescent="0.25">
      <c r="A235" s="137"/>
      <c r="B235" s="137"/>
      <c r="C235" s="137"/>
      <c r="D235" s="137"/>
      <c r="E235" s="137"/>
      <c r="F235" s="195"/>
      <c r="G235" s="137"/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49"/>
      <c r="Z235" s="137"/>
      <c r="AA235" s="146"/>
      <c r="AB235" s="138"/>
      <c r="AC235" s="149"/>
      <c r="AD235" s="138"/>
      <c r="AE235" s="138"/>
      <c r="AF235" s="137"/>
      <c r="AG235" s="137"/>
      <c r="AH235" s="137"/>
      <c r="AI235" s="140"/>
      <c r="AJ235" s="140"/>
      <c r="AK235" s="140"/>
      <c r="AL235" s="166" t="s">
        <v>184</v>
      </c>
      <c r="AM235" s="141" t="s">
        <v>366</v>
      </c>
      <c r="AN235" s="142">
        <v>44664</v>
      </c>
      <c r="AO235" s="152">
        <v>13270</v>
      </c>
      <c r="AP235" s="141" t="s">
        <v>182</v>
      </c>
      <c r="AQ235" s="1">
        <v>44667</v>
      </c>
      <c r="AR235" s="142">
        <v>44966</v>
      </c>
      <c r="AS235" s="141"/>
      <c r="AT235" s="141"/>
      <c r="AU235" s="106"/>
      <c r="AV235" s="141"/>
      <c r="AW235" s="108"/>
      <c r="AX235" s="108"/>
      <c r="AY235" s="141"/>
      <c r="AZ235" s="141"/>
      <c r="BA235" s="108"/>
      <c r="BB235" s="108"/>
      <c r="BC235" s="142"/>
      <c r="BD235" s="141"/>
      <c r="BE235" s="108"/>
      <c r="BF235" s="108"/>
      <c r="BG235" s="141"/>
      <c r="BH235" s="108"/>
      <c r="BI235" s="190"/>
      <c r="BJ235" s="140"/>
      <c r="BK235" s="140"/>
      <c r="BL235" s="84"/>
      <c r="BM235" s="143"/>
      <c r="BN235" s="143"/>
      <c r="BO235" s="143"/>
      <c r="BP235" s="143"/>
      <c r="BQ235" s="143"/>
      <c r="BR235" s="143"/>
      <c r="BS235" s="143"/>
      <c r="BT235" s="143"/>
      <c r="BU235" s="150"/>
      <c r="BV235" s="150"/>
      <c r="BW235" s="144"/>
      <c r="BX235" s="144"/>
      <c r="BY235" s="143"/>
      <c r="BZ235" s="146"/>
      <c r="CA235" s="146"/>
      <c r="CB235" s="146"/>
      <c r="CC235" s="146"/>
      <c r="CD235" s="146"/>
      <c r="CE235" s="146"/>
    </row>
    <row r="236" spans="1:83" s="130" customFormat="1" ht="25.5" x14ac:dyDescent="0.25">
      <c r="A236" s="137"/>
      <c r="B236" s="137"/>
      <c r="C236" s="137"/>
      <c r="D236" s="137"/>
      <c r="E236" s="137"/>
      <c r="F236" s="195"/>
      <c r="G236" s="137"/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137"/>
      <c r="U236" s="137"/>
      <c r="V236" s="137"/>
      <c r="W236" s="137"/>
      <c r="X236" s="137"/>
      <c r="Y236" s="149"/>
      <c r="Z236" s="137"/>
      <c r="AA236" s="146"/>
      <c r="AB236" s="138"/>
      <c r="AC236" s="149"/>
      <c r="AD236" s="138"/>
      <c r="AE236" s="138"/>
      <c r="AF236" s="137"/>
      <c r="AG236" s="137"/>
      <c r="AH236" s="137"/>
      <c r="AI236" s="140"/>
      <c r="AJ236" s="140"/>
      <c r="AK236" s="140"/>
      <c r="AL236" s="166" t="s">
        <v>184</v>
      </c>
      <c r="AM236" s="141" t="s">
        <v>367</v>
      </c>
      <c r="AN236" s="142">
        <v>44965</v>
      </c>
      <c r="AO236" s="152">
        <v>13483</v>
      </c>
      <c r="AP236" s="141" t="s">
        <v>182</v>
      </c>
      <c r="AQ236" s="1">
        <v>44967</v>
      </c>
      <c r="AR236" s="142">
        <v>45266</v>
      </c>
      <c r="AS236" s="141"/>
      <c r="AT236" s="141"/>
      <c r="AU236" s="106"/>
      <c r="AV236" s="141"/>
      <c r="AW236" s="108"/>
      <c r="AX236" s="108"/>
      <c r="AY236" s="141"/>
      <c r="AZ236" s="141"/>
      <c r="BA236" s="108"/>
      <c r="BB236" s="108"/>
      <c r="BC236" s="142"/>
      <c r="BD236" s="141"/>
      <c r="BE236" s="108"/>
      <c r="BF236" s="108"/>
      <c r="BG236" s="141"/>
      <c r="BH236" s="108"/>
      <c r="BI236" s="190"/>
      <c r="BJ236" s="140"/>
      <c r="BK236" s="140"/>
      <c r="BL236" s="84"/>
      <c r="BM236" s="143"/>
      <c r="BN236" s="143"/>
      <c r="BO236" s="143"/>
      <c r="BP236" s="143"/>
      <c r="BQ236" s="143"/>
      <c r="BR236" s="143"/>
      <c r="BS236" s="143"/>
      <c r="BT236" s="143"/>
      <c r="BU236" s="150"/>
      <c r="BV236" s="150"/>
      <c r="BW236" s="144"/>
      <c r="BX236" s="144"/>
      <c r="BY236" s="143"/>
      <c r="BZ236" s="146"/>
      <c r="CA236" s="146"/>
      <c r="CB236" s="146"/>
      <c r="CC236" s="146"/>
      <c r="CD236" s="146"/>
      <c r="CE236" s="146"/>
    </row>
    <row r="237" spans="1:83" s="130" customFormat="1" ht="25.5" x14ac:dyDescent="0.25">
      <c r="A237" s="137"/>
      <c r="B237" s="137"/>
      <c r="C237" s="137"/>
      <c r="D237" s="137"/>
      <c r="E237" s="137"/>
      <c r="F237" s="195"/>
      <c r="G237" s="137"/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137"/>
      <c r="U237" s="137"/>
      <c r="V237" s="137"/>
      <c r="W237" s="137"/>
      <c r="X237" s="137"/>
      <c r="Y237" s="149"/>
      <c r="Z237" s="137"/>
      <c r="AA237" s="146"/>
      <c r="AB237" s="138"/>
      <c r="AC237" s="149"/>
      <c r="AD237" s="138"/>
      <c r="AE237" s="138"/>
      <c r="AF237" s="137"/>
      <c r="AG237" s="137"/>
      <c r="AH237" s="137"/>
      <c r="AI237" s="140"/>
      <c r="AJ237" s="140"/>
      <c r="AK237" s="140"/>
      <c r="AL237" s="166" t="s">
        <v>184</v>
      </c>
      <c r="AM237" s="141" t="s">
        <v>368</v>
      </c>
      <c r="AN237" s="142">
        <v>45265</v>
      </c>
      <c r="AO237" s="152">
        <v>13674</v>
      </c>
      <c r="AP237" s="141" t="s">
        <v>182</v>
      </c>
      <c r="AQ237" s="1">
        <v>45267</v>
      </c>
      <c r="AR237" s="142">
        <v>45566</v>
      </c>
      <c r="AS237" s="141"/>
      <c r="AT237" s="141"/>
      <c r="AU237" s="106"/>
      <c r="AV237" s="141"/>
      <c r="AW237" s="108"/>
      <c r="AX237" s="108"/>
      <c r="AY237" s="141"/>
      <c r="AZ237" s="141"/>
      <c r="BA237" s="108"/>
      <c r="BB237" s="108"/>
      <c r="BC237" s="142"/>
      <c r="BD237" s="141"/>
      <c r="BE237" s="108"/>
      <c r="BF237" s="108"/>
      <c r="BG237" s="141"/>
      <c r="BH237" s="108"/>
      <c r="BI237" s="190"/>
      <c r="BJ237" s="140"/>
      <c r="BK237" s="140"/>
      <c r="BL237" s="84"/>
      <c r="BM237" s="143"/>
      <c r="BN237" s="143"/>
      <c r="BO237" s="143"/>
      <c r="BP237" s="143"/>
      <c r="BQ237" s="143"/>
      <c r="BR237" s="143"/>
      <c r="BS237" s="143"/>
      <c r="BT237" s="143"/>
      <c r="BU237" s="150"/>
      <c r="BV237" s="150"/>
      <c r="BW237" s="144"/>
      <c r="BX237" s="144"/>
      <c r="BY237" s="143"/>
      <c r="BZ237" s="146"/>
      <c r="CA237" s="146"/>
      <c r="CB237" s="146"/>
      <c r="CC237" s="146"/>
      <c r="CD237" s="146"/>
      <c r="CE237" s="146"/>
    </row>
    <row r="238" spans="1:83" s="130" customFormat="1" ht="25.5" x14ac:dyDescent="0.25">
      <c r="A238" s="137"/>
      <c r="B238" s="137"/>
      <c r="C238" s="137"/>
      <c r="D238" s="137"/>
      <c r="E238" s="137"/>
      <c r="F238" s="195"/>
      <c r="G238" s="137"/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137"/>
      <c r="U238" s="137"/>
      <c r="V238" s="137"/>
      <c r="W238" s="137"/>
      <c r="X238" s="137"/>
      <c r="Y238" s="149"/>
      <c r="Z238" s="137"/>
      <c r="AA238" s="146"/>
      <c r="AB238" s="138"/>
      <c r="AC238" s="149"/>
      <c r="AD238" s="138"/>
      <c r="AE238" s="138"/>
      <c r="AF238" s="137"/>
      <c r="AG238" s="137"/>
      <c r="AH238" s="137"/>
      <c r="AI238" s="140"/>
      <c r="AJ238" s="140"/>
      <c r="AK238" s="140"/>
      <c r="AL238" s="166" t="s">
        <v>555</v>
      </c>
      <c r="AM238" s="141" t="s">
        <v>677</v>
      </c>
      <c r="AN238" s="142">
        <v>45566</v>
      </c>
      <c r="AO238" s="152">
        <v>13887</v>
      </c>
      <c r="AP238" s="141" t="s">
        <v>182</v>
      </c>
      <c r="AQ238" s="1">
        <v>45567</v>
      </c>
      <c r="AR238" s="142">
        <v>45867</v>
      </c>
      <c r="AS238" s="141"/>
      <c r="AT238" s="141"/>
      <c r="AU238" s="106"/>
      <c r="AV238" s="141"/>
      <c r="AW238" s="108"/>
      <c r="AX238" s="108"/>
      <c r="AY238" s="141"/>
      <c r="AZ238" s="141"/>
      <c r="BA238" s="108"/>
      <c r="BB238" s="108"/>
      <c r="BC238" s="142"/>
      <c r="BD238" s="141"/>
      <c r="BE238" s="108"/>
      <c r="BF238" s="108"/>
      <c r="BG238" s="141"/>
      <c r="BH238" s="108"/>
      <c r="BI238" s="190"/>
      <c r="BJ238" s="140"/>
      <c r="BK238" s="140"/>
      <c r="BL238" s="84"/>
      <c r="BM238" s="143"/>
      <c r="BN238" s="143"/>
      <c r="BO238" s="143"/>
      <c r="BP238" s="143"/>
      <c r="BQ238" s="143"/>
      <c r="BR238" s="143"/>
      <c r="BS238" s="143"/>
      <c r="BT238" s="143"/>
      <c r="BU238" s="150"/>
      <c r="BV238" s="150"/>
      <c r="BW238" s="144"/>
      <c r="BX238" s="144"/>
      <c r="BY238" s="143"/>
      <c r="BZ238" s="146"/>
      <c r="CA238" s="146"/>
      <c r="CB238" s="146"/>
      <c r="CC238" s="146"/>
      <c r="CD238" s="146"/>
      <c r="CE238" s="146"/>
    </row>
    <row r="239" spans="1:83" s="130" customFormat="1" ht="25.5" x14ac:dyDescent="0.25">
      <c r="A239" s="137"/>
      <c r="B239" s="137"/>
      <c r="C239" s="137"/>
      <c r="D239" s="137"/>
      <c r="E239" s="137"/>
      <c r="F239" s="195"/>
      <c r="G239" s="137"/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137"/>
      <c r="U239" s="137"/>
      <c r="V239" s="137"/>
      <c r="W239" s="137"/>
      <c r="X239" s="137"/>
      <c r="Y239" s="149"/>
      <c r="Z239" s="137"/>
      <c r="AA239" s="146"/>
      <c r="AB239" s="138"/>
      <c r="AC239" s="149"/>
      <c r="AD239" s="138"/>
      <c r="AE239" s="138"/>
      <c r="AF239" s="137"/>
      <c r="AG239" s="137"/>
      <c r="AH239" s="137"/>
      <c r="AI239" s="140"/>
      <c r="AJ239" s="140"/>
      <c r="AK239" s="140"/>
      <c r="AL239" s="166" t="s">
        <v>663</v>
      </c>
      <c r="AM239" s="141" t="s">
        <v>873</v>
      </c>
      <c r="AN239" s="142">
        <v>45860</v>
      </c>
      <c r="AO239" s="152">
        <v>14086</v>
      </c>
      <c r="AP239" s="141" t="s">
        <v>182</v>
      </c>
      <c r="AQ239" s="1" t="s">
        <v>874</v>
      </c>
      <c r="AR239" s="142">
        <v>46167</v>
      </c>
      <c r="AS239" s="141"/>
      <c r="AT239" s="141"/>
      <c r="AU239" s="106"/>
      <c r="AV239" s="141"/>
      <c r="AW239" s="108"/>
      <c r="AX239" s="108"/>
      <c r="AY239" s="141"/>
      <c r="AZ239" s="141"/>
      <c r="BA239" s="108"/>
      <c r="BB239" s="108"/>
      <c r="BC239" s="142"/>
      <c r="BD239" s="141"/>
      <c r="BE239" s="108"/>
      <c r="BF239" s="108"/>
      <c r="BG239" s="141"/>
      <c r="BH239" s="108"/>
      <c r="BI239" s="190"/>
      <c r="BJ239" s="140"/>
      <c r="BK239" s="140"/>
      <c r="BL239" s="84"/>
      <c r="BM239" s="143"/>
      <c r="BN239" s="143"/>
      <c r="BO239" s="143"/>
      <c r="BP239" s="143"/>
      <c r="BQ239" s="143"/>
      <c r="BR239" s="143"/>
      <c r="BS239" s="143"/>
      <c r="BT239" s="143"/>
      <c r="BU239" s="150"/>
      <c r="BV239" s="150"/>
      <c r="BW239" s="144"/>
      <c r="BX239" s="144"/>
      <c r="BY239" s="143"/>
      <c r="BZ239" s="146"/>
      <c r="CA239" s="146"/>
      <c r="CB239" s="146"/>
      <c r="CC239" s="146"/>
      <c r="CD239" s="146"/>
      <c r="CE239" s="146"/>
    </row>
    <row r="240" spans="1:83" s="130" customFormat="1" x14ac:dyDescent="0.25">
      <c r="A240" s="137">
        <v>41</v>
      </c>
      <c r="B240" s="137" t="s">
        <v>356</v>
      </c>
      <c r="C240" s="137" t="s">
        <v>357</v>
      </c>
      <c r="D240" s="137" t="s">
        <v>348</v>
      </c>
      <c r="E240" s="137" t="s">
        <v>178</v>
      </c>
      <c r="F240" s="195" t="s">
        <v>358</v>
      </c>
      <c r="G240" s="137" t="s">
        <v>349</v>
      </c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137"/>
      <c r="U240" s="137"/>
      <c r="V240" s="137"/>
      <c r="W240" s="137"/>
      <c r="X240" s="137"/>
      <c r="Y240" s="149" t="s">
        <v>360</v>
      </c>
      <c r="Z240" s="137" t="s">
        <v>350</v>
      </c>
      <c r="AA240" s="146" t="s">
        <v>351</v>
      </c>
      <c r="AB240" s="138">
        <v>44104</v>
      </c>
      <c r="AC240" s="149" t="s">
        <v>362</v>
      </c>
      <c r="AD240" s="138">
        <v>44104</v>
      </c>
      <c r="AE240" s="138">
        <v>44285</v>
      </c>
      <c r="AF240" s="137" t="s">
        <v>180</v>
      </c>
      <c r="AG240" s="137" t="s">
        <v>181</v>
      </c>
      <c r="AH240" s="137" t="s">
        <v>363</v>
      </c>
      <c r="AI240" s="140">
        <v>324912.95</v>
      </c>
      <c r="AJ240" s="140"/>
      <c r="AK240" s="140">
        <f>AI240+AJ240</f>
        <v>324912.95</v>
      </c>
      <c r="AL240" s="166"/>
      <c r="AM240" s="141"/>
      <c r="AN240" s="142"/>
      <c r="AO240" s="141"/>
      <c r="AP240" s="141"/>
      <c r="AQ240" s="1"/>
      <c r="AR240" s="142"/>
      <c r="AS240" s="141"/>
      <c r="AT240" s="141"/>
      <c r="AU240" s="106"/>
      <c r="AV240" s="141"/>
      <c r="AW240" s="108"/>
      <c r="AX240" s="108"/>
      <c r="AY240" s="141"/>
      <c r="AZ240" s="141"/>
      <c r="BA240" s="108"/>
      <c r="BB240" s="108"/>
      <c r="BC240" s="142"/>
      <c r="BD240" s="141"/>
      <c r="BE240" s="108"/>
      <c r="BF240" s="108"/>
      <c r="BG240" s="141"/>
      <c r="BH240" s="108"/>
      <c r="BI240" s="190">
        <f>AK240</f>
        <v>324912.95</v>
      </c>
      <c r="BJ240" s="140">
        <v>60647.06</v>
      </c>
      <c r="BK240" s="140"/>
      <c r="BL240" s="84">
        <f>BJ240+BK240</f>
        <v>60647.06</v>
      </c>
      <c r="BM240" s="143"/>
      <c r="BN240" s="143"/>
      <c r="BO240" s="144"/>
      <c r="BP240" s="144"/>
      <c r="BQ240" s="143"/>
      <c r="BR240" s="143"/>
      <c r="BS240" s="147">
        <v>44424</v>
      </c>
      <c r="BT240" s="143"/>
      <c r="BU240" s="150"/>
      <c r="BV240" s="150"/>
      <c r="BW240" s="144"/>
      <c r="BX240" s="144"/>
      <c r="BY240" s="143"/>
      <c r="BZ240" s="146" t="s">
        <v>825</v>
      </c>
      <c r="CA240" s="146">
        <v>14053</v>
      </c>
      <c r="CB240" s="146"/>
      <c r="CC240" s="146"/>
      <c r="CD240" s="146" t="s">
        <v>770</v>
      </c>
      <c r="CE240" s="146" t="s">
        <v>771</v>
      </c>
    </row>
    <row r="241" spans="1:83" s="130" customFormat="1" ht="25.5" x14ac:dyDescent="0.25">
      <c r="A241" s="137"/>
      <c r="B241" s="137"/>
      <c r="C241" s="137"/>
      <c r="D241" s="137"/>
      <c r="E241" s="137"/>
      <c r="F241" s="195"/>
      <c r="G241" s="137"/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137"/>
      <c r="U241" s="137"/>
      <c r="V241" s="137"/>
      <c r="W241" s="137"/>
      <c r="X241" s="137"/>
      <c r="Y241" s="149"/>
      <c r="Z241" s="137"/>
      <c r="AA241" s="146"/>
      <c r="AB241" s="138"/>
      <c r="AC241" s="149"/>
      <c r="AD241" s="138"/>
      <c r="AE241" s="138"/>
      <c r="AF241" s="137"/>
      <c r="AG241" s="137"/>
      <c r="AH241" s="137"/>
      <c r="AI241" s="140"/>
      <c r="AJ241" s="140"/>
      <c r="AK241" s="140"/>
      <c r="AL241" s="166" t="s">
        <v>184</v>
      </c>
      <c r="AM241" s="141" t="s">
        <v>369</v>
      </c>
      <c r="AN241" s="142">
        <v>44259</v>
      </c>
      <c r="AO241" s="141">
        <v>13014</v>
      </c>
      <c r="AP241" s="141" t="s">
        <v>182</v>
      </c>
      <c r="AQ241" s="1">
        <v>44285</v>
      </c>
      <c r="AR241" s="142">
        <v>44464</v>
      </c>
      <c r="AS241" s="141"/>
      <c r="AT241" s="141"/>
      <c r="AU241" s="106"/>
      <c r="AV241" s="141"/>
      <c r="AW241" s="108"/>
      <c r="AX241" s="108"/>
      <c r="AY241" s="141"/>
      <c r="AZ241" s="141"/>
      <c r="BA241" s="108"/>
      <c r="BB241" s="108"/>
      <c r="BC241" s="142"/>
      <c r="BD241" s="141"/>
      <c r="BE241" s="108"/>
      <c r="BF241" s="108"/>
      <c r="BG241" s="141"/>
      <c r="BH241" s="108"/>
      <c r="BI241" s="190"/>
      <c r="BJ241" s="140"/>
      <c r="BK241" s="140"/>
      <c r="BL241" s="84"/>
      <c r="BM241" s="143"/>
      <c r="BN241" s="143"/>
      <c r="BO241" s="144"/>
      <c r="BP241" s="144"/>
      <c r="BQ241" s="143"/>
      <c r="BR241" s="143"/>
      <c r="BS241" s="147"/>
      <c r="BT241" s="143"/>
      <c r="BU241" s="150"/>
      <c r="BV241" s="150"/>
      <c r="BW241" s="144"/>
      <c r="BX241" s="144"/>
      <c r="BY241" s="143"/>
      <c r="BZ241" s="146"/>
      <c r="CA241" s="146"/>
      <c r="CB241" s="146"/>
      <c r="CC241" s="146"/>
      <c r="CD241" s="146"/>
      <c r="CE241" s="146"/>
    </row>
    <row r="242" spans="1:83" s="130" customFormat="1" ht="25.5" x14ac:dyDescent="0.25">
      <c r="A242" s="137"/>
      <c r="B242" s="137"/>
      <c r="C242" s="137"/>
      <c r="D242" s="137"/>
      <c r="E242" s="137"/>
      <c r="F242" s="195"/>
      <c r="G242" s="137"/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137"/>
      <c r="U242" s="137"/>
      <c r="V242" s="137"/>
      <c r="W242" s="137"/>
      <c r="X242" s="137"/>
      <c r="Y242" s="149"/>
      <c r="Z242" s="137"/>
      <c r="AA242" s="146"/>
      <c r="AB242" s="138"/>
      <c r="AC242" s="149"/>
      <c r="AD242" s="138"/>
      <c r="AE242" s="138"/>
      <c r="AF242" s="137"/>
      <c r="AG242" s="137"/>
      <c r="AH242" s="137"/>
      <c r="AI242" s="140"/>
      <c r="AJ242" s="140"/>
      <c r="AK242" s="140"/>
      <c r="AL242" s="141" t="s">
        <v>184</v>
      </c>
      <c r="AM242" s="141" t="s">
        <v>370</v>
      </c>
      <c r="AN242" s="142">
        <v>44462</v>
      </c>
      <c r="AO242" s="141">
        <v>13139</v>
      </c>
      <c r="AP242" s="141" t="s">
        <v>182</v>
      </c>
      <c r="AQ242" s="1">
        <v>44465</v>
      </c>
      <c r="AR242" s="142">
        <v>44643</v>
      </c>
      <c r="AS242" s="141"/>
      <c r="AT242" s="141"/>
      <c r="AU242" s="106"/>
      <c r="AV242" s="141"/>
      <c r="AW242" s="108"/>
      <c r="AX242" s="108"/>
      <c r="AY242" s="141"/>
      <c r="AZ242" s="141"/>
      <c r="BA242" s="108"/>
      <c r="BB242" s="108"/>
      <c r="BC242" s="142"/>
      <c r="BD242" s="141"/>
      <c r="BE242" s="108"/>
      <c r="BF242" s="108"/>
      <c r="BG242" s="141"/>
      <c r="BH242" s="108"/>
      <c r="BI242" s="190"/>
      <c r="BJ242" s="140"/>
      <c r="BK242" s="140"/>
      <c r="BL242" s="84"/>
      <c r="BM242" s="143"/>
      <c r="BN242" s="143"/>
      <c r="BO242" s="144"/>
      <c r="BP242" s="144"/>
      <c r="BQ242" s="143"/>
      <c r="BR242" s="143"/>
      <c r="BS242" s="147"/>
      <c r="BT242" s="143"/>
      <c r="BU242" s="150"/>
      <c r="BV242" s="150"/>
      <c r="BW242" s="144"/>
      <c r="BX242" s="144"/>
      <c r="BY242" s="143"/>
      <c r="BZ242" s="146"/>
      <c r="CA242" s="146"/>
      <c r="CB242" s="146"/>
      <c r="CC242" s="146"/>
      <c r="CD242" s="146"/>
      <c r="CE242" s="146"/>
    </row>
    <row r="243" spans="1:83" s="130" customFormat="1" ht="25.5" x14ac:dyDescent="0.25">
      <c r="A243" s="137"/>
      <c r="B243" s="137"/>
      <c r="C243" s="137"/>
      <c r="D243" s="137"/>
      <c r="E243" s="137"/>
      <c r="F243" s="195"/>
      <c r="G243" s="137"/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137"/>
      <c r="U243" s="137"/>
      <c r="V243" s="137"/>
      <c r="W243" s="137"/>
      <c r="X243" s="137"/>
      <c r="Y243" s="149"/>
      <c r="Z243" s="137"/>
      <c r="AA243" s="146"/>
      <c r="AB243" s="138"/>
      <c r="AC243" s="149"/>
      <c r="AD243" s="138"/>
      <c r="AE243" s="138"/>
      <c r="AF243" s="137"/>
      <c r="AG243" s="137"/>
      <c r="AH243" s="137"/>
      <c r="AI243" s="140"/>
      <c r="AJ243" s="140"/>
      <c r="AK243" s="140"/>
      <c r="AL243" s="141" t="s">
        <v>184</v>
      </c>
      <c r="AM243" s="141" t="s">
        <v>371</v>
      </c>
      <c r="AN243" s="142">
        <v>44573</v>
      </c>
      <c r="AO243" s="141">
        <v>13253</v>
      </c>
      <c r="AP243" s="141" t="s">
        <v>182</v>
      </c>
      <c r="AQ243" s="1">
        <v>44645</v>
      </c>
      <c r="AR243" s="142">
        <v>44824</v>
      </c>
      <c r="AS243" s="141"/>
      <c r="AT243" s="141"/>
      <c r="AU243" s="106"/>
      <c r="AV243" s="141"/>
      <c r="AW243" s="108"/>
      <c r="AX243" s="108"/>
      <c r="AY243" s="141"/>
      <c r="AZ243" s="141"/>
      <c r="BA243" s="108"/>
      <c r="BB243" s="108"/>
      <c r="BC243" s="142"/>
      <c r="BD243" s="141"/>
      <c r="BE243" s="108"/>
      <c r="BF243" s="108"/>
      <c r="BG243" s="141"/>
      <c r="BH243" s="108"/>
      <c r="BI243" s="190"/>
      <c r="BJ243" s="140"/>
      <c r="BK243" s="140"/>
      <c r="BL243" s="84"/>
      <c r="BM243" s="143"/>
      <c r="BN243" s="143"/>
      <c r="BO243" s="144">
        <v>44574</v>
      </c>
      <c r="BP243" s="144">
        <v>44723</v>
      </c>
      <c r="BQ243" s="143"/>
      <c r="BR243" s="143"/>
      <c r="BS243" s="147"/>
      <c r="BT243" s="143"/>
      <c r="BU243" s="150"/>
      <c r="BV243" s="150"/>
      <c r="BW243" s="144">
        <v>44700</v>
      </c>
      <c r="BX243" s="144"/>
      <c r="BY243" s="143"/>
      <c r="BZ243" s="146"/>
      <c r="CA243" s="146"/>
      <c r="CB243" s="146"/>
      <c r="CC243" s="146"/>
      <c r="CD243" s="146"/>
      <c r="CE243" s="146"/>
    </row>
    <row r="244" spans="1:83" s="130" customFormat="1" ht="25.5" x14ac:dyDescent="0.25">
      <c r="A244" s="137"/>
      <c r="B244" s="137"/>
      <c r="C244" s="137"/>
      <c r="D244" s="137"/>
      <c r="E244" s="137"/>
      <c r="F244" s="195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  <c r="U244" s="137"/>
      <c r="V244" s="137"/>
      <c r="W244" s="137"/>
      <c r="X244" s="137"/>
      <c r="Y244" s="149"/>
      <c r="Z244" s="137"/>
      <c r="AA244" s="146"/>
      <c r="AB244" s="138"/>
      <c r="AC244" s="149"/>
      <c r="AD244" s="138"/>
      <c r="AE244" s="138"/>
      <c r="AF244" s="137"/>
      <c r="AG244" s="137"/>
      <c r="AH244" s="137"/>
      <c r="AI244" s="140"/>
      <c r="AJ244" s="140"/>
      <c r="AK244" s="140"/>
      <c r="AL244" s="141" t="s">
        <v>184</v>
      </c>
      <c r="AM244" s="141" t="s">
        <v>372</v>
      </c>
      <c r="AN244" s="142">
        <v>44795</v>
      </c>
      <c r="AO244" s="141">
        <v>13360</v>
      </c>
      <c r="AP244" s="141" t="s">
        <v>182</v>
      </c>
      <c r="AQ244" s="1">
        <v>44825</v>
      </c>
      <c r="AR244" s="142">
        <v>44974</v>
      </c>
      <c r="AS244" s="141"/>
      <c r="AT244" s="141"/>
      <c r="AU244" s="106"/>
      <c r="AV244" s="141"/>
      <c r="AW244" s="108"/>
      <c r="AX244" s="108"/>
      <c r="AY244" s="141"/>
      <c r="AZ244" s="141"/>
      <c r="BA244" s="108"/>
      <c r="BB244" s="108"/>
      <c r="BC244" s="142"/>
      <c r="BD244" s="141"/>
      <c r="BE244" s="108"/>
      <c r="BF244" s="108"/>
      <c r="BG244" s="141"/>
      <c r="BH244" s="108"/>
      <c r="BI244" s="190"/>
      <c r="BJ244" s="140"/>
      <c r="BK244" s="140"/>
      <c r="BL244" s="84"/>
      <c r="BM244" s="143"/>
      <c r="BN244" s="143"/>
      <c r="BO244" s="144"/>
      <c r="BP244" s="144"/>
      <c r="BQ244" s="143"/>
      <c r="BR244" s="143"/>
      <c r="BS244" s="147"/>
      <c r="BT244" s="143"/>
      <c r="BU244" s="150"/>
      <c r="BV244" s="150"/>
      <c r="BW244" s="144"/>
      <c r="BX244" s="144"/>
      <c r="BY244" s="143"/>
      <c r="BZ244" s="146"/>
      <c r="CA244" s="146"/>
      <c r="CB244" s="146"/>
      <c r="CC244" s="146"/>
      <c r="CD244" s="146"/>
      <c r="CE244" s="146"/>
    </row>
    <row r="245" spans="1:83" s="130" customFormat="1" ht="25.5" x14ac:dyDescent="0.25">
      <c r="A245" s="137"/>
      <c r="B245" s="137"/>
      <c r="C245" s="137"/>
      <c r="D245" s="137"/>
      <c r="E245" s="137"/>
      <c r="F245" s="195"/>
      <c r="G245" s="137"/>
      <c r="H245" s="137"/>
      <c r="I245" s="137"/>
      <c r="J245" s="137"/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U245" s="137"/>
      <c r="V245" s="137"/>
      <c r="W245" s="137"/>
      <c r="X245" s="137"/>
      <c r="Y245" s="149"/>
      <c r="Z245" s="137"/>
      <c r="AA245" s="146"/>
      <c r="AB245" s="138"/>
      <c r="AC245" s="149"/>
      <c r="AD245" s="138"/>
      <c r="AE245" s="138"/>
      <c r="AF245" s="137"/>
      <c r="AG245" s="137"/>
      <c r="AH245" s="137"/>
      <c r="AI245" s="140"/>
      <c r="AJ245" s="140"/>
      <c r="AK245" s="140"/>
      <c r="AL245" s="141" t="s">
        <v>184</v>
      </c>
      <c r="AM245" s="141" t="s">
        <v>373</v>
      </c>
      <c r="AN245" s="142">
        <v>44974</v>
      </c>
      <c r="AO245" s="141">
        <v>13485</v>
      </c>
      <c r="AP245" s="141" t="s">
        <v>182</v>
      </c>
      <c r="AQ245" s="144">
        <v>44975</v>
      </c>
      <c r="AR245" s="144">
        <v>45154</v>
      </c>
      <c r="AS245" s="141"/>
      <c r="AT245" s="141"/>
      <c r="AU245" s="106"/>
      <c r="AV245" s="141"/>
      <c r="AW245" s="108"/>
      <c r="AX245" s="108"/>
      <c r="AY245" s="141"/>
      <c r="AZ245" s="141"/>
      <c r="BA245" s="108"/>
      <c r="BB245" s="108"/>
      <c r="BC245" s="142"/>
      <c r="BD245" s="141"/>
      <c r="BE245" s="108"/>
      <c r="BF245" s="108"/>
      <c r="BG245" s="141"/>
      <c r="BH245" s="108"/>
      <c r="BI245" s="190"/>
      <c r="BJ245" s="140"/>
      <c r="BK245" s="140"/>
      <c r="BL245" s="84"/>
      <c r="BM245" s="143"/>
      <c r="BN245" s="143"/>
      <c r="BO245" s="144"/>
      <c r="BP245" s="144"/>
      <c r="BQ245" s="143"/>
      <c r="BR245" s="143"/>
      <c r="BS245" s="147"/>
      <c r="BT245" s="143"/>
      <c r="BU245" s="150"/>
      <c r="BV245" s="150"/>
      <c r="BW245" s="144"/>
      <c r="BX245" s="144"/>
      <c r="BY245" s="143"/>
      <c r="BZ245" s="146"/>
      <c r="CA245" s="146"/>
      <c r="CB245" s="146"/>
      <c r="CC245" s="146"/>
      <c r="CD245" s="146"/>
      <c r="CE245" s="146"/>
    </row>
    <row r="246" spans="1:83" s="130" customFormat="1" ht="25.5" x14ac:dyDescent="0.25">
      <c r="A246" s="137"/>
      <c r="B246" s="137"/>
      <c r="C246" s="137"/>
      <c r="D246" s="137"/>
      <c r="E246" s="137"/>
      <c r="F246" s="195"/>
      <c r="G246" s="137"/>
      <c r="H246" s="137"/>
      <c r="I246" s="137"/>
      <c r="J246" s="137"/>
      <c r="K246" s="137"/>
      <c r="L246" s="137"/>
      <c r="M246" s="137"/>
      <c r="N246" s="137"/>
      <c r="O246" s="137"/>
      <c r="P246" s="137"/>
      <c r="Q246" s="137"/>
      <c r="R246" s="137"/>
      <c r="S246" s="137"/>
      <c r="T246" s="137"/>
      <c r="U246" s="137"/>
      <c r="V246" s="137"/>
      <c r="W246" s="137"/>
      <c r="X246" s="137"/>
      <c r="Y246" s="149"/>
      <c r="Z246" s="137"/>
      <c r="AA246" s="146"/>
      <c r="AB246" s="138"/>
      <c r="AC246" s="149"/>
      <c r="AD246" s="138"/>
      <c r="AE246" s="138"/>
      <c r="AF246" s="137"/>
      <c r="AG246" s="137"/>
      <c r="AH246" s="137"/>
      <c r="AI246" s="140"/>
      <c r="AJ246" s="140"/>
      <c r="AK246" s="140"/>
      <c r="AL246" s="141" t="s">
        <v>184</v>
      </c>
      <c r="AM246" s="141" t="s">
        <v>374</v>
      </c>
      <c r="AN246" s="142">
        <v>45153</v>
      </c>
      <c r="AO246" s="141">
        <v>13612</v>
      </c>
      <c r="AP246" s="141" t="s">
        <v>182</v>
      </c>
      <c r="AQ246" s="144">
        <v>45155</v>
      </c>
      <c r="AR246" s="144">
        <v>45334</v>
      </c>
      <c r="AS246" s="141"/>
      <c r="AT246" s="141"/>
      <c r="AU246" s="106"/>
      <c r="AV246" s="141"/>
      <c r="AW246" s="108"/>
      <c r="AX246" s="108"/>
      <c r="AY246" s="141"/>
      <c r="AZ246" s="141"/>
      <c r="BA246" s="108"/>
      <c r="BB246" s="108"/>
      <c r="BC246" s="142"/>
      <c r="BD246" s="141"/>
      <c r="BE246" s="108"/>
      <c r="BF246" s="108"/>
      <c r="BG246" s="141"/>
      <c r="BH246" s="108"/>
      <c r="BI246" s="190"/>
      <c r="BJ246" s="140"/>
      <c r="BK246" s="140"/>
      <c r="BL246" s="84"/>
      <c r="BM246" s="143"/>
      <c r="BN246" s="143"/>
      <c r="BO246" s="144"/>
      <c r="BP246" s="144"/>
      <c r="BQ246" s="143"/>
      <c r="BR246" s="143"/>
      <c r="BS246" s="147"/>
      <c r="BT246" s="143"/>
      <c r="BU246" s="150"/>
      <c r="BV246" s="150"/>
      <c r="BW246" s="144"/>
      <c r="BX246" s="144"/>
      <c r="BY246" s="143"/>
      <c r="BZ246" s="146"/>
      <c r="CA246" s="146"/>
      <c r="CB246" s="146"/>
      <c r="CC246" s="146"/>
      <c r="CD246" s="146"/>
      <c r="CE246" s="146"/>
    </row>
    <row r="247" spans="1:83" s="130" customFormat="1" ht="25.5" x14ac:dyDescent="0.25">
      <c r="A247" s="137"/>
      <c r="B247" s="137"/>
      <c r="C247" s="137"/>
      <c r="D247" s="137"/>
      <c r="E247" s="137"/>
      <c r="F247" s="195"/>
      <c r="G247" s="137"/>
      <c r="H247" s="137"/>
      <c r="I247" s="137"/>
      <c r="J247" s="137"/>
      <c r="K247" s="137"/>
      <c r="L247" s="137"/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49"/>
      <c r="Z247" s="137"/>
      <c r="AA247" s="146"/>
      <c r="AB247" s="138"/>
      <c r="AC247" s="149"/>
      <c r="AD247" s="138"/>
      <c r="AE247" s="138"/>
      <c r="AF247" s="137"/>
      <c r="AG247" s="137"/>
      <c r="AH247" s="137"/>
      <c r="AI247" s="140"/>
      <c r="AJ247" s="140"/>
      <c r="AK247" s="140"/>
      <c r="AL247" s="141" t="s">
        <v>679</v>
      </c>
      <c r="AM247" s="141" t="s">
        <v>375</v>
      </c>
      <c r="AN247" s="142">
        <v>45222</v>
      </c>
      <c r="AO247" s="141">
        <v>13645</v>
      </c>
      <c r="AP247" s="141" t="s">
        <v>182</v>
      </c>
      <c r="AQ247" s="144"/>
      <c r="AR247" s="144"/>
      <c r="AS247" s="141"/>
      <c r="AT247" s="141"/>
      <c r="AU247" s="106"/>
      <c r="AV247" s="141"/>
      <c r="AW247" s="108"/>
      <c r="AX247" s="108"/>
      <c r="AY247" s="141"/>
      <c r="AZ247" s="141"/>
      <c r="BA247" s="108"/>
      <c r="BB247" s="108"/>
      <c r="BC247" s="142"/>
      <c r="BD247" s="141"/>
      <c r="BE247" s="108"/>
      <c r="BF247" s="108"/>
      <c r="BG247" s="141"/>
      <c r="BH247" s="108"/>
      <c r="BI247" s="190"/>
      <c r="BJ247" s="140"/>
      <c r="BK247" s="140"/>
      <c r="BL247" s="84"/>
      <c r="BM247" s="143"/>
      <c r="BN247" s="143"/>
      <c r="BO247" s="144">
        <v>45225</v>
      </c>
      <c r="BP247" s="144">
        <v>45374</v>
      </c>
      <c r="BQ247" s="143"/>
      <c r="BR247" s="143"/>
      <c r="BS247" s="147"/>
      <c r="BT247" s="143"/>
      <c r="BU247" s="150"/>
      <c r="BV247" s="150"/>
      <c r="BW247" s="144"/>
      <c r="BX247" s="144"/>
      <c r="BY247" s="143"/>
      <c r="BZ247" s="146"/>
      <c r="CA247" s="146"/>
      <c r="CB247" s="146"/>
      <c r="CC247" s="146"/>
      <c r="CD247" s="146"/>
      <c r="CE247" s="146"/>
    </row>
    <row r="248" spans="1:83" s="130" customFormat="1" ht="25.5" x14ac:dyDescent="0.25">
      <c r="A248" s="137"/>
      <c r="B248" s="137"/>
      <c r="C248" s="137"/>
      <c r="D248" s="137"/>
      <c r="E248" s="137"/>
      <c r="F248" s="195"/>
      <c r="G248" s="137"/>
      <c r="H248" s="137"/>
      <c r="I248" s="137"/>
      <c r="J248" s="137"/>
      <c r="K248" s="137"/>
      <c r="L248" s="137"/>
      <c r="M248" s="137"/>
      <c r="N248" s="137"/>
      <c r="O248" s="137"/>
      <c r="P248" s="137"/>
      <c r="Q248" s="137"/>
      <c r="R248" s="137"/>
      <c r="S248" s="137"/>
      <c r="T248" s="137"/>
      <c r="U248" s="137"/>
      <c r="V248" s="137"/>
      <c r="W248" s="137"/>
      <c r="X248" s="137"/>
      <c r="Y248" s="149"/>
      <c r="Z248" s="137"/>
      <c r="AA248" s="146"/>
      <c r="AB248" s="138"/>
      <c r="AC248" s="149"/>
      <c r="AD248" s="138"/>
      <c r="AE248" s="138"/>
      <c r="AF248" s="137"/>
      <c r="AG248" s="137"/>
      <c r="AH248" s="137"/>
      <c r="AI248" s="140"/>
      <c r="AJ248" s="140"/>
      <c r="AK248" s="140"/>
      <c r="AL248" s="141" t="s">
        <v>680</v>
      </c>
      <c r="AM248" s="141" t="s">
        <v>681</v>
      </c>
      <c r="AN248" s="142">
        <v>45331</v>
      </c>
      <c r="AO248" s="141">
        <v>13722</v>
      </c>
      <c r="AP248" s="141" t="s">
        <v>182</v>
      </c>
      <c r="AQ248" s="144">
        <v>45335</v>
      </c>
      <c r="AR248" s="144">
        <v>45514</v>
      </c>
      <c r="AS248" s="141"/>
      <c r="AT248" s="141"/>
      <c r="AU248" s="106"/>
      <c r="AV248" s="141"/>
      <c r="AW248" s="108"/>
      <c r="AX248" s="108"/>
      <c r="AY248" s="141"/>
      <c r="AZ248" s="141"/>
      <c r="BA248" s="108"/>
      <c r="BB248" s="108"/>
      <c r="BC248" s="142"/>
      <c r="BD248" s="141"/>
      <c r="BE248" s="108"/>
      <c r="BF248" s="108"/>
      <c r="BG248" s="141"/>
      <c r="BH248" s="108"/>
      <c r="BI248" s="190"/>
      <c r="BJ248" s="140"/>
      <c r="BK248" s="140"/>
      <c r="BL248" s="84"/>
      <c r="BM248" s="143"/>
      <c r="BN248" s="143"/>
      <c r="BO248" s="144">
        <v>45375</v>
      </c>
      <c r="BP248" s="144">
        <v>45514</v>
      </c>
      <c r="BQ248" s="143"/>
      <c r="BR248" s="143"/>
      <c r="BS248" s="147"/>
      <c r="BT248" s="143"/>
      <c r="BU248" s="150"/>
      <c r="BV248" s="150"/>
      <c r="BW248" s="144"/>
      <c r="BX248" s="144"/>
      <c r="BY248" s="143"/>
      <c r="BZ248" s="146"/>
      <c r="CA248" s="146"/>
      <c r="CB248" s="146"/>
      <c r="CC248" s="146"/>
      <c r="CD248" s="146"/>
      <c r="CE248" s="146"/>
    </row>
    <row r="249" spans="1:83" s="130" customFormat="1" ht="25.5" x14ac:dyDescent="0.25">
      <c r="A249" s="137"/>
      <c r="B249" s="137"/>
      <c r="C249" s="137"/>
      <c r="D249" s="137"/>
      <c r="E249" s="137"/>
      <c r="F249" s="195"/>
      <c r="G249" s="137"/>
      <c r="H249" s="137"/>
      <c r="I249" s="137"/>
      <c r="J249" s="137"/>
      <c r="K249" s="137"/>
      <c r="L249" s="137"/>
      <c r="M249" s="137"/>
      <c r="N249" s="137"/>
      <c r="O249" s="137"/>
      <c r="P249" s="137"/>
      <c r="Q249" s="137"/>
      <c r="R249" s="137"/>
      <c r="S249" s="137"/>
      <c r="T249" s="137"/>
      <c r="U249" s="137"/>
      <c r="V249" s="137"/>
      <c r="W249" s="137"/>
      <c r="X249" s="137"/>
      <c r="Y249" s="149"/>
      <c r="Z249" s="137"/>
      <c r="AA249" s="146"/>
      <c r="AB249" s="138"/>
      <c r="AC249" s="149"/>
      <c r="AD249" s="138"/>
      <c r="AE249" s="138"/>
      <c r="AF249" s="137"/>
      <c r="AG249" s="137"/>
      <c r="AH249" s="137"/>
      <c r="AI249" s="140"/>
      <c r="AJ249" s="140"/>
      <c r="AK249" s="140"/>
      <c r="AL249" s="141" t="s">
        <v>680</v>
      </c>
      <c r="AM249" s="141" t="s">
        <v>682</v>
      </c>
      <c r="AN249" s="142">
        <v>45504</v>
      </c>
      <c r="AO249" s="141">
        <v>13834</v>
      </c>
      <c r="AP249" s="141" t="s">
        <v>182</v>
      </c>
      <c r="AQ249" s="144">
        <v>45515</v>
      </c>
      <c r="AR249" s="144">
        <v>45694</v>
      </c>
      <c r="AS249" s="141"/>
      <c r="AT249" s="141"/>
      <c r="AU249" s="106"/>
      <c r="AV249" s="141"/>
      <c r="AW249" s="108"/>
      <c r="AX249" s="108"/>
      <c r="AY249" s="141"/>
      <c r="AZ249" s="141"/>
      <c r="BA249" s="108"/>
      <c r="BB249" s="108"/>
      <c r="BC249" s="142"/>
      <c r="BD249" s="141"/>
      <c r="BE249" s="108"/>
      <c r="BF249" s="108"/>
      <c r="BG249" s="141"/>
      <c r="BH249" s="108"/>
      <c r="BI249" s="190"/>
      <c r="BJ249" s="140"/>
      <c r="BK249" s="140"/>
      <c r="BL249" s="84"/>
      <c r="BM249" s="143"/>
      <c r="BN249" s="143"/>
      <c r="BO249" s="144">
        <v>45515</v>
      </c>
      <c r="BP249" s="144">
        <v>45664</v>
      </c>
      <c r="BQ249" s="143"/>
      <c r="BR249" s="143"/>
      <c r="BS249" s="147"/>
      <c r="BT249" s="143"/>
      <c r="BU249" s="150"/>
      <c r="BV249" s="150"/>
      <c r="BW249" s="144"/>
      <c r="BX249" s="144"/>
      <c r="BY249" s="143"/>
      <c r="BZ249" s="146"/>
      <c r="CA249" s="146"/>
      <c r="CB249" s="146"/>
      <c r="CC249" s="146"/>
      <c r="CD249" s="146"/>
      <c r="CE249" s="146"/>
    </row>
    <row r="250" spans="1:83" s="130" customFormat="1" ht="25.5" x14ac:dyDescent="0.25">
      <c r="A250" s="137"/>
      <c r="B250" s="137"/>
      <c r="C250" s="137"/>
      <c r="D250" s="137"/>
      <c r="E250" s="137"/>
      <c r="F250" s="195"/>
      <c r="G250" s="137"/>
      <c r="H250" s="137"/>
      <c r="I250" s="137"/>
      <c r="J250" s="137"/>
      <c r="K250" s="137"/>
      <c r="L250" s="137"/>
      <c r="M250" s="137"/>
      <c r="N250" s="137"/>
      <c r="O250" s="137"/>
      <c r="P250" s="137"/>
      <c r="Q250" s="137"/>
      <c r="R250" s="137"/>
      <c r="S250" s="137"/>
      <c r="T250" s="137"/>
      <c r="U250" s="137"/>
      <c r="V250" s="137"/>
      <c r="W250" s="137"/>
      <c r="X250" s="137"/>
      <c r="Y250" s="149"/>
      <c r="Z250" s="137"/>
      <c r="AA250" s="146"/>
      <c r="AB250" s="138"/>
      <c r="AC250" s="149"/>
      <c r="AD250" s="138"/>
      <c r="AE250" s="138"/>
      <c r="AF250" s="137"/>
      <c r="AG250" s="137"/>
      <c r="AH250" s="137"/>
      <c r="AI250" s="140"/>
      <c r="AJ250" s="140"/>
      <c r="AK250" s="140"/>
      <c r="AL250" s="141" t="s">
        <v>654</v>
      </c>
      <c r="AM250" s="141" t="s">
        <v>683</v>
      </c>
      <c r="AN250" s="142">
        <v>45645</v>
      </c>
      <c r="AO250" s="141">
        <v>13931</v>
      </c>
      <c r="AP250" s="141" t="s">
        <v>182</v>
      </c>
      <c r="AQ250" s="142">
        <v>45695</v>
      </c>
      <c r="AR250" s="142">
        <v>45874</v>
      </c>
      <c r="AS250" s="141"/>
      <c r="AT250" s="141"/>
      <c r="AU250" s="106"/>
      <c r="AV250" s="141"/>
      <c r="AW250" s="108"/>
      <c r="AX250" s="108"/>
      <c r="AY250" s="141"/>
      <c r="AZ250" s="141"/>
      <c r="BA250" s="108"/>
      <c r="BB250" s="108"/>
      <c r="BC250" s="142"/>
      <c r="BD250" s="141"/>
      <c r="BE250" s="108"/>
      <c r="BF250" s="108"/>
      <c r="BG250" s="141"/>
      <c r="BH250" s="108"/>
      <c r="BI250" s="190"/>
      <c r="BJ250" s="140"/>
      <c r="BK250" s="140"/>
      <c r="BL250" s="84"/>
      <c r="BM250" s="143"/>
      <c r="BN250" s="143"/>
      <c r="BO250" s="144">
        <v>45665</v>
      </c>
      <c r="BP250" s="144">
        <v>45814</v>
      </c>
      <c r="BQ250" s="143"/>
      <c r="BR250" s="143"/>
      <c r="BS250" s="147"/>
      <c r="BT250" s="143"/>
      <c r="BU250" s="150"/>
      <c r="BV250" s="150"/>
      <c r="BW250" s="144"/>
      <c r="BX250" s="144"/>
      <c r="BY250" s="143"/>
      <c r="BZ250" s="146"/>
      <c r="CA250" s="146"/>
      <c r="CB250" s="146"/>
      <c r="CC250" s="146"/>
      <c r="CD250" s="146"/>
      <c r="CE250" s="146"/>
    </row>
    <row r="251" spans="1:83" s="130" customFormat="1" ht="25.5" x14ac:dyDescent="0.25">
      <c r="A251" s="137"/>
      <c r="B251" s="137"/>
      <c r="C251" s="137"/>
      <c r="D251" s="137"/>
      <c r="E251" s="137"/>
      <c r="F251" s="195"/>
      <c r="G251" s="137"/>
      <c r="H251" s="137"/>
      <c r="I251" s="137"/>
      <c r="J251" s="137"/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  <c r="V251" s="137"/>
      <c r="W251" s="137"/>
      <c r="X251" s="137"/>
      <c r="Y251" s="149"/>
      <c r="Z251" s="137"/>
      <c r="AA251" s="146"/>
      <c r="AB251" s="138"/>
      <c r="AC251" s="149"/>
      <c r="AD251" s="138"/>
      <c r="AE251" s="138"/>
      <c r="AF251" s="137"/>
      <c r="AG251" s="137"/>
      <c r="AH251" s="137"/>
      <c r="AI251" s="140"/>
      <c r="AJ251" s="140"/>
      <c r="AK251" s="140"/>
      <c r="AL251" s="141" t="s">
        <v>654</v>
      </c>
      <c r="AM251" s="141" t="s">
        <v>823</v>
      </c>
      <c r="AN251" s="142">
        <v>45810</v>
      </c>
      <c r="AO251" s="141">
        <v>14085</v>
      </c>
      <c r="AP251" s="141" t="s">
        <v>824</v>
      </c>
      <c r="AQ251" s="142">
        <v>45875</v>
      </c>
      <c r="AR251" s="142">
        <v>46024</v>
      </c>
      <c r="AS251" s="141"/>
      <c r="AT251" s="141"/>
      <c r="AU251" s="106"/>
      <c r="AV251" s="141"/>
      <c r="AW251" s="108"/>
      <c r="AX251" s="108"/>
      <c r="AY251" s="141"/>
      <c r="AZ251" s="141"/>
      <c r="BA251" s="108"/>
      <c r="BB251" s="108"/>
      <c r="BC251" s="142"/>
      <c r="BD251" s="141"/>
      <c r="BE251" s="108"/>
      <c r="BF251" s="108"/>
      <c r="BG251" s="141"/>
      <c r="BH251" s="108"/>
      <c r="BI251" s="190"/>
      <c r="BJ251" s="140"/>
      <c r="BK251" s="140"/>
      <c r="BL251" s="84"/>
      <c r="BM251" s="143"/>
      <c r="BN251" s="143"/>
      <c r="BO251" s="144">
        <v>45815</v>
      </c>
      <c r="BP251" s="144">
        <v>45964</v>
      </c>
      <c r="BQ251" s="143"/>
      <c r="BR251" s="143"/>
      <c r="BS251" s="147"/>
      <c r="BT251" s="143"/>
      <c r="BU251" s="150"/>
      <c r="BV251" s="150"/>
      <c r="BW251" s="144"/>
      <c r="BX251" s="144"/>
      <c r="BY251" s="143"/>
      <c r="BZ251" s="146"/>
      <c r="CA251" s="146"/>
      <c r="CB251" s="146"/>
      <c r="CC251" s="146"/>
      <c r="CD251" s="146"/>
      <c r="CE251" s="146"/>
    </row>
    <row r="252" spans="1:83" s="130" customFormat="1" x14ac:dyDescent="0.25">
      <c r="A252" s="137">
        <v>42</v>
      </c>
      <c r="B252" s="137" t="s">
        <v>378</v>
      </c>
      <c r="C252" s="137" t="s">
        <v>379</v>
      </c>
      <c r="D252" s="137" t="s">
        <v>348</v>
      </c>
      <c r="E252" s="137" t="s">
        <v>178</v>
      </c>
      <c r="F252" s="195" t="s">
        <v>380</v>
      </c>
      <c r="G252" s="137" t="s">
        <v>381</v>
      </c>
      <c r="H252" s="137"/>
      <c r="I252" s="137"/>
      <c r="J252" s="137"/>
      <c r="K252" s="137"/>
      <c r="L252" s="137"/>
      <c r="M252" s="137" t="s">
        <v>377</v>
      </c>
      <c r="N252" s="137" t="s">
        <v>397</v>
      </c>
      <c r="O252" s="139">
        <v>13139</v>
      </c>
      <c r="P252" s="139">
        <v>13141</v>
      </c>
      <c r="Q252" s="137"/>
      <c r="R252" s="137"/>
      <c r="S252" s="137"/>
      <c r="T252" s="137"/>
      <c r="U252" s="137"/>
      <c r="V252" s="137"/>
      <c r="W252" s="137"/>
      <c r="X252" s="137"/>
      <c r="Y252" s="137" t="s">
        <v>382</v>
      </c>
      <c r="Z252" s="137" t="s">
        <v>350</v>
      </c>
      <c r="AA252" s="137" t="s">
        <v>383</v>
      </c>
      <c r="AB252" s="138">
        <v>44474</v>
      </c>
      <c r="AC252" s="137" t="s">
        <v>384</v>
      </c>
      <c r="AD252" s="138">
        <v>44474</v>
      </c>
      <c r="AE252" s="138">
        <v>44593</v>
      </c>
      <c r="AF252" s="137" t="s">
        <v>202</v>
      </c>
      <c r="AG252" s="137" t="s">
        <v>181</v>
      </c>
      <c r="AH252" s="137" t="s">
        <v>385</v>
      </c>
      <c r="AI252" s="140" t="s">
        <v>386</v>
      </c>
      <c r="AJ252" s="140">
        <v>224124.27</v>
      </c>
      <c r="AK252" s="140">
        <f>AI252+AJ252</f>
        <v>4560983.5599999996</v>
      </c>
      <c r="AL252" s="141"/>
      <c r="AM252" s="141"/>
      <c r="AN252" s="142"/>
      <c r="AO252" s="141"/>
      <c r="AP252" s="141"/>
      <c r="AQ252" s="142"/>
      <c r="AR252" s="142"/>
      <c r="AS252" s="141"/>
      <c r="AT252" s="141"/>
      <c r="AU252" s="106"/>
      <c r="AV252" s="141"/>
      <c r="AW252" s="108"/>
      <c r="AX252" s="108"/>
      <c r="AY252" s="141"/>
      <c r="AZ252" s="141"/>
      <c r="BA252" s="108"/>
      <c r="BB252" s="108"/>
      <c r="BC252" s="142"/>
      <c r="BD252" s="141"/>
      <c r="BE252" s="108"/>
      <c r="BF252" s="108"/>
      <c r="BG252" s="141"/>
      <c r="BH252" s="108"/>
      <c r="BI252" s="190"/>
      <c r="BJ252" s="140">
        <v>454902.54</v>
      </c>
      <c r="BK252" s="140">
        <v>619413.25</v>
      </c>
      <c r="BL252" s="84">
        <f>BJ252+BK252</f>
        <v>1074315.79</v>
      </c>
      <c r="BM252" s="143"/>
      <c r="BN252" s="143"/>
      <c r="BO252" s="144">
        <v>44475</v>
      </c>
      <c r="BP252" s="144">
        <v>44564</v>
      </c>
      <c r="BQ252" s="143"/>
      <c r="BR252" s="143"/>
      <c r="BS252" s="144">
        <v>44475</v>
      </c>
      <c r="BT252" s="143"/>
      <c r="BU252" s="150"/>
      <c r="BV252" s="150"/>
      <c r="BW252" s="144">
        <v>44546</v>
      </c>
      <c r="BX252" s="144">
        <v>44690</v>
      </c>
      <c r="BY252" s="143"/>
      <c r="BZ252" s="146" t="s">
        <v>688</v>
      </c>
      <c r="CA252" s="146"/>
      <c r="CB252" s="146"/>
      <c r="CC252" s="146"/>
      <c r="CD252" s="146" t="s">
        <v>689</v>
      </c>
      <c r="CE252" s="146" t="s">
        <v>690</v>
      </c>
    </row>
    <row r="253" spans="1:83" s="130" customFormat="1" ht="25.5" x14ac:dyDescent="0.25">
      <c r="A253" s="137"/>
      <c r="B253" s="137"/>
      <c r="C253" s="137"/>
      <c r="D253" s="137"/>
      <c r="E253" s="137"/>
      <c r="F253" s="195"/>
      <c r="G253" s="137"/>
      <c r="H253" s="137"/>
      <c r="I253" s="137"/>
      <c r="J253" s="137"/>
      <c r="K253" s="137"/>
      <c r="L253" s="137"/>
      <c r="M253" s="137"/>
      <c r="N253" s="137"/>
      <c r="O253" s="137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  <c r="AA253" s="137"/>
      <c r="AB253" s="138"/>
      <c r="AC253" s="137"/>
      <c r="AD253" s="138"/>
      <c r="AE253" s="138"/>
      <c r="AF253" s="137"/>
      <c r="AG253" s="137"/>
      <c r="AH253" s="137"/>
      <c r="AI253" s="140"/>
      <c r="AJ253" s="140"/>
      <c r="AK253" s="140"/>
      <c r="AL253" s="141" t="s">
        <v>183</v>
      </c>
      <c r="AM253" s="141" t="s">
        <v>388</v>
      </c>
      <c r="AN253" s="142">
        <v>44587</v>
      </c>
      <c r="AO253" s="141">
        <v>13225</v>
      </c>
      <c r="AP253" s="141" t="s">
        <v>182</v>
      </c>
      <c r="AQ253" s="142">
        <v>44594</v>
      </c>
      <c r="AR253" s="142">
        <v>44713</v>
      </c>
      <c r="AS253" s="141"/>
      <c r="AT253" s="141"/>
      <c r="AU253" s="106"/>
      <c r="AV253" s="141"/>
      <c r="AW253" s="108"/>
      <c r="AX253" s="108"/>
      <c r="AY253" s="141"/>
      <c r="AZ253" s="141"/>
      <c r="BA253" s="108"/>
      <c r="BB253" s="108"/>
      <c r="BC253" s="142"/>
      <c r="BD253" s="141"/>
      <c r="BE253" s="108"/>
      <c r="BF253" s="108"/>
      <c r="BG253" s="141"/>
      <c r="BH253" s="108"/>
      <c r="BI253" s="190"/>
      <c r="BJ253" s="140"/>
      <c r="BK253" s="140"/>
      <c r="BL253" s="84"/>
      <c r="BM253" s="143"/>
      <c r="BN253" s="143"/>
      <c r="BO253" s="144"/>
      <c r="BP253" s="144"/>
      <c r="BQ253" s="143"/>
      <c r="BR253" s="143"/>
      <c r="BS253" s="144"/>
      <c r="BT253" s="143"/>
      <c r="BU253" s="150"/>
      <c r="BV253" s="150"/>
      <c r="BW253" s="144"/>
      <c r="BX253" s="144"/>
      <c r="BY253" s="143"/>
      <c r="BZ253" s="146"/>
      <c r="CA253" s="146"/>
      <c r="CB253" s="146"/>
      <c r="CC253" s="146"/>
      <c r="CD253" s="146"/>
      <c r="CE253" s="146"/>
    </row>
    <row r="254" spans="1:83" s="130" customFormat="1" x14ac:dyDescent="0.25">
      <c r="A254" s="137"/>
      <c r="B254" s="137"/>
      <c r="C254" s="137"/>
      <c r="D254" s="137"/>
      <c r="E254" s="137"/>
      <c r="F254" s="195"/>
      <c r="G254" s="137"/>
      <c r="H254" s="137"/>
      <c r="I254" s="137"/>
      <c r="J254" s="137"/>
      <c r="K254" s="137"/>
      <c r="L254" s="137"/>
      <c r="M254" s="137"/>
      <c r="N254" s="137"/>
      <c r="O254" s="137"/>
      <c r="P254" s="137"/>
      <c r="Q254" s="137"/>
      <c r="R254" s="137"/>
      <c r="S254" s="137"/>
      <c r="T254" s="137"/>
      <c r="U254" s="137"/>
      <c r="V254" s="137"/>
      <c r="W254" s="137"/>
      <c r="X254" s="137"/>
      <c r="Y254" s="137"/>
      <c r="Z254" s="137"/>
      <c r="AA254" s="137"/>
      <c r="AB254" s="138"/>
      <c r="AC254" s="137"/>
      <c r="AD254" s="138"/>
      <c r="AE254" s="138"/>
      <c r="AF254" s="137"/>
      <c r="AG254" s="137"/>
      <c r="AH254" s="137"/>
      <c r="AI254" s="140"/>
      <c r="AJ254" s="140"/>
      <c r="AK254" s="140"/>
      <c r="AL254" s="141" t="s">
        <v>387</v>
      </c>
      <c r="AM254" s="141" t="s">
        <v>390</v>
      </c>
      <c r="AN254" s="142">
        <v>44708</v>
      </c>
      <c r="AO254" s="141">
        <v>13308</v>
      </c>
      <c r="AP254" s="141" t="s">
        <v>182</v>
      </c>
      <c r="AQ254" s="142">
        <v>44714</v>
      </c>
      <c r="AR254" s="142">
        <v>44833</v>
      </c>
      <c r="AS254" s="141"/>
      <c r="AT254" s="141"/>
      <c r="AU254" s="106"/>
      <c r="AV254" s="141"/>
      <c r="AW254" s="108"/>
      <c r="AX254" s="108"/>
      <c r="AY254" s="141"/>
      <c r="AZ254" s="141"/>
      <c r="BA254" s="108"/>
      <c r="BB254" s="108"/>
      <c r="BC254" s="142"/>
      <c r="BD254" s="141"/>
      <c r="BE254" s="108"/>
      <c r="BF254" s="108"/>
      <c r="BG254" s="141"/>
      <c r="BH254" s="108"/>
      <c r="BI254" s="190"/>
      <c r="BJ254" s="140"/>
      <c r="BK254" s="140"/>
      <c r="BL254" s="84"/>
      <c r="BM254" s="143"/>
      <c r="BN254" s="143"/>
      <c r="BO254" s="144">
        <v>44709</v>
      </c>
      <c r="BP254" s="144">
        <v>44768</v>
      </c>
      <c r="BQ254" s="143"/>
      <c r="BR254" s="143"/>
      <c r="BS254" s="144"/>
      <c r="BT254" s="143"/>
      <c r="BU254" s="150"/>
      <c r="BV254" s="150"/>
      <c r="BW254" s="144"/>
      <c r="BX254" s="144"/>
      <c r="BY254" s="143"/>
      <c r="BZ254" s="146"/>
      <c r="CA254" s="146"/>
      <c r="CB254" s="146"/>
      <c r="CC254" s="146"/>
      <c r="CD254" s="146"/>
      <c r="CE254" s="146"/>
    </row>
    <row r="255" spans="1:83" s="130" customFormat="1" ht="25.5" x14ac:dyDescent="0.25">
      <c r="A255" s="137"/>
      <c r="B255" s="137"/>
      <c r="C255" s="137"/>
      <c r="D255" s="137"/>
      <c r="E255" s="137"/>
      <c r="F255" s="195"/>
      <c r="G255" s="137"/>
      <c r="H255" s="137"/>
      <c r="I255" s="137"/>
      <c r="J255" s="137"/>
      <c r="K255" s="137"/>
      <c r="L255" s="137"/>
      <c r="M255" s="137"/>
      <c r="N255" s="137"/>
      <c r="O255" s="137"/>
      <c r="P255" s="137"/>
      <c r="Q255" s="137"/>
      <c r="R255" s="137"/>
      <c r="S255" s="137"/>
      <c r="T255" s="137"/>
      <c r="U255" s="137"/>
      <c r="V255" s="137"/>
      <c r="W255" s="137"/>
      <c r="X255" s="137"/>
      <c r="Y255" s="137"/>
      <c r="Z255" s="137"/>
      <c r="AA255" s="137"/>
      <c r="AB255" s="138"/>
      <c r="AC255" s="137"/>
      <c r="AD255" s="138"/>
      <c r="AE255" s="138"/>
      <c r="AF255" s="137"/>
      <c r="AG255" s="137"/>
      <c r="AH255" s="137"/>
      <c r="AI255" s="140"/>
      <c r="AJ255" s="140"/>
      <c r="AK255" s="140"/>
      <c r="AL255" s="141" t="s">
        <v>389</v>
      </c>
      <c r="AM255" s="141" t="s">
        <v>391</v>
      </c>
      <c r="AN255" s="142">
        <v>44768</v>
      </c>
      <c r="AO255" s="141">
        <v>13351</v>
      </c>
      <c r="AP255" s="141" t="s">
        <v>182</v>
      </c>
      <c r="AQ255" s="142">
        <v>44834</v>
      </c>
      <c r="AR255" s="142">
        <v>44923</v>
      </c>
      <c r="AS255" s="141"/>
      <c r="AT255" s="141"/>
      <c r="AU255" s="106"/>
      <c r="AV255" s="141"/>
      <c r="AW255" s="108"/>
      <c r="AX255" s="108"/>
      <c r="AY255" s="141"/>
      <c r="AZ255" s="141"/>
      <c r="BA255" s="108"/>
      <c r="BB255" s="108"/>
      <c r="BC255" s="142"/>
      <c r="BD255" s="141"/>
      <c r="BE255" s="108"/>
      <c r="BF255" s="108"/>
      <c r="BG255" s="141"/>
      <c r="BH255" s="108"/>
      <c r="BI255" s="190"/>
      <c r="BJ255" s="140"/>
      <c r="BK255" s="140"/>
      <c r="BL255" s="84"/>
      <c r="BM255" s="143"/>
      <c r="BN255" s="143"/>
      <c r="BO255" s="144">
        <v>44769</v>
      </c>
      <c r="BP255" s="144">
        <v>44858</v>
      </c>
      <c r="BQ255" s="143"/>
      <c r="BR255" s="143"/>
      <c r="BS255" s="144"/>
      <c r="BT255" s="143"/>
      <c r="BU255" s="150"/>
      <c r="BV255" s="150"/>
      <c r="BW255" s="144"/>
      <c r="BX255" s="144"/>
      <c r="BY255" s="143"/>
      <c r="BZ255" s="146"/>
      <c r="CA255" s="146"/>
      <c r="CB255" s="146"/>
      <c r="CC255" s="146"/>
      <c r="CD255" s="146"/>
      <c r="CE255" s="146"/>
    </row>
    <row r="256" spans="1:83" s="130" customFormat="1" ht="25.5" x14ac:dyDescent="0.25">
      <c r="A256" s="137"/>
      <c r="B256" s="137"/>
      <c r="C256" s="137"/>
      <c r="D256" s="137"/>
      <c r="E256" s="137"/>
      <c r="F256" s="195"/>
      <c r="G256" s="137"/>
      <c r="H256" s="137"/>
      <c r="I256" s="137"/>
      <c r="J256" s="137"/>
      <c r="K256" s="137"/>
      <c r="L256" s="137"/>
      <c r="M256" s="137"/>
      <c r="N256" s="137"/>
      <c r="O256" s="137"/>
      <c r="P256" s="137"/>
      <c r="Q256" s="137"/>
      <c r="R256" s="137"/>
      <c r="S256" s="137"/>
      <c r="T256" s="137"/>
      <c r="U256" s="137"/>
      <c r="V256" s="137"/>
      <c r="W256" s="137"/>
      <c r="X256" s="137"/>
      <c r="Y256" s="137"/>
      <c r="Z256" s="137"/>
      <c r="AA256" s="137"/>
      <c r="AB256" s="138"/>
      <c r="AC256" s="137"/>
      <c r="AD256" s="138"/>
      <c r="AE256" s="138"/>
      <c r="AF256" s="137"/>
      <c r="AG256" s="137"/>
      <c r="AH256" s="137"/>
      <c r="AI256" s="140"/>
      <c r="AJ256" s="140"/>
      <c r="AK256" s="140"/>
      <c r="AL256" s="141" t="s">
        <v>389</v>
      </c>
      <c r="AM256" s="141" t="s">
        <v>392</v>
      </c>
      <c r="AN256" s="142">
        <v>44858</v>
      </c>
      <c r="AO256" s="141">
        <v>13412</v>
      </c>
      <c r="AP256" s="141" t="s">
        <v>182</v>
      </c>
      <c r="AQ256" s="142">
        <v>44924</v>
      </c>
      <c r="AR256" s="142">
        <v>45013</v>
      </c>
      <c r="AS256" s="141"/>
      <c r="AT256" s="141"/>
      <c r="AU256" s="106"/>
      <c r="AV256" s="141"/>
      <c r="AW256" s="108"/>
      <c r="AX256" s="108"/>
      <c r="AY256" s="141"/>
      <c r="AZ256" s="141"/>
      <c r="BA256" s="108"/>
      <c r="BB256" s="108"/>
      <c r="BC256" s="142"/>
      <c r="BD256" s="141"/>
      <c r="BE256" s="108"/>
      <c r="BF256" s="108"/>
      <c r="BG256" s="141"/>
      <c r="BH256" s="108"/>
      <c r="BI256" s="190"/>
      <c r="BJ256" s="140"/>
      <c r="BK256" s="140"/>
      <c r="BL256" s="84"/>
      <c r="BM256" s="143"/>
      <c r="BN256" s="143"/>
      <c r="BO256" s="144">
        <v>44859</v>
      </c>
      <c r="BP256" s="144">
        <v>44948</v>
      </c>
      <c r="BQ256" s="143"/>
      <c r="BR256" s="143"/>
      <c r="BS256" s="144"/>
      <c r="BT256" s="143"/>
      <c r="BU256" s="150"/>
      <c r="BV256" s="150"/>
      <c r="BW256" s="144"/>
      <c r="BX256" s="144"/>
      <c r="BY256" s="143"/>
      <c r="BZ256" s="146"/>
      <c r="CA256" s="146"/>
      <c r="CB256" s="146"/>
      <c r="CC256" s="146"/>
      <c r="CD256" s="146"/>
      <c r="CE256" s="146"/>
    </row>
    <row r="257" spans="1:83" s="130" customFormat="1" ht="25.5" x14ac:dyDescent="0.25">
      <c r="A257" s="137"/>
      <c r="B257" s="137"/>
      <c r="C257" s="137"/>
      <c r="D257" s="137"/>
      <c r="E257" s="137"/>
      <c r="F257" s="195"/>
      <c r="G257" s="137"/>
      <c r="H257" s="137"/>
      <c r="I257" s="137"/>
      <c r="J257" s="137"/>
      <c r="K257" s="137"/>
      <c r="L257" s="137"/>
      <c r="M257" s="137"/>
      <c r="N257" s="137"/>
      <c r="O257" s="137"/>
      <c r="P257" s="137"/>
      <c r="Q257" s="137"/>
      <c r="R257" s="137"/>
      <c r="S257" s="137"/>
      <c r="T257" s="137"/>
      <c r="U257" s="137"/>
      <c r="V257" s="137"/>
      <c r="W257" s="137"/>
      <c r="X257" s="137"/>
      <c r="Y257" s="137"/>
      <c r="Z257" s="137"/>
      <c r="AA257" s="137"/>
      <c r="AB257" s="138"/>
      <c r="AC257" s="137"/>
      <c r="AD257" s="138"/>
      <c r="AE257" s="138"/>
      <c r="AF257" s="137"/>
      <c r="AG257" s="137"/>
      <c r="AH257" s="137"/>
      <c r="AI257" s="140"/>
      <c r="AJ257" s="140"/>
      <c r="AK257" s="140"/>
      <c r="AL257" s="141" t="s">
        <v>389</v>
      </c>
      <c r="AM257" s="141" t="s">
        <v>393</v>
      </c>
      <c r="AN257" s="142">
        <v>45012</v>
      </c>
      <c r="AO257" s="141">
        <v>13504</v>
      </c>
      <c r="AP257" s="141" t="s">
        <v>182</v>
      </c>
      <c r="AQ257" s="142">
        <v>45014</v>
      </c>
      <c r="AR257" s="142">
        <v>45103</v>
      </c>
      <c r="AS257" s="141"/>
      <c r="AT257" s="141"/>
      <c r="AU257" s="106"/>
      <c r="AV257" s="141"/>
      <c r="AW257" s="108"/>
      <c r="AX257" s="108"/>
      <c r="AY257" s="141"/>
      <c r="AZ257" s="141"/>
      <c r="BA257" s="108"/>
      <c r="BB257" s="108"/>
      <c r="BC257" s="142"/>
      <c r="BD257" s="141"/>
      <c r="BE257" s="108"/>
      <c r="BF257" s="108"/>
      <c r="BG257" s="141"/>
      <c r="BH257" s="108"/>
      <c r="BI257" s="190"/>
      <c r="BJ257" s="140"/>
      <c r="BK257" s="140"/>
      <c r="BL257" s="84"/>
      <c r="BM257" s="143"/>
      <c r="BN257" s="143"/>
      <c r="BO257" s="144"/>
      <c r="BP257" s="144"/>
      <c r="BQ257" s="143"/>
      <c r="BR257" s="143"/>
      <c r="BS257" s="144"/>
      <c r="BT257" s="143"/>
      <c r="BU257" s="150"/>
      <c r="BV257" s="150"/>
      <c r="BW257" s="144"/>
      <c r="BX257" s="144"/>
      <c r="BY257" s="143"/>
      <c r="BZ257" s="146"/>
      <c r="CA257" s="146"/>
      <c r="CB257" s="146"/>
      <c r="CC257" s="146"/>
      <c r="CD257" s="146"/>
      <c r="CE257" s="146"/>
    </row>
    <row r="258" spans="1:83" s="130" customFormat="1" x14ac:dyDescent="0.25">
      <c r="A258" s="137"/>
      <c r="B258" s="137"/>
      <c r="C258" s="137"/>
      <c r="D258" s="137"/>
      <c r="E258" s="137"/>
      <c r="F258" s="195"/>
      <c r="G258" s="137"/>
      <c r="H258" s="137"/>
      <c r="I258" s="137"/>
      <c r="J258" s="137"/>
      <c r="K258" s="137"/>
      <c r="L258" s="137"/>
      <c r="M258" s="137"/>
      <c r="N258" s="137"/>
      <c r="O258" s="137"/>
      <c r="P258" s="137"/>
      <c r="Q258" s="137"/>
      <c r="R258" s="137"/>
      <c r="S258" s="137"/>
      <c r="T258" s="137"/>
      <c r="U258" s="137"/>
      <c r="V258" s="137"/>
      <c r="W258" s="137"/>
      <c r="X258" s="137"/>
      <c r="Y258" s="137"/>
      <c r="Z258" s="137"/>
      <c r="AA258" s="137"/>
      <c r="AB258" s="138"/>
      <c r="AC258" s="137"/>
      <c r="AD258" s="138"/>
      <c r="AE258" s="138"/>
      <c r="AF258" s="137"/>
      <c r="AG258" s="137"/>
      <c r="AH258" s="137"/>
      <c r="AI258" s="140"/>
      <c r="AJ258" s="140"/>
      <c r="AK258" s="140"/>
      <c r="AL258" s="141" t="s">
        <v>387</v>
      </c>
      <c r="AM258" s="141" t="s">
        <v>394</v>
      </c>
      <c r="AN258" s="142">
        <v>45103</v>
      </c>
      <c r="AO258" s="141">
        <v>13568</v>
      </c>
      <c r="AP258" s="141" t="s">
        <v>182</v>
      </c>
      <c r="AQ258" s="142">
        <v>45104</v>
      </c>
      <c r="AR258" s="142">
        <v>45223</v>
      </c>
      <c r="AS258" s="141"/>
      <c r="AT258" s="141"/>
      <c r="AU258" s="106"/>
      <c r="AV258" s="141"/>
      <c r="AW258" s="108"/>
      <c r="AX258" s="108"/>
      <c r="AY258" s="141"/>
      <c r="AZ258" s="141"/>
      <c r="BA258" s="108"/>
      <c r="BB258" s="108"/>
      <c r="BC258" s="142"/>
      <c r="BD258" s="141"/>
      <c r="BE258" s="108"/>
      <c r="BF258" s="108"/>
      <c r="BG258" s="141"/>
      <c r="BH258" s="108"/>
      <c r="BI258" s="190"/>
      <c r="BJ258" s="140"/>
      <c r="BK258" s="140"/>
      <c r="BL258" s="84"/>
      <c r="BM258" s="143"/>
      <c r="BN258" s="143"/>
      <c r="BO258" s="144"/>
      <c r="BP258" s="144"/>
      <c r="BQ258" s="143"/>
      <c r="BR258" s="143"/>
      <c r="BS258" s="144"/>
      <c r="BT258" s="143"/>
      <c r="BU258" s="150"/>
      <c r="BV258" s="150"/>
      <c r="BW258" s="144"/>
      <c r="BX258" s="144"/>
      <c r="BY258" s="143"/>
      <c r="BZ258" s="146"/>
      <c r="CA258" s="146"/>
      <c r="CB258" s="146"/>
      <c r="CC258" s="146"/>
      <c r="CD258" s="146"/>
      <c r="CE258" s="146"/>
    </row>
    <row r="259" spans="1:83" s="130" customFormat="1" x14ac:dyDescent="0.25">
      <c r="A259" s="137"/>
      <c r="B259" s="137"/>
      <c r="C259" s="137"/>
      <c r="D259" s="137"/>
      <c r="E259" s="137"/>
      <c r="F259" s="195"/>
      <c r="G259" s="137"/>
      <c r="H259" s="137"/>
      <c r="I259" s="137"/>
      <c r="J259" s="137"/>
      <c r="K259" s="137"/>
      <c r="L259" s="137"/>
      <c r="M259" s="137"/>
      <c r="N259" s="137"/>
      <c r="O259" s="137"/>
      <c r="P259" s="137"/>
      <c r="Q259" s="137"/>
      <c r="R259" s="137"/>
      <c r="S259" s="137"/>
      <c r="T259" s="137"/>
      <c r="U259" s="137"/>
      <c r="V259" s="137"/>
      <c r="W259" s="137"/>
      <c r="X259" s="137"/>
      <c r="Y259" s="137"/>
      <c r="Z259" s="137"/>
      <c r="AA259" s="137"/>
      <c r="AB259" s="138"/>
      <c r="AC259" s="137"/>
      <c r="AD259" s="138"/>
      <c r="AE259" s="138"/>
      <c r="AF259" s="137"/>
      <c r="AG259" s="137"/>
      <c r="AH259" s="137"/>
      <c r="AI259" s="140"/>
      <c r="AJ259" s="140"/>
      <c r="AK259" s="140"/>
      <c r="AL259" s="141" t="s">
        <v>387</v>
      </c>
      <c r="AM259" s="141" t="s">
        <v>395</v>
      </c>
      <c r="AN259" s="142">
        <v>45224</v>
      </c>
      <c r="AO259" s="141">
        <v>13568</v>
      </c>
      <c r="AP259" s="141" t="s">
        <v>182</v>
      </c>
      <c r="AQ259" s="142">
        <v>45224</v>
      </c>
      <c r="AR259" s="142">
        <v>45343</v>
      </c>
      <c r="AS259" s="141"/>
      <c r="AT259" s="141"/>
      <c r="AU259" s="106"/>
      <c r="AV259" s="141"/>
      <c r="AW259" s="108"/>
      <c r="AX259" s="108"/>
      <c r="AY259" s="141"/>
      <c r="AZ259" s="141"/>
      <c r="BA259" s="108"/>
      <c r="BB259" s="108"/>
      <c r="BC259" s="142"/>
      <c r="BD259" s="141"/>
      <c r="BE259" s="108"/>
      <c r="BF259" s="108"/>
      <c r="BG259" s="141"/>
      <c r="BH259" s="108"/>
      <c r="BI259" s="190"/>
      <c r="BJ259" s="140"/>
      <c r="BK259" s="140"/>
      <c r="BL259" s="84"/>
      <c r="BM259" s="143"/>
      <c r="BN259" s="143"/>
      <c r="BO259" s="144"/>
      <c r="BP259" s="144"/>
      <c r="BQ259" s="143"/>
      <c r="BR259" s="143"/>
      <c r="BS259" s="144"/>
      <c r="BT259" s="143"/>
      <c r="BU259" s="150"/>
      <c r="BV259" s="150"/>
      <c r="BW259" s="144"/>
      <c r="BX259" s="144"/>
      <c r="BY259" s="143"/>
      <c r="BZ259" s="146"/>
      <c r="CA259" s="146"/>
      <c r="CB259" s="146"/>
      <c r="CC259" s="146"/>
      <c r="CD259" s="146"/>
      <c r="CE259" s="146"/>
    </row>
    <row r="260" spans="1:83" s="130" customFormat="1" ht="25.5" x14ac:dyDescent="0.25">
      <c r="A260" s="137"/>
      <c r="B260" s="137"/>
      <c r="C260" s="137"/>
      <c r="D260" s="137"/>
      <c r="E260" s="137"/>
      <c r="F260" s="195"/>
      <c r="G260" s="137"/>
      <c r="H260" s="137"/>
      <c r="I260" s="137"/>
      <c r="J260" s="137"/>
      <c r="K260" s="137"/>
      <c r="L260" s="137"/>
      <c r="M260" s="137"/>
      <c r="N260" s="137"/>
      <c r="O260" s="137"/>
      <c r="P260" s="137"/>
      <c r="Q260" s="137"/>
      <c r="R260" s="137"/>
      <c r="S260" s="137"/>
      <c r="T260" s="137"/>
      <c r="U260" s="137"/>
      <c r="V260" s="137"/>
      <c r="W260" s="137"/>
      <c r="X260" s="137"/>
      <c r="Y260" s="137"/>
      <c r="Z260" s="137"/>
      <c r="AA260" s="137"/>
      <c r="AB260" s="138"/>
      <c r="AC260" s="137"/>
      <c r="AD260" s="138"/>
      <c r="AE260" s="138"/>
      <c r="AF260" s="137"/>
      <c r="AG260" s="137"/>
      <c r="AH260" s="137"/>
      <c r="AI260" s="140"/>
      <c r="AJ260" s="140"/>
      <c r="AK260" s="140"/>
      <c r="AL260" s="141" t="s">
        <v>555</v>
      </c>
      <c r="AM260" s="141" t="s">
        <v>684</v>
      </c>
      <c r="AN260" s="142">
        <v>45341</v>
      </c>
      <c r="AO260" s="141">
        <v>13733</v>
      </c>
      <c r="AP260" s="141" t="s">
        <v>182</v>
      </c>
      <c r="AQ260" s="142">
        <v>45344</v>
      </c>
      <c r="AR260" s="142">
        <v>45463</v>
      </c>
      <c r="AS260" s="141"/>
      <c r="AT260" s="141"/>
      <c r="AU260" s="106"/>
      <c r="AV260" s="141"/>
      <c r="AW260" s="108"/>
      <c r="AX260" s="108"/>
      <c r="AY260" s="141"/>
      <c r="AZ260" s="141"/>
      <c r="BA260" s="108"/>
      <c r="BB260" s="108"/>
      <c r="BC260" s="142"/>
      <c r="BD260" s="141"/>
      <c r="BE260" s="108"/>
      <c r="BF260" s="108"/>
      <c r="BG260" s="141"/>
      <c r="BH260" s="108"/>
      <c r="BI260" s="190"/>
      <c r="BJ260" s="140"/>
      <c r="BK260" s="140"/>
      <c r="BL260" s="84"/>
      <c r="BM260" s="143"/>
      <c r="BN260" s="143"/>
      <c r="BO260" s="144"/>
      <c r="BP260" s="144"/>
      <c r="BQ260" s="143"/>
      <c r="BR260" s="143"/>
      <c r="BS260" s="144"/>
      <c r="BT260" s="143"/>
      <c r="BU260" s="150"/>
      <c r="BV260" s="150"/>
      <c r="BW260" s="144"/>
      <c r="BX260" s="144"/>
      <c r="BY260" s="143"/>
      <c r="BZ260" s="146"/>
      <c r="CA260" s="146"/>
      <c r="CB260" s="146"/>
      <c r="CC260" s="146"/>
      <c r="CD260" s="146"/>
      <c r="CE260" s="146"/>
    </row>
    <row r="261" spans="1:83" s="130" customFormat="1" ht="38.25" x14ac:dyDescent="0.25">
      <c r="A261" s="137"/>
      <c r="B261" s="137"/>
      <c r="C261" s="137"/>
      <c r="D261" s="137"/>
      <c r="E261" s="137"/>
      <c r="F261" s="195"/>
      <c r="G261" s="137"/>
      <c r="H261" s="137"/>
      <c r="I261" s="137"/>
      <c r="J261" s="137"/>
      <c r="K261" s="137"/>
      <c r="L261" s="137"/>
      <c r="M261" s="137"/>
      <c r="N261" s="137"/>
      <c r="O261" s="137"/>
      <c r="P261" s="137"/>
      <c r="Q261" s="137"/>
      <c r="R261" s="137"/>
      <c r="S261" s="137"/>
      <c r="T261" s="137"/>
      <c r="U261" s="137"/>
      <c r="V261" s="137"/>
      <c r="W261" s="137"/>
      <c r="X261" s="137"/>
      <c r="Y261" s="137"/>
      <c r="Z261" s="137"/>
      <c r="AA261" s="137"/>
      <c r="AB261" s="138"/>
      <c r="AC261" s="137"/>
      <c r="AD261" s="138"/>
      <c r="AE261" s="138"/>
      <c r="AF261" s="137"/>
      <c r="AG261" s="137"/>
      <c r="AH261" s="137"/>
      <c r="AI261" s="140"/>
      <c r="AJ261" s="140"/>
      <c r="AK261" s="140"/>
      <c r="AL261" s="141" t="s">
        <v>569</v>
      </c>
      <c r="AM261" s="141" t="s">
        <v>686</v>
      </c>
      <c r="AN261" s="142">
        <v>45401</v>
      </c>
      <c r="AO261" s="141">
        <v>13775</v>
      </c>
      <c r="AP261" s="141" t="s">
        <v>182</v>
      </c>
      <c r="AQ261" s="142">
        <v>45464</v>
      </c>
      <c r="AR261" s="142">
        <v>45583</v>
      </c>
      <c r="AS261" s="141"/>
      <c r="AT261" s="141"/>
      <c r="AU261" s="106"/>
      <c r="AV261" s="141"/>
      <c r="AW261" s="108"/>
      <c r="AX261" s="108"/>
      <c r="AY261" s="141"/>
      <c r="AZ261" s="141"/>
      <c r="BA261" s="108"/>
      <c r="BB261" s="108"/>
      <c r="BC261" s="142"/>
      <c r="BD261" s="141"/>
      <c r="BE261" s="108"/>
      <c r="BF261" s="108"/>
      <c r="BG261" s="141"/>
      <c r="BH261" s="108"/>
      <c r="BI261" s="190"/>
      <c r="BJ261" s="140"/>
      <c r="BK261" s="140"/>
      <c r="BL261" s="84"/>
      <c r="BM261" s="143"/>
      <c r="BN261" s="143"/>
      <c r="BO261" s="144">
        <v>45402</v>
      </c>
      <c r="BP261" s="144">
        <v>45491</v>
      </c>
      <c r="BQ261" s="143"/>
      <c r="BR261" s="143"/>
      <c r="BS261" s="144"/>
      <c r="BT261" s="143"/>
      <c r="BU261" s="150"/>
      <c r="BV261" s="150"/>
      <c r="BW261" s="144"/>
      <c r="BX261" s="144"/>
      <c r="BY261" s="143"/>
      <c r="BZ261" s="146"/>
      <c r="CA261" s="146"/>
      <c r="CB261" s="146"/>
      <c r="CC261" s="146"/>
      <c r="CD261" s="146"/>
      <c r="CE261" s="146"/>
    </row>
    <row r="262" spans="1:83" s="130" customFormat="1" ht="38.25" x14ac:dyDescent="0.25">
      <c r="A262" s="137"/>
      <c r="B262" s="137"/>
      <c r="C262" s="137"/>
      <c r="D262" s="137"/>
      <c r="E262" s="137"/>
      <c r="F262" s="195"/>
      <c r="G262" s="137"/>
      <c r="H262" s="137"/>
      <c r="I262" s="137"/>
      <c r="J262" s="137"/>
      <c r="K262" s="137"/>
      <c r="L262" s="137"/>
      <c r="M262" s="137"/>
      <c r="N262" s="137"/>
      <c r="O262" s="137"/>
      <c r="P262" s="137"/>
      <c r="Q262" s="137"/>
      <c r="R262" s="137"/>
      <c r="S262" s="137"/>
      <c r="T262" s="137"/>
      <c r="U262" s="137"/>
      <c r="V262" s="137"/>
      <c r="W262" s="137"/>
      <c r="X262" s="137"/>
      <c r="Y262" s="137"/>
      <c r="Z262" s="137"/>
      <c r="AA262" s="137"/>
      <c r="AB262" s="138"/>
      <c r="AC262" s="137"/>
      <c r="AD262" s="138"/>
      <c r="AE262" s="138"/>
      <c r="AF262" s="137"/>
      <c r="AG262" s="137"/>
      <c r="AH262" s="137"/>
      <c r="AI262" s="140"/>
      <c r="AJ262" s="140"/>
      <c r="AK262" s="140"/>
      <c r="AL262" s="141" t="s">
        <v>553</v>
      </c>
      <c r="AM262" s="141" t="s">
        <v>685</v>
      </c>
      <c r="AN262" s="142">
        <v>45464</v>
      </c>
      <c r="AO262" s="141">
        <v>13803</v>
      </c>
      <c r="AP262" s="141" t="s">
        <v>182</v>
      </c>
      <c r="AQ262" s="142"/>
      <c r="AR262" s="142"/>
      <c r="AS262" s="141"/>
      <c r="AT262" s="141"/>
      <c r="AU262" s="106"/>
      <c r="AV262" s="141"/>
      <c r="AW262" s="108"/>
      <c r="AX262" s="108"/>
      <c r="AY262" s="141"/>
      <c r="AZ262" s="141"/>
      <c r="BA262" s="108"/>
      <c r="BB262" s="108"/>
      <c r="BC262" s="142"/>
      <c r="BD262" s="141"/>
      <c r="BE262" s="108"/>
      <c r="BF262" s="108"/>
      <c r="BG262" s="141"/>
      <c r="BH262" s="108"/>
      <c r="BI262" s="190"/>
      <c r="BJ262" s="140"/>
      <c r="BK262" s="140"/>
      <c r="BL262" s="84"/>
      <c r="BM262" s="143"/>
      <c r="BN262" s="143"/>
      <c r="BO262" s="144">
        <v>45492</v>
      </c>
      <c r="BP262" s="144">
        <v>45582</v>
      </c>
      <c r="BQ262" s="143"/>
      <c r="BR262" s="143"/>
      <c r="BS262" s="144"/>
      <c r="BT262" s="143"/>
      <c r="BU262" s="150"/>
      <c r="BV262" s="150"/>
      <c r="BW262" s="144"/>
      <c r="BX262" s="144"/>
      <c r="BY262" s="143"/>
      <c r="BZ262" s="146"/>
      <c r="CA262" s="146"/>
      <c r="CB262" s="146"/>
      <c r="CC262" s="146"/>
      <c r="CD262" s="146"/>
      <c r="CE262" s="146"/>
    </row>
    <row r="263" spans="1:83" s="130" customFormat="1" ht="25.5" x14ac:dyDescent="0.25">
      <c r="A263" s="137"/>
      <c r="B263" s="137"/>
      <c r="C263" s="137"/>
      <c r="D263" s="137"/>
      <c r="E263" s="137"/>
      <c r="F263" s="195"/>
      <c r="G263" s="137"/>
      <c r="H263" s="137"/>
      <c r="I263" s="137"/>
      <c r="J263" s="137"/>
      <c r="K263" s="137"/>
      <c r="L263" s="137"/>
      <c r="M263" s="137"/>
      <c r="N263" s="137"/>
      <c r="O263" s="137"/>
      <c r="P263" s="137"/>
      <c r="Q263" s="137"/>
      <c r="R263" s="137"/>
      <c r="S263" s="137"/>
      <c r="T263" s="137"/>
      <c r="U263" s="137"/>
      <c r="V263" s="137"/>
      <c r="W263" s="137"/>
      <c r="X263" s="137"/>
      <c r="Y263" s="137"/>
      <c r="Z263" s="137"/>
      <c r="AA263" s="137"/>
      <c r="AB263" s="138"/>
      <c r="AC263" s="137"/>
      <c r="AD263" s="138"/>
      <c r="AE263" s="138"/>
      <c r="AF263" s="137"/>
      <c r="AG263" s="137"/>
      <c r="AH263" s="137"/>
      <c r="AI263" s="140"/>
      <c r="AJ263" s="140"/>
      <c r="AK263" s="140"/>
      <c r="AL263" s="141" t="s">
        <v>547</v>
      </c>
      <c r="AM263" s="141" t="s">
        <v>687</v>
      </c>
      <c r="AN263" s="142">
        <v>45558</v>
      </c>
      <c r="AO263" s="141">
        <v>13871</v>
      </c>
      <c r="AP263" s="141" t="s">
        <v>182</v>
      </c>
      <c r="AQ263" s="142">
        <v>45584</v>
      </c>
      <c r="AR263" s="142">
        <v>45703</v>
      </c>
      <c r="AS263" s="141"/>
      <c r="AT263" s="141"/>
      <c r="AU263" s="106"/>
      <c r="AV263" s="141"/>
      <c r="AW263" s="108"/>
      <c r="AX263" s="108"/>
      <c r="AY263" s="141"/>
      <c r="AZ263" s="141"/>
      <c r="BA263" s="108"/>
      <c r="BB263" s="108"/>
      <c r="BC263" s="142"/>
      <c r="BD263" s="141"/>
      <c r="BE263" s="108"/>
      <c r="BF263" s="108"/>
      <c r="BG263" s="141"/>
      <c r="BH263" s="108"/>
      <c r="BI263" s="190"/>
      <c r="BJ263" s="140"/>
      <c r="BK263" s="140"/>
      <c r="BL263" s="84"/>
      <c r="BM263" s="143"/>
      <c r="BN263" s="143"/>
      <c r="BO263" s="144">
        <v>45583</v>
      </c>
      <c r="BP263" s="144">
        <v>45672</v>
      </c>
      <c r="BQ263" s="143"/>
      <c r="BR263" s="143"/>
      <c r="BS263" s="144"/>
      <c r="BT263" s="143"/>
      <c r="BU263" s="150"/>
      <c r="BV263" s="150"/>
      <c r="BW263" s="144"/>
      <c r="BX263" s="144"/>
      <c r="BY263" s="143"/>
      <c r="BZ263" s="146"/>
      <c r="CA263" s="146"/>
      <c r="CB263" s="146"/>
      <c r="CC263" s="146"/>
      <c r="CD263" s="146"/>
      <c r="CE263" s="146"/>
    </row>
    <row r="264" spans="1:83" s="130" customFormat="1" ht="25.5" x14ac:dyDescent="0.25">
      <c r="A264" s="137"/>
      <c r="B264" s="137"/>
      <c r="C264" s="137"/>
      <c r="D264" s="137"/>
      <c r="E264" s="137"/>
      <c r="F264" s="195"/>
      <c r="G264" s="137"/>
      <c r="H264" s="137"/>
      <c r="I264" s="137"/>
      <c r="J264" s="137"/>
      <c r="K264" s="137"/>
      <c r="L264" s="137"/>
      <c r="M264" s="137"/>
      <c r="N264" s="137"/>
      <c r="O264" s="137"/>
      <c r="P264" s="137"/>
      <c r="Q264" s="137"/>
      <c r="R264" s="137"/>
      <c r="S264" s="137"/>
      <c r="T264" s="137"/>
      <c r="U264" s="137"/>
      <c r="V264" s="137"/>
      <c r="W264" s="137"/>
      <c r="X264" s="137"/>
      <c r="Y264" s="137"/>
      <c r="Z264" s="137"/>
      <c r="AA264" s="137"/>
      <c r="AB264" s="138"/>
      <c r="AC264" s="137"/>
      <c r="AD264" s="138"/>
      <c r="AE264" s="138"/>
      <c r="AF264" s="137"/>
      <c r="AG264" s="137"/>
      <c r="AH264" s="137"/>
      <c r="AI264" s="140"/>
      <c r="AJ264" s="140"/>
      <c r="AK264" s="140"/>
      <c r="AL264" s="141" t="s">
        <v>547</v>
      </c>
      <c r="AM264" s="141" t="s">
        <v>727</v>
      </c>
      <c r="AN264" s="142">
        <v>45665</v>
      </c>
      <c r="AO264" s="141">
        <v>13940</v>
      </c>
      <c r="AP264" s="141" t="s">
        <v>182</v>
      </c>
      <c r="AQ264" s="142">
        <v>45704</v>
      </c>
      <c r="AR264" s="142">
        <v>45823</v>
      </c>
      <c r="AS264" s="141"/>
      <c r="AT264" s="141"/>
      <c r="AU264" s="106"/>
      <c r="AV264" s="141"/>
      <c r="AW264" s="108"/>
      <c r="AX264" s="108"/>
      <c r="AY264" s="141"/>
      <c r="AZ264" s="141"/>
      <c r="BA264" s="108"/>
      <c r="BB264" s="108"/>
      <c r="BC264" s="142"/>
      <c r="BD264" s="141"/>
      <c r="BE264" s="108"/>
      <c r="BF264" s="108"/>
      <c r="BG264" s="141"/>
      <c r="BH264" s="108"/>
      <c r="BI264" s="190"/>
      <c r="BJ264" s="140"/>
      <c r="BK264" s="140"/>
      <c r="BL264" s="84"/>
      <c r="BM264" s="143"/>
      <c r="BN264" s="143"/>
      <c r="BO264" s="144">
        <v>45673</v>
      </c>
      <c r="BP264" s="144">
        <v>45762</v>
      </c>
      <c r="BQ264" s="143"/>
      <c r="BR264" s="143"/>
      <c r="BS264" s="144"/>
      <c r="BT264" s="143"/>
      <c r="BU264" s="150"/>
      <c r="BV264" s="150"/>
      <c r="BW264" s="144"/>
      <c r="BX264" s="144"/>
      <c r="BY264" s="143"/>
      <c r="BZ264" s="146"/>
      <c r="CA264" s="146"/>
      <c r="CB264" s="146"/>
      <c r="CC264" s="146"/>
      <c r="CD264" s="146"/>
      <c r="CE264" s="146"/>
    </row>
    <row r="265" spans="1:83" s="130" customFormat="1" ht="25.5" x14ac:dyDescent="0.25">
      <c r="A265" s="137"/>
      <c r="B265" s="137"/>
      <c r="C265" s="137"/>
      <c r="D265" s="137"/>
      <c r="E265" s="137"/>
      <c r="F265" s="195"/>
      <c r="G265" s="137"/>
      <c r="H265" s="137"/>
      <c r="I265" s="137"/>
      <c r="J265" s="137"/>
      <c r="K265" s="137"/>
      <c r="L265" s="137"/>
      <c r="M265" s="137"/>
      <c r="N265" s="137"/>
      <c r="O265" s="137"/>
      <c r="P265" s="137"/>
      <c r="Q265" s="137"/>
      <c r="R265" s="137"/>
      <c r="S265" s="137"/>
      <c r="T265" s="137"/>
      <c r="U265" s="137"/>
      <c r="V265" s="137"/>
      <c r="W265" s="137"/>
      <c r="X265" s="137"/>
      <c r="Y265" s="137"/>
      <c r="Z265" s="137"/>
      <c r="AA265" s="137"/>
      <c r="AB265" s="138"/>
      <c r="AC265" s="137"/>
      <c r="AD265" s="138"/>
      <c r="AE265" s="138"/>
      <c r="AF265" s="137"/>
      <c r="AG265" s="137"/>
      <c r="AH265" s="137"/>
      <c r="AI265" s="140"/>
      <c r="AJ265" s="140"/>
      <c r="AK265" s="140"/>
      <c r="AL265" s="141" t="s">
        <v>654</v>
      </c>
      <c r="AM265" s="141" t="s">
        <v>726</v>
      </c>
      <c r="AN265" s="142">
        <v>45791</v>
      </c>
      <c r="AO265" s="152">
        <v>14045</v>
      </c>
      <c r="AP265" s="141" t="s">
        <v>182</v>
      </c>
      <c r="AQ265" s="142">
        <v>45825</v>
      </c>
      <c r="AR265" s="142">
        <v>45854</v>
      </c>
      <c r="AS265" s="141"/>
      <c r="AT265" s="141"/>
      <c r="AU265" s="106"/>
      <c r="AV265" s="141"/>
      <c r="AW265" s="108"/>
      <c r="AX265" s="108"/>
      <c r="AY265" s="141"/>
      <c r="AZ265" s="141"/>
      <c r="BA265" s="108"/>
      <c r="BB265" s="108"/>
      <c r="BC265" s="142"/>
      <c r="BD265" s="141"/>
      <c r="BE265" s="108"/>
      <c r="BF265" s="108"/>
      <c r="BG265" s="141"/>
      <c r="BH265" s="108"/>
      <c r="BI265" s="190"/>
      <c r="BJ265" s="140"/>
      <c r="BK265" s="140"/>
      <c r="BL265" s="84"/>
      <c r="BM265" s="143"/>
      <c r="BN265" s="143"/>
      <c r="BO265" s="144">
        <v>45763</v>
      </c>
      <c r="BP265" s="144">
        <v>45852</v>
      </c>
      <c r="BQ265" s="143"/>
      <c r="BR265" s="143"/>
      <c r="BS265" s="144"/>
      <c r="BT265" s="143"/>
      <c r="BU265" s="150"/>
      <c r="BV265" s="150"/>
      <c r="BW265" s="144"/>
      <c r="BX265" s="144"/>
      <c r="BY265" s="143"/>
      <c r="BZ265" s="146"/>
      <c r="CA265" s="146"/>
      <c r="CB265" s="146"/>
      <c r="CC265" s="146"/>
      <c r="CD265" s="146"/>
      <c r="CE265" s="146"/>
    </row>
    <row r="266" spans="1:83" s="130" customFormat="1" ht="25.5" x14ac:dyDescent="0.25">
      <c r="A266" s="137"/>
      <c r="B266" s="137"/>
      <c r="C266" s="137"/>
      <c r="D266" s="137"/>
      <c r="E266" s="137"/>
      <c r="F266" s="195"/>
      <c r="G266" s="137"/>
      <c r="H266" s="137"/>
      <c r="I266" s="137"/>
      <c r="J266" s="137"/>
      <c r="K266" s="137"/>
      <c r="L266" s="137"/>
      <c r="M266" s="137"/>
      <c r="N266" s="137"/>
      <c r="O266" s="137"/>
      <c r="P266" s="137"/>
      <c r="Q266" s="137"/>
      <c r="R266" s="137"/>
      <c r="S266" s="137"/>
      <c r="T266" s="137"/>
      <c r="U266" s="137"/>
      <c r="V266" s="137"/>
      <c r="W266" s="137"/>
      <c r="X266" s="137"/>
      <c r="Y266" s="137"/>
      <c r="Z266" s="137"/>
      <c r="AA266" s="137"/>
      <c r="AB266" s="138"/>
      <c r="AC266" s="137"/>
      <c r="AD266" s="138"/>
      <c r="AE266" s="138"/>
      <c r="AF266" s="137"/>
      <c r="AG266" s="137"/>
      <c r="AH266" s="137"/>
      <c r="AI266" s="140"/>
      <c r="AJ266" s="140"/>
      <c r="AK266" s="140"/>
      <c r="AL266" s="141" t="s">
        <v>654</v>
      </c>
      <c r="AM266" s="141" t="s">
        <v>763</v>
      </c>
      <c r="AN266" s="142">
        <v>45849</v>
      </c>
      <c r="AO266" s="152">
        <v>14081</v>
      </c>
      <c r="AP266" s="141" t="s">
        <v>182</v>
      </c>
      <c r="AQ266" s="142">
        <v>45853</v>
      </c>
      <c r="AR266" s="142">
        <v>45972</v>
      </c>
      <c r="AS266" s="141"/>
      <c r="AT266" s="141"/>
      <c r="AU266" s="106"/>
      <c r="AV266" s="141"/>
      <c r="AW266" s="108"/>
      <c r="AX266" s="108"/>
      <c r="AY266" s="141"/>
      <c r="AZ266" s="141"/>
      <c r="BA266" s="108"/>
      <c r="BB266" s="108"/>
      <c r="BC266" s="142"/>
      <c r="BD266" s="141"/>
      <c r="BE266" s="108"/>
      <c r="BF266" s="108"/>
      <c r="BG266" s="141"/>
      <c r="BH266" s="108"/>
      <c r="BI266" s="190"/>
      <c r="BJ266" s="140"/>
      <c r="BK266" s="140"/>
      <c r="BL266" s="84"/>
      <c r="BM266" s="143"/>
      <c r="BN266" s="143"/>
      <c r="BO266" s="144">
        <v>45853</v>
      </c>
      <c r="BP266" s="144">
        <v>45942</v>
      </c>
      <c r="BQ266" s="143"/>
      <c r="BR266" s="143"/>
      <c r="BS266" s="144"/>
      <c r="BT266" s="143"/>
      <c r="BU266" s="150"/>
      <c r="BV266" s="150"/>
      <c r="BW266" s="144"/>
      <c r="BX266" s="144"/>
      <c r="BY266" s="143"/>
      <c r="BZ266" s="146"/>
      <c r="CA266" s="146"/>
      <c r="CB266" s="146"/>
      <c r="CC266" s="146"/>
      <c r="CD266" s="146"/>
      <c r="CE266" s="146"/>
    </row>
    <row r="267" spans="1:83" s="130" customFormat="1" ht="25.5" x14ac:dyDescent="0.25">
      <c r="A267" s="137"/>
      <c r="B267" s="137"/>
      <c r="C267" s="137"/>
      <c r="D267" s="137"/>
      <c r="E267" s="137"/>
      <c r="F267" s="195"/>
      <c r="G267" s="137"/>
      <c r="H267" s="137"/>
      <c r="I267" s="137"/>
      <c r="J267" s="137"/>
      <c r="K267" s="137"/>
      <c r="L267" s="137"/>
      <c r="M267" s="137"/>
      <c r="N267" s="137"/>
      <c r="O267" s="137"/>
      <c r="P267" s="137"/>
      <c r="Q267" s="137"/>
      <c r="R267" s="137"/>
      <c r="S267" s="137"/>
      <c r="T267" s="137"/>
      <c r="U267" s="137"/>
      <c r="V267" s="137"/>
      <c r="W267" s="137"/>
      <c r="X267" s="137"/>
      <c r="Y267" s="137"/>
      <c r="Z267" s="137"/>
      <c r="AA267" s="137"/>
      <c r="AB267" s="138"/>
      <c r="AC267" s="137"/>
      <c r="AD267" s="138"/>
      <c r="AE267" s="138"/>
      <c r="AF267" s="137"/>
      <c r="AG267" s="137"/>
      <c r="AH267" s="137"/>
      <c r="AI267" s="140"/>
      <c r="AJ267" s="140"/>
      <c r="AK267" s="140"/>
      <c r="AL267" s="141" t="s">
        <v>654</v>
      </c>
      <c r="AM267" s="141" t="s">
        <v>875</v>
      </c>
      <c r="AN267" s="142">
        <v>45915</v>
      </c>
      <c r="AO267" s="152">
        <v>14108</v>
      </c>
      <c r="AP267" s="141" t="s">
        <v>182</v>
      </c>
      <c r="AQ267" s="142">
        <v>45973</v>
      </c>
      <c r="AR267" s="142">
        <v>46062</v>
      </c>
      <c r="AS267" s="141"/>
      <c r="AT267" s="141"/>
      <c r="AU267" s="106"/>
      <c r="AV267" s="141"/>
      <c r="AW267" s="108"/>
      <c r="AX267" s="108"/>
      <c r="AY267" s="141"/>
      <c r="AZ267" s="141"/>
      <c r="BA267" s="108"/>
      <c r="BB267" s="108"/>
      <c r="BC267" s="142"/>
      <c r="BD267" s="141"/>
      <c r="BE267" s="108"/>
      <c r="BF267" s="108"/>
      <c r="BG267" s="141"/>
      <c r="BH267" s="108"/>
      <c r="BI267" s="190"/>
      <c r="BJ267" s="140"/>
      <c r="BK267" s="140"/>
      <c r="BL267" s="84"/>
      <c r="BM267" s="143"/>
      <c r="BN267" s="143"/>
      <c r="BO267" s="144">
        <v>45943</v>
      </c>
      <c r="BP267" s="144">
        <v>46032</v>
      </c>
      <c r="BQ267" s="143"/>
      <c r="BR267" s="143"/>
      <c r="BS267" s="144"/>
      <c r="BT267" s="143"/>
      <c r="BU267" s="150"/>
      <c r="BV267" s="150"/>
      <c r="BW267" s="144"/>
      <c r="BX267" s="144"/>
      <c r="BY267" s="143"/>
      <c r="BZ267" s="146"/>
      <c r="CA267" s="146"/>
      <c r="CB267" s="146"/>
      <c r="CC267" s="146"/>
      <c r="CD267" s="146"/>
      <c r="CE267" s="146"/>
    </row>
    <row r="268" spans="1:83" s="130" customFormat="1" x14ac:dyDescent="0.25">
      <c r="A268" s="137">
        <v>43</v>
      </c>
      <c r="B268" s="137" t="s">
        <v>398</v>
      </c>
      <c r="C268" s="137" t="s">
        <v>399</v>
      </c>
      <c r="D268" s="137" t="s">
        <v>348</v>
      </c>
      <c r="E268" s="137" t="s">
        <v>178</v>
      </c>
      <c r="F268" s="195" t="s">
        <v>400</v>
      </c>
      <c r="G268" s="137" t="s">
        <v>401</v>
      </c>
      <c r="H268" s="137"/>
      <c r="I268" s="137"/>
      <c r="J268" s="137"/>
      <c r="K268" s="137"/>
      <c r="L268" s="137"/>
      <c r="M268" s="137" t="s">
        <v>377</v>
      </c>
      <c r="N268" s="137" t="s">
        <v>397</v>
      </c>
      <c r="O268" s="139">
        <v>13132</v>
      </c>
      <c r="P268" s="139">
        <v>13135</v>
      </c>
      <c r="Q268" s="137"/>
      <c r="R268" s="137"/>
      <c r="S268" s="137"/>
      <c r="T268" s="137"/>
      <c r="U268" s="137"/>
      <c r="V268" s="137"/>
      <c r="W268" s="137"/>
      <c r="X268" s="137"/>
      <c r="Y268" s="137" t="s">
        <v>402</v>
      </c>
      <c r="Z268" s="137" t="s">
        <v>350</v>
      </c>
      <c r="AA268" s="137" t="s">
        <v>351</v>
      </c>
      <c r="AB268" s="138">
        <v>44512</v>
      </c>
      <c r="AC268" s="139">
        <v>13175</v>
      </c>
      <c r="AD268" s="138">
        <v>44512</v>
      </c>
      <c r="AE268" s="138">
        <v>44691</v>
      </c>
      <c r="AF268" s="137" t="s">
        <v>180</v>
      </c>
      <c r="AG268" s="137" t="s">
        <v>181</v>
      </c>
      <c r="AH268" s="137" t="s">
        <v>403</v>
      </c>
      <c r="AI268" s="140">
        <v>2875455.43</v>
      </c>
      <c r="AJ268" s="140">
        <v>11574</v>
      </c>
      <c r="AK268" s="140">
        <f>AI268+AJ268</f>
        <v>2887029.43</v>
      </c>
      <c r="AL268" s="141"/>
      <c r="AM268" s="141"/>
      <c r="AN268" s="142"/>
      <c r="AO268" s="141"/>
      <c r="AP268" s="141"/>
      <c r="AQ268" s="142"/>
      <c r="AR268" s="142"/>
      <c r="AS268" s="141"/>
      <c r="AT268" s="141"/>
      <c r="AU268" s="106"/>
      <c r="AV268" s="141"/>
      <c r="AW268" s="108"/>
      <c r="AX268" s="108"/>
      <c r="AY268" s="141"/>
      <c r="AZ268" s="141"/>
      <c r="BA268" s="108"/>
      <c r="BB268" s="108"/>
      <c r="BC268" s="142"/>
      <c r="BD268" s="141"/>
      <c r="BE268" s="108"/>
      <c r="BF268" s="108"/>
      <c r="BG268" s="141"/>
      <c r="BH268" s="108"/>
      <c r="BI268" s="190"/>
      <c r="BJ268" s="140">
        <v>2475506.15</v>
      </c>
      <c r="BK268" s="140"/>
      <c r="BL268" s="84">
        <f>BJ268+BK268</f>
        <v>2475506.15</v>
      </c>
      <c r="BM268" s="143"/>
      <c r="BN268" s="143"/>
      <c r="BO268" s="144"/>
      <c r="BP268" s="144"/>
      <c r="BQ268" s="143"/>
      <c r="BR268" s="143"/>
      <c r="BS268" s="143"/>
      <c r="BT268" s="143"/>
      <c r="BU268" s="150"/>
      <c r="BV268" s="150"/>
      <c r="BW268" s="144"/>
      <c r="BX268" s="144"/>
      <c r="BY268" s="143"/>
      <c r="BZ268" s="146"/>
      <c r="CA268" s="146"/>
      <c r="CB268" s="146"/>
      <c r="CC268" s="146"/>
      <c r="CD268" s="146"/>
      <c r="CE268" s="146"/>
    </row>
    <row r="269" spans="1:83" s="130" customFormat="1" x14ac:dyDescent="0.25">
      <c r="A269" s="137"/>
      <c r="B269" s="137"/>
      <c r="C269" s="137"/>
      <c r="D269" s="137"/>
      <c r="E269" s="137"/>
      <c r="F269" s="195"/>
      <c r="G269" s="137"/>
      <c r="H269" s="137"/>
      <c r="I269" s="137"/>
      <c r="J269" s="137"/>
      <c r="K269" s="137"/>
      <c r="L269" s="137"/>
      <c r="M269" s="137"/>
      <c r="N269" s="137"/>
      <c r="O269" s="137"/>
      <c r="P269" s="137"/>
      <c r="Q269" s="137"/>
      <c r="R269" s="137"/>
      <c r="S269" s="137"/>
      <c r="T269" s="137"/>
      <c r="U269" s="137"/>
      <c r="V269" s="137"/>
      <c r="W269" s="137"/>
      <c r="X269" s="137"/>
      <c r="Y269" s="137"/>
      <c r="Z269" s="137"/>
      <c r="AA269" s="137"/>
      <c r="AB269" s="138"/>
      <c r="AC269" s="137"/>
      <c r="AD269" s="138"/>
      <c r="AE269" s="138"/>
      <c r="AF269" s="137"/>
      <c r="AG269" s="137"/>
      <c r="AH269" s="137"/>
      <c r="AI269" s="140"/>
      <c r="AJ269" s="140"/>
      <c r="AK269" s="140"/>
      <c r="AL269" s="141" t="s">
        <v>396</v>
      </c>
      <c r="AM269" s="141" t="s">
        <v>404</v>
      </c>
      <c r="AN269" s="142">
        <v>44684</v>
      </c>
      <c r="AO269" s="141">
        <v>13317</v>
      </c>
      <c r="AP269" s="141" t="s">
        <v>182</v>
      </c>
      <c r="AQ269" s="142">
        <v>44692</v>
      </c>
      <c r="AR269" s="142">
        <v>44871</v>
      </c>
      <c r="AS269" s="141"/>
      <c r="AT269" s="141"/>
      <c r="AU269" s="106"/>
      <c r="AV269" s="141"/>
      <c r="AW269" s="108"/>
      <c r="AX269" s="108"/>
      <c r="AY269" s="141"/>
      <c r="AZ269" s="141"/>
      <c r="BA269" s="108"/>
      <c r="BB269" s="108"/>
      <c r="BC269" s="142"/>
      <c r="BD269" s="141"/>
      <c r="BE269" s="108"/>
      <c r="BF269" s="108"/>
      <c r="BG269" s="141"/>
      <c r="BH269" s="108"/>
      <c r="BI269" s="190"/>
      <c r="BJ269" s="140"/>
      <c r="BK269" s="140"/>
      <c r="BL269" s="84"/>
      <c r="BM269" s="143"/>
      <c r="BN269" s="143"/>
      <c r="BO269" s="144"/>
      <c r="BP269" s="144"/>
      <c r="BQ269" s="143"/>
      <c r="BR269" s="143"/>
      <c r="BS269" s="143"/>
      <c r="BT269" s="143"/>
      <c r="BU269" s="150"/>
      <c r="BV269" s="150"/>
      <c r="BW269" s="144"/>
      <c r="BX269" s="144"/>
      <c r="BY269" s="143"/>
      <c r="BZ269" s="146"/>
      <c r="CA269" s="146"/>
      <c r="CB269" s="146"/>
      <c r="CC269" s="146"/>
      <c r="CD269" s="146"/>
      <c r="CE269" s="146"/>
    </row>
    <row r="270" spans="1:83" s="130" customFormat="1" x14ac:dyDescent="0.25">
      <c r="A270" s="137"/>
      <c r="B270" s="137"/>
      <c r="C270" s="137"/>
      <c r="D270" s="137"/>
      <c r="E270" s="137"/>
      <c r="F270" s="195"/>
      <c r="G270" s="137"/>
      <c r="H270" s="137"/>
      <c r="I270" s="137"/>
      <c r="J270" s="137"/>
      <c r="K270" s="137"/>
      <c r="L270" s="137"/>
      <c r="M270" s="137"/>
      <c r="N270" s="137"/>
      <c r="O270" s="137"/>
      <c r="P270" s="137"/>
      <c r="Q270" s="137"/>
      <c r="R270" s="137"/>
      <c r="S270" s="137"/>
      <c r="T270" s="137"/>
      <c r="U270" s="137"/>
      <c r="V270" s="137"/>
      <c r="W270" s="137"/>
      <c r="X270" s="137"/>
      <c r="Y270" s="137"/>
      <c r="Z270" s="137"/>
      <c r="AA270" s="137"/>
      <c r="AB270" s="138"/>
      <c r="AC270" s="137"/>
      <c r="AD270" s="138"/>
      <c r="AE270" s="138"/>
      <c r="AF270" s="137"/>
      <c r="AG270" s="137"/>
      <c r="AH270" s="137"/>
      <c r="AI270" s="140"/>
      <c r="AJ270" s="140"/>
      <c r="AK270" s="140"/>
      <c r="AL270" s="141" t="s">
        <v>387</v>
      </c>
      <c r="AM270" s="141" t="s">
        <v>405</v>
      </c>
      <c r="AN270" s="142">
        <v>44868</v>
      </c>
      <c r="AO270" s="141">
        <v>13416</v>
      </c>
      <c r="AP270" s="141" t="s">
        <v>182</v>
      </c>
      <c r="AQ270" s="142">
        <v>44872</v>
      </c>
      <c r="AR270" s="142">
        <v>45051</v>
      </c>
      <c r="AS270" s="141"/>
      <c r="AT270" s="141"/>
      <c r="AU270" s="106"/>
      <c r="AV270" s="141"/>
      <c r="AW270" s="108"/>
      <c r="AX270" s="108"/>
      <c r="AY270" s="141"/>
      <c r="AZ270" s="141"/>
      <c r="BA270" s="108"/>
      <c r="BB270" s="108"/>
      <c r="BC270" s="142"/>
      <c r="BD270" s="141"/>
      <c r="BE270" s="108"/>
      <c r="BF270" s="108"/>
      <c r="BG270" s="141"/>
      <c r="BH270" s="108"/>
      <c r="BI270" s="190"/>
      <c r="BJ270" s="140"/>
      <c r="BK270" s="140"/>
      <c r="BL270" s="84"/>
      <c r="BM270" s="143"/>
      <c r="BN270" s="143"/>
      <c r="BO270" s="144">
        <v>44893</v>
      </c>
      <c r="BP270" s="144">
        <v>45042</v>
      </c>
      <c r="BQ270" s="143"/>
      <c r="BR270" s="143"/>
      <c r="BS270" s="143"/>
      <c r="BT270" s="143"/>
      <c r="BU270" s="150"/>
      <c r="BV270" s="150"/>
      <c r="BW270" s="144"/>
      <c r="BX270" s="144"/>
      <c r="BY270" s="143"/>
      <c r="BZ270" s="146"/>
      <c r="CA270" s="146"/>
      <c r="CB270" s="146"/>
      <c r="CC270" s="146"/>
      <c r="CD270" s="146"/>
      <c r="CE270" s="146"/>
    </row>
    <row r="271" spans="1:83" s="130" customFormat="1" ht="25.5" x14ac:dyDescent="0.25">
      <c r="A271" s="137"/>
      <c r="B271" s="137"/>
      <c r="C271" s="137"/>
      <c r="D271" s="137"/>
      <c r="E271" s="137"/>
      <c r="F271" s="195"/>
      <c r="G271" s="137"/>
      <c r="H271" s="137"/>
      <c r="I271" s="137"/>
      <c r="J271" s="137"/>
      <c r="K271" s="137"/>
      <c r="L271" s="137"/>
      <c r="M271" s="137"/>
      <c r="N271" s="137"/>
      <c r="O271" s="137"/>
      <c r="P271" s="137"/>
      <c r="Q271" s="137"/>
      <c r="R271" s="137"/>
      <c r="S271" s="137"/>
      <c r="T271" s="137"/>
      <c r="U271" s="137"/>
      <c r="V271" s="137"/>
      <c r="W271" s="137"/>
      <c r="X271" s="137"/>
      <c r="Y271" s="137"/>
      <c r="Z271" s="137"/>
      <c r="AA271" s="137"/>
      <c r="AB271" s="138"/>
      <c r="AC271" s="137"/>
      <c r="AD271" s="138"/>
      <c r="AE271" s="138"/>
      <c r="AF271" s="137"/>
      <c r="AG271" s="137"/>
      <c r="AH271" s="137"/>
      <c r="AI271" s="140"/>
      <c r="AJ271" s="140"/>
      <c r="AK271" s="140"/>
      <c r="AL271" s="141" t="s">
        <v>389</v>
      </c>
      <c r="AM271" s="141" t="s">
        <v>406</v>
      </c>
      <c r="AN271" s="142">
        <v>44922</v>
      </c>
      <c r="AO271" s="141">
        <v>13446</v>
      </c>
      <c r="AP271" s="141" t="s">
        <v>407</v>
      </c>
      <c r="AQ271" s="142"/>
      <c r="AR271" s="142"/>
      <c r="AS271" s="141"/>
      <c r="AT271" s="141"/>
      <c r="AU271" s="106"/>
      <c r="AV271" s="141"/>
      <c r="AW271" s="108"/>
      <c r="AX271" s="108"/>
      <c r="AY271" s="141"/>
      <c r="AZ271" s="141"/>
      <c r="BA271" s="108"/>
      <c r="BB271" s="108"/>
      <c r="BC271" s="142"/>
      <c r="BD271" s="141"/>
      <c r="BE271" s="108"/>
      <c r="BF271" s="108"/>
      <c r="BG271" s="141"/>
      <c r="BH271" s="108"/>
      <c r="BI271" s="190"/>
      <c r="BJ271" s="140"/>
      <c r="BK271" s="140"/>
      <c r="BL271" s="84"/>
      <c r="BM271" s="143"/>
      <c r="BN271" s="143"/>
      <c r="BO271" s="144"/>
      <c r="BP271" s="144"/>
      <c r="BQ271" s="143"/>
      <c r="BR271" s="143"/>
      <c r="BS271" s="143"/>
      <c r="BT271" s="143"/>
      <c r="BU271" s="150"/>
      <c r="BV271" s="150"/>
      <c r="BW271" s="144"/>
      <c r="BX271" s="144"/>
      <c r="BY271" s="143"/>
      <c r="BZ271" s="146"/>
      <c r="CA271" s="146"/>
      <c r="CB271" s="146"/>
      <c r="CC271" s="146"/>
      <c r="CD271" s="146"/>
      <c r="CE271" s="146"/>
    </row>
    <row r="272" spans="1:83" s="130" customFormat="1" ht="25.5" x14ac:dyDescent="0.25">
      <c r="A272" s="137"/>
      <c r="B272" s="137"/>
      <c r="C272" s="137"/>
      <c r="D272" s="137"/>
      <c r="E272" s="137"/>
      <c r="F272" s="195"/>
      <c r="G272" s="137"/>
      <c r="H272" s="137"/>
      <c r="I272" s="137"/>
      <c r="J272" s="137"/>
      <c r="K272" s="137"/>
      <c r="L272" s="137"/>
      <c r="M272" s="137"/>
      <c r="N272" s="137"/>
      <c r="O272" s="137"/>
      <c r="P272" s="137"/>
      <c r="Q272" s="137"/>
      <c r="R272" s="137"/>
      <c r="S272" s="137"/>
      <c r="T272" s="137"/>
      <c r="U272" s="137"/>
      <c r="V272" s="137"/>
      <c r="W272" s="137"/>
      <c r="X272" s="137"/>
      <c r="Y272" s="137"/>
      <c r="Z272" s="137"/>
      <c r="AA272" s="137"/>
      <c r="AB272" s="138"/>
      <c r="AC272" s="137"/>
      <c r="AD272" s="138"/>
      <c r="AE272" s="138"/>
      <c r="AF272" s="137"/>
      <c r="AG272" s="137"/>
      <c r="AH272" s="137"/>
      <c r="AI272" s="140"/>
      <c r="AJ272" s="140"/>
      <c r="AK272" s="140"/>
      <c r="AL272" s="141" t="s">
        <v>547</v>
      </c>
      <c r="AM272" s="141" t="s">
        <v>691</v>
      </c>
      <c r="AN272" s="142">
        <v>45035</v>
      </c>
      <c r="AO272" s="141">
        <v>13563</v>
      </c>
      <c r="AP272" s="141" t="s">
        <v>182</v>
      </c>
      <c r="AQ272" s="142">
        <v>45052</v>
      </c>
      <c r="AR272" s="142">
        <v>45231</v>
      </c>
      <c r="AS272" s="141"/>
      <c r="AT272" s="141"/>
      <c r="AU272" s="106"/>
      <c r="AV272" s="141"/>
      <c r="AW272" s="108"/>
      <c r="AX272" s="108"/>
      <c r="AY272" s="141"/>
      <c r="AZ272" s="141"/>
      <c r="BA272" s="108"/>
      <c r="BB272" s="108"/>
      <c r="BC272" s="142"/>
      <c r="BD272" s="141"/>
      <c r="BE272" s="108"/>
      <c r="BF272" s="108"/>
      <c r="BG272" s="141"/>
      <c r="BH272" s="108"/>
      <c r="BI272" s="190"/>
      <c r="BJ272" s="140"/>
      <c r="BK272" s="140"/>
      <c r="BL272" s="84"/>
      <c r="BM272" s="143"/>
      <c r="BN272" s="143"/>
      <c r="BO272" s="144">
        <v>45043</v>
      </c>
      <c r="BP272" s="144">
        <v>45192</v>
      </c>
      <c r="BQ272" s="143"/>
      <c r="BR272" s="143"/>
      <c r="BS272" s="143"/>
      <c r="BT272" s="143"/>
      <c r="BU272" s="150"/>
      <c r="BV272" s="150"/>
      <c r="BW272" s="144"/>
      <c r="BX272" s="144"/>
      <c r="BY272" s="143"/>
      <c r="BZ272" s="146"/>
      <c r="CA272" s="146"/>
      <c r="CB272" s="146"/>
      <c r="CC272" s="146"/>
      <c r="CD272" s="146"/>
      <c r="CE272" s="146"/>
    </row>
    <row r="273" spans="1:83" s="130" customFormat="1" ht="25.5" x14ac:dyDescent="0.25">
      <c r="A273" s="137"/>
      <c r="B273" s="137"/>
      <c r="C273" s="137"/>
      <c r="D273" s="137"/>
      <c r="E273" s="137"/>
      <c r="F273" s="195"/>
      <c r="G273" s="137"/>
      <c r="H273" s="137"/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  <c r="U273" s="137"/>
      <c r="V273" s="137"/>
      <c r="W273" s="137"/>
      <c r="X273" s="137"/>
      <c r="Y273" s="137"/>
      <c r="Z273" s="137"/>
      <c r="AA273" s="137"/>
      <c r="AB273" s="138"/>
      <c r="AC273" s="137"/>
      <c r="AD273" s="138"/>
      <c r="AE273" s="138"/>
      <c r="AF273" s="137"/>
      <c r="AG273" s="137"/>
      <c r="AH273" s="137"/>
      <c r="AI273" s="140"/>
      <c r="AJ273" s="140"/>
      <c r="AK273" s="140"/>
      <c r="AL273" s="141" t="s">
        <v>555</v>
      </c>
      <c r="AM273" s="141" t="s">
        <v>693</v>
      </c>
      <c r="AN273" s="142">
        <v>45230</v>
      </c>
      <c r="AO273" s="141">
        <v>13652</v>
      </c>
      <c r="AP273" s="141" t="s">
        <v>182</v>
      </c>
      <c r="AQ273" s="142">
        <v>45232</v>
      </c>
      <c r="AR273" s="142">
        <v>45411</v>
      </c>
      <c r="AS273" s="141"/>
      <c r="AT273" s="141"/>
      <c r="AU273" s="106"/>
      <c r="AV273" s="141"/>
      <c r="AW273" s="108"/>
      <c r="AX273" s="108"/>
      <c r="AY273" s="141"/>
      <c r="AZ273" s="141"/>
      <c r="BA273" s="108"/>
      <c r="BB273" s="108"/>
      <c r="BC273" s="142"/>
      <c r="BD273" s="141"/>
      <c r="BE273" s="108"/>
      <c r="BF273" s="108"/>
      <c r="BG273" s="141"/>
      <c r="BH273" s="108"/>
      <c r="BI273" s="190"/>
      <c r="BJ273" s="140"/>
      <c r="BK273" s="140"/>
      <c r="BL273" s="84"/>
      <c r="BM273" s="143"/>
      <c r="BN273" s="143"/>
      <c r="BO273" s="144"/>
      <c r="BP273" s="144"/>
      <c r="BQ273" s="143"/>
      <c r="BR273" s="143"/>
      <c r="BS273" s="143"/>
      <c r="BT273" s="143"/>
      <c r="BU273" s="150"/>
      <c r="BV273" s="150"/>
      <c r="BW273" s="144"/>
      <c r="BX273" s="144"/>
      <c r="BY273" s="143"/>
      <c r="BZ273" s="146"/>
      <c r="CA273" s="146"/>
      <c r="CB273" s="146"/>
      <c r="CC273" s="146"/>
      <c r="CD273" s="146"/>
      <c r="CE273" s="146"/>
    </row>
    <row r="274" spans="1:83" s="130" customFormat="1" ht="25.5" x14ac:dyDescent="0.25">
      <c r="A274" s="137"/>
      <c r="B274" s="137"/>
      <c r="C274" s="137"/>
      <c r="D274" s="137"/>
      <c r="E274" s="137"/>
      <c r="F274" s="195"/>
      <c r="G274" s="137"/>
      <c r="H274" s="137"/>
      <c r="I274" s="137"/>
      <c r="J274" s="137"/>
      <c r="K274" s="137"/>
      <c r="L274" s="137"/>
      <c r="M274" s="137"/>
      <c r="N274" s="137"/>
      <c r="O274" s="137"/>
      <c r="P274" s="137"/>
      <c r="Q274" s="137"/>
      <c r="R274" s="137"/>
      <c r="S274" s="137"/>
      <c r="T274" s="137"/>
      <c r="U274" s="137"/>
      <c r="V274" s="137"/>
      <c r="W274" s="137"/>
      <c r="X274" s="137"/>
      <c r="Y274" s="137"/>
      <c r="Z274" s="137"/>
      <c r="AA274" s="137"/>
      <c r="AB274" s="138"/>
      <c r="AC274" s="137"/>
      <c r="AD274" s="138"/>
      <c r="AE274" s="138"/>
      <c r="AF274" s="137"/>
      <c r="AG274" s="137"/>
      <c r="AH274" s="137"/>
      <c r="AI274" s="140"/>
      <c r="AJ274" s="140"/>
      <c r="AK274" s="140"/>
      <c r="AL274" s="141" t="s">
        <v>553</v>
      </c>
      <c r="AM274" s="141" t="s">
        <v>692</v>
      </c>
      <c r="AN274" s="142">
        <v>45306</v>
      </c>
      <c r="AO274" s="141">
        <v>13700</v>
      </c>
      <c r="AP274" s="141" t="s">
        <v>182</v>
      </c>
      <c r="AQ274" s="142"/>
      <c r="AR274" s="142"/>
      <c r="AS274" s="141"/>
      <c r="AT274" s="141"/>
      <c r="AU274" s="106"/>
      <c r="AV274" s="141"/>
      <c r="AW274" s="108"/>
      <c r="AX274" s="108"/>
      <c r="AY274" s="141"/>
      <c r="AZ274" s="141"/>
      <c r="BA274" s="108"/>
      <c r="BB274" s="108"/>
      <c r="BC274" s="142"/>
      <c r="BD274" s="141"/>
      <c r="BE274" s="108"/>
      <c r="BF274" s="108"/>
      <c r="BG274" s="141"/>
      <c r="BH274" s="108"/>
      <c r="BI274" s="190"/>
      <c r="BJ274" s="140"/>
      <c r="BK274" s="140"/>
      <c r="BL274" s="84"/>
      <c r="BM274" s="143"/>
      <c r="BN274" s="143"/>
      <c r="BO274" s="144">
        <v>45314</v>
      </c>
      <c r="BP274" s="144">
        <v>45411</v>
      </c>
      <c r="BQ274" s="143"/>
      <c r="BR274" s="143"/>
      <c r="BS274" s="143"/>
      <c r="BT274" s="143"/>
      <c r="BU274" s="150"/>
      <c r="BV274" s="150"/>
      <c r="BW274" s="144"/>
      <c r="BX274" s="144"/>
      <c r="BY274" s="143"/>
      <c r="BZ274" s="146"/>
      <c r="CA274" s="146"/>
      <c r="CB274" s="146"/>
      <c r="CC274" s="146"/>
      <c r="CD274" s="146"/>
      <c r="CE274" s="146"/>
    </row>
    <row r="275" spans="1:83" s="130" customFormat="1" ht="25.5" x14ac:dyDescent="0.25">
      <c r="A275" s="137"/>
      <c r="B275" s="137"/>
      <c r="C275" s="137"/>
      <c r="D275" s="137"/>
      <c r="E275" s="137"/>
      <c r="F275" s="195"/>
      <c r="G275" s="137"/>
      <c r="H275" s="137"/>
      <c r="I275" s="137"/>
      <c r="J275" s="137"/>
      <c r="K275" s="137"/>
      <c r="L275" s="137"/>
      <c r="M275" s="137"/>
      <c r="N275" s="137"/>
      <c r="O275" s="137"/>
      <c r="P275" s="137"/>
      <c r="Q275" s="137"/>
      <c r="R275" s="137"/>
      <c r="S275" s="137"/>
      <c r="T275" s="137"/>
      <c r="U275" s="137"/>
      <c r="V275" s="137"/>
      <c r="W275" s="137"/>
      <c r="X275" s="137"/>
      <c r="Y275" s="137"/>
      <c r="Z275" s="137"/>
      <c r="AA275" s="137"/>
      <c r="AB275" s="138"/>
      <c r="AC275" s="137"/>
      <c r="AD275" s="138"/>
      <c r="AE275" s="138"/>
      <c r="AF275" s="137"/>
      <c r="AG275" s="137"/>
      <c r="AH275" s="137"/>
      <c r="AI275" s="140"/>
      <c r="AJ275" s="140"/>
      <c r="AK275" s="140"/>
      <c r="AL275" s="141" t="s">
        <v>569</v>
      </c>
      <c r="AM275" s="141" t="s">
        <v>694</v>
      </c>
      <c r="AN275" s="142">
        <v>45391</v>
      </c>
      <c r="AO275" s="141">
        <v>13753</v>
      </c>
      <c r="AP275" s="141" t="s">
        <v>182</v>
      </c>
      <c r="AQ275" s="142">
        <v>45412</v>
      </c>
      <c r="AR275" s="142">
        <v>45561</v>
      </c>
      <c r="AS275" s="141"/>
      <c r="AT275" s="141"/>
      <c r="AU275" s="106"/>
      <c r="AV275" s="141"/>
      <c r="AW275" s="108"/>
      <c r="AX275" s="108"/>
      <c r="AY275" s="141"/>
      <c r="AZ275" s="141"/>
      <c r="BA275" s="108"/>
      <c r="BB275" s="108"/>
      <c r="BC275" s="142"/>
      <c r="BD275" s="141"/>
      <c r="BE275" s="108"/>
      <c r="BF275" s="108"/>
      <c r="BG275" s="141"/>
      <c r="BH275" s="108"/>
      <c r="BI275" s="190"/>
      <c r="BJ275" s="140"/>
      <c r="BK275" s="140"/>
      <c r="BL275" s="84"/>
      <c r="BM275" s="143"/>
      <c r="BN275" s="143"/>
      <c r="BO275" s="144">
        <v>45412</v>
      </c>
      <c r="BP275" s="144">
        <v>45561</v>
      </c>
      <c r="BQ275" s="143"/>
      <c r="BR275" s="143"/>
      <c r="BS275" s="143"/>
      <c r="BT275" s="143"/>
      <c r="BU275" s="150"/>
      <c r="BV275" s="150"/>
      <c r="BW275" s="144"/>
      <c r="BX275" s="144"/>
      <c r="BY275" s="143"/>
      <c r="BZ275" s="146"/>
      <c r="CA275" s="146"/>
      <c r="CB275" s="146"/>
      <c r="CC275" s="146"/>
      <c r="CD275" s="146"/>
      <c r="CE275" s="146"/>
    </row>
    <row r="276" spans="1:83" s="130" customFormat="1" ht="25.5" x14ac:dyDescent="0.25">
      <c r="A276" s="137"/>
      <c r="B276" s="137"/>
      <c r="C276" s="137"/>
      <c r="D276" s="137"/>
      <c r="E276" s="137"/>
      <c r="F276" s="195"/>
      <c r="G276" s="137"/>
      <c r="H276" s="137"/>
      <c r="I276" s="137"/>
      <c r="J276" s="137"/>
      <c r="K276" s="137"/>
      <c r="L276" s="137"/>
      <c r="M276" s="137"/>
      <c r="N276" s="137"/>
      <c r="O276" s="137"/>
      <c r="P276" s="137"/>
      <c r="Q276" s="137"/>
      <c r="R276" s="137"/>
      <c r="S276" s="137"/>
      <c r="T276" s="137"/>
      <c r="U276" s="137"/>
      <c r="V276" s="137"/>
      <c r="W276" s="137"/>
      <c r="X276" s="137"/>
      <c r="Y276" s="137"/>
      <c r="Z276" s="137"/>
      <c r="AA276" s="137"/>
      <c r="AB276" s="138"/>
      <c r="AC276" s="137"/>
      <c r="AD276" s="138"/>
      <c r="AE276" s="138"/>
      <c r="AF276" s="137"/>
      <c r="AG276" s="137"/>
      <c r="AH276" s="137"/>
      <c r="AI276" s="140"/>
      <c r="AJ276" s="140"/>
      <c r="AK276" s="140"/>
      <c r="AL276" s="141" t="s">
        <v>695</v>
      </c>
      <c r="AM276" s="141" t="s">
        <v>696</v>
      </c>
      <c r="AN276" s="142">
        <v>45561</v>
      </c>
      <c r="AO276" s="141">
        <v>13876</v>
      </c>
      <c r="AP276" s="141" t="s">
        <v>182</v>
      </c>
      <c r="AQ276" s="142">
        <v>45562</v>
      </c>
      <c r="AR276" s="142">
        <v>45711</v>
      </c>
      <c r="AS276" s="141"/>
      <c r="AT276" s="141"/>
      <c r="AU276" s="106"/>
      <c r="AV276" s="141"/>
      <c r="AW276" s="108"/>
      <c r="AX276" s="108"/>
      <c r="AY276" s="141"/>
      <c r="AZ276" s="141"/>
      <c r="BA276" s="108"/>
      <c r="BB276" s="108"/>
      <c r="BC276" s="142"/>
      <c r="BD276" s="141"/>
      <c r="BE276" s="108"/>
      <c r="BF276" s="108"/>
      <c r="BG276" s="141"/>
      <c r="BH276" s="108"/>
      <c r="BI276" s="190"/>
      <c r="BJ276" s="140"/>
      <c r="BK276" s="140"/>
      <c r="BL276" s="84"/>
      <c r="BM276" s="143"/>
      <c r="BN276" s="143"/>
      <c r="BO276" s="144" t="s">
        <v>697</v>
      </c>
      <c r="BP276" s="144">
        <v>45711</v>
      </c>
      <c r="BQ276" s="143"/>
      <c r="BR276" s="143"/>
      <c r="BS276" s="143"/>
      <c r="BT276" s="143"/>
      <c r="BU276" s="150"/>
      <c r="BV276" s="150"/>
      <c r="BW276" s="144"/>
      <c r="BX276" s="144"/>
      <c r="BY276" s="143"/>
      <c r="BZ276" s="146"/>
      <c r="CA276" s="146"/>
      <c r="CB276" s="146"/>
      <c r="CC276" s="146"/>
      <c r="CD276" s="146"/>
      <c r="CE276" s="146"/>
    </row>
    <row r="277" spans="1:83" s="130" customFormat="1" ht="25.5" x14ac:dyDescent="0.25">
      <c r="A277" s="137"/>
      <c r="B277" s="137"/>
      <c r="C277" s="137"/>
      <c r="D277" s="137"/>
      <c r="E277" s="137"/>
      <c r="F277" s="195"/>
      <c r="G277" s="137"/>
      <c r="H277" s="137"/>
      <c r="I277" s="137"/>
      <c r="J277" s="137"/>
      <c r="K277" s="137"/>
      <c r="L277" s="137"/>
      <c r="M277" s="137"/>
      <c r="N277" s="137"/>
      <c r="O277" s="137"/>
      <c r="P277" s="137"/>
      <c r="Q277" s="137"/>
      <c r="R277" s="137"/>
      <c r="S277" s="137"/>
      <c r="T277" s="137"/>
      <c r="U277" s="137"/>
      <c r="V277" s="137"/>
      <c r="W277" s="137"/>
      <c r="X277" s="137"/>
      <c r="Y277" s="137"/>
      <c r="Z277" s="137"/>
      <c r="AA277" s="137"/>
      <c r="AB277" s="138"/>
      <c r="AC277" s="137"/>
      <c r="AD277" s="138"/>
      <c r="AE277" s="138"/>
      <c r="AF277" s="137"/>
      <c r="AG277" s="137"/>
      <c r="AH277" s="137"/>
      <c r="AI277" s="140"/>
      <c r="AJ277" s="140"/>
      <c r="AK277" s="140"/>
      <c r="AL277" s="141" t="s">
        <v>569</v>
      </c>
      <c r="AM277" s="141" t="s">
        <v>800</v>
      </c>
      <c r="AN277" s="142">
        <v>45709</v>
      </c>
      <c r="AO277" s="141">
        <v>14043</v>
      </c>
      <c r="AP277" s="141" t="s">
        <v>182</v>
      </c>
      <c r="AQ277" s="142">
        <v>45712</v>
      </c>
      <c r="AR277" s="142">
        <v>45861</v>
      </c>
      <c r="AS277" s="141"/>
      <c r="AT277" s="141"/>
      <c r="AU277" s="106"/>
      <c r="AV277" s="141"/>
      <c r="AW277" s="108"/>
      <c r="AX277" s="108"/>
      <c r="AY277" s="141"/>
      <c r="AZ277" s="141"/>
      <c r="BA277" s="108"/>
      <c r="BB277" s="108"/>
      <c r="BC277" s="142"/>
      <c r="BD277" s="141"/>
      <c r="BE277" s="108"/>
      <c r="BF277" s="108"/>
      <c r="BG277" s="141"/>
      <c r="BH277" s="108"/>
      <c r="BI277" s="190"/>
      <c r="BJ277" s="140"/>
      <c r="BK277" s="140"/>
      <c r="BL277" s="84"/>
      <c r="BM277" s="143"/>
      <c r="BN277" s="143"/>
      <c r="BO277" s="144">
        <v>45712</v>
      </c>
      <c r="BP277" s="144">
        <v>45861</v>
      </c>
      <c r="BQ277" s="143"/>
      <c r="BR277" s="143"/>
      <c r="BS277" s="143"/>
      <c r="BT277" s="143"/>
      <c r="BU277" s="150"/>
      <c r="BV277" s="150"/>
      <c r="BW277" s="144"/>
      <c r="BX277" s="144"/>
      <c r="BY277" s="143"/>
      <c r="BZ277" s="146"/>
      <c r="CA277" s="146"/>
      <c r="CB277" s="146"/>
      <c r="CC277" s="146"/>
      <c r="CD277" s="146"/>
      <c r="CE277" s="146"/>
    </row>
    <row r="278" spans="1:83" s="130" customFormat="1" ht="25.5" x14ac:dyDescent="0.25">
      <c r="A278" s="137"/>
      <c r="B278" s="137"/>
      <c r="C278" s="137"/>
      <c r="D278" s="137"/>
      <c r="E278" s="137"/>
      <c r="F278" s="195"/>
      <c r="G278" s="137"/>
      <c r="H278" s="137"/>
      <c r="I278" s="137"/>
      <c r="J278" s="137"/>
      <c r="K278" s="137"/>
      <c r="L278" s="137"/>
      <c r="M278" s="137"/>
      <c r="N278" s="137"/>
      <c r="O278" s="137"/>
      <c r="P278" s="137"/>
      <c r="Q278" s="137"/>
      <c r="R278" s="137"/>
      <c r="S278" s="137"/>
      <c r="T278" s="137"/>
      <c r="U278" s="137"/>
      <c r="V278" s="137"/>
      <c r="W278" s="137"/>
      <c r="X278" s="137"/>
      <c r="Y278" s="137"/>
      <c r="Z278" s="137"/>
      <c r="AA278" s="137"/>
      <c r="AB278" s="138"/>
      <c r="AC278" s="137"/>
      <c r="AD278" s="138"/>
      <c r="AE278" s="138"/>
      <c r="AF278" s="137"/>
      <c r="AG278" s="137"/>
      <c r="AH278" s="137"/>
      <c r="AI278" s="140"/>
      <c r="AJ278" s="140"/>
      <c r="AK278" s="140"/>
      <c r="AL278" s="141" t="s">
        <v>569</v>
      </c>
      <c r="AM278" s="141" t="s">
        <v>801</v>
      </c>
      <c r="AN278" s="142">
        <v>45859</v>
      </c>
      <c r="AO278" s="141">
        <v>14094</v>
      </c>
      <c r="AP278" s="141" t="s">
        <v>182</v>
      </c>
      <c r="AQ278" s="142">
        <v>45862</v>
      </c>
      <c r="AR278" s="142">
        <v>46011</v>
      </c>
      <c r="AS278" s="141"/>
      <c r="AT278" s="141"/>
      <c r="AU278" s="106"/>
      <c r="AV278" s="141"/>
      <c r="AW278" s="108"/>
      <c r="AX278" s="108"/>
      <c r="AY278" s="141"/>
      <c r="AZ278" s="141"/>
      <c r="BA278" s="108"/>
      <c r="BB278" s="108"/>
      <c r="BC278" s="142"/>
      <c r="BD278" s="141"/>
      <c r="BE278" s="108"/>
      <c r="BF278" s="108"/>
      <c r="BG278" s="141"/>
      <c r="BH278" s="108"/>
      <c r="BI278" s="190"/>
      <c r="BJ278" s="140"/>
      <c r="BK278" s="140"/>
      <c r="BL278" s="84"/>
      <c r="BM278" s="143"/>
      <c r="BN278" s="143"/>
      <c r="BO278" s="142">
        <v>45862</v>
      </c>
      <c r="BP278" s="142">
        <v>46011</v>
      </c>
      <c r="BQ278" s="143"/>
      <c r="BR278" s="143"/>
      <c r="BS278" s="143"/>
      <c r="BT278" s="143"/>
      <c r="BU278" s="150"/>
      <c r="BV278" s="150"/>
      <c r="BW278" s="144"/>
      <c r="BX278" s="144"/>
      <c r="BY278" s="143"/>
      <c r="BZ278" s="146"/>
      <c r="CA278" s="146"/>
      <c r="CB278" s="146"/>
      <c r="CC278" s="146"/>
      <c r="CD278" s="146"/>
      <c r="CE278" s="146"/>
    </row>
    <row r="279" spans="1:83" s="130" customFormat="1" ht="25.5" x14ac:dyDescent="0.25">
      <c r="A279" s="137"/>
      <c r="B279" s="137"/>
      <c r="C279" s="137"/>
      <c r="D279" s="137"/>
      <c r="E279" s="137"/>
      <c r="F279" s="195"/>
      <c r="G279" s="137"/>
      <c r="H279" s="137"/>
      <c r="I279" s="137"/>
      <c r="J279" s="137"/>
      <c r="K279" s="137"/>
      <c r="L279" s="137"/>
      <c r="M279" s="137"/>
      <c r="N279" s="137"/>
      <c r="O279" s="137"/>
      <c r="P279" s="137"/>
      <c r="Q279" s="137"/>
      <c r="R279" s="137"/>
      <c r="S279" s="137"/>
      <c r="T279" s="137"/>
      <c r="U279" s="137"/>
      <c r="V279" s="137"/>
      <c r="W279" s="137"/>
      <c r="X279" s="137"/>
      <c r="Y279" s="137"/>
      <c r="Z279" s="137"/>
      <c r="AA279" s="137"/>
      <c r="AB279" s="138"/>
      <c r="AC279" s="137"/>
      <c r="AD279" s="138"/>
      <c r="AE279" s="138"/>
      <c r="AF279" s="137"/>
      <c r="AG279" s="137"/>
      <c r="AH279" s="137"/>
      <c r="AI279" s="140"/>
      <c r="AJ279" s="140"/>
      <c r="AK279" s="140"/>
      <c r="AL279" s="141" t="s">
        <v>654</v>
      </c>
      <c r="AM279" s="141" t="s">
        <v>876</v>
      </c>
      <c r="AN279" s="142">
        <v>45972</v>
      </c>
      <c r="AO279" s="141">
        <v>14149</v>
      </c>
      <c r="AP279" s="141" t="s">
        <v>182</v>
      </c>
      <c r="AQ279" s="142">
        <v>46012</v>
      </c>
      <c r="AR279" s="142">
        <v>46161</v>
      </c>
      <c r="AS279" s="141"/>
      <c r="AT279" s="141"/>
      <c r="AU279" s="106"/>
      <c r="AV279" s="141"/>
      <c r="AW279" s="108"/>
      <c r="AX279" s="108"/>
      <c r="AY279" s="141"/>
      <c r="AZ279" s="141"/>
      <c r="BA279" s="108"/>
      <c r="BB279" s="108"/>
      <c r="BC279" s="142"/>
      <c r="BD279" s="141"/>
      <c r="BE279" s="108"/>
      <c r="BF279" s="108"/>
      <c r="BG279" s="141"/>
      <c r="BH279" s="108"/>
      <c r="BI279" s="190"/>
      <c r="BJ279" s="140"/>
      <c r="BK279" s="140"/>
      <c r="BL279" s="84"/>
      <c r="BM279" s="143"/>
      <c r="BN279" s="143"/>
      <c r="BO279" s="142">
        <v>46012</v>
      </c>
      <c r="BP279" s="142">
        <v>46161</v>
      </c>
      <c r="BQ279" s="143"/>
      <c r="BR279" s="143"/>
      <c r="BS279" s="143"/>
      <c r="BT279" s="143"/>
      <c r="BU279" s="150"/>
      <c r="BV279" s="150"/>
      <c r="BW279" s="144"/>
      <c r="BX279" s="144"/>
      <c r="BY279" s="143"/>
      <c r="BZ279" s="146"/>
      <c r="CA279" s="146"/>
      <c r="CB279" s="146"/>
      <c r="CC279" s="146"/>
      <c r="CD279" s="146"/>
      <c r="CE279" s="146"/>
    </row>
    <row r="280" spans="1:83" s="130" customFormat="1" ht="38.25" x14ac:dyDescent="0.25">
      <c r="A280" s="141">
        <v>44</v>
      </c>
      <c r="B280" s="141" t="s">
        <v>877</v>
      </c>
      <c r="C280" s="141" t="s">
        <v>878</v>
      </c>
      <c r="D280" s="141" t="s">
        <v>348</v>
      </c>
      <c r="E280" s="141" t="s">
        <v>178</v>
      </c>
      <c r="F280" s="197" t="s">
        <v>879</v>
      </c>
      <c r="G280" s="141">
        <v>14113</v>
      </c>
      <c r="H280" s="141">
        <v>14133</v>
      </c>
      <c r="I280" s="141"/>
      <c r="J280" s="141"/>
      <c r="K280" s="141"/>
      <c r="L280" s="141"/>
      <c r="M280" s="141" t="s">
        <v>880</v>
      </c>
      <c r="N280" s="141" t="s">
        <v>881</v>
      </c>
      <c r="O280" s="141">
        <v>14113</v>
      </c>
      <c r="P280" s="141"/>
      <c r="Q280" s="141"/>
      <c r="R280" s="141"/>
      <c r="S280" s="141"/>
      <c r="T280" s="141"/>
      <c r="U280" s="141"/>
      <c r="V280" s="141"/>
      <c r="W280" s="141"/>
      <c r="X280" s="141"/>
      <c r="Y280" s="141" t="s">
        <v>882</v>
      </c>
      <c r="Z280" s="141" t="s">
        <v>350</v>
      </c>
      <c r="AA280" s="141" t="s">
        <v>351</v>
      </c>
      <c r="AB280" s="142">
        <v>45924</v>
      </c>
      <c r="AC280" s="141">
        <v>14114</v>
      </c>
      <c r="AD280" s="142">
        <v>45924</v>
      </c>
      <c r="AE280" s="142">
        <v>46289</v>
      </c>
      <c r="AF280" s="141" t="s">
        <v>883</v>
      </c>
      <c r="AG280" s="141" t="s">
        <v>884</v>
      </c>
      <c r="AH280" s="141"/>
      <c r="AI280" s="108"/>
      <c r="AJ280" s="108"/>
      <c r="AK280" s="108">
        <v>33680638.689999998</v>
      </c>
      <c r="AL280" s="141"/>
      <c r="AM280" s="141"/>
      <c r="AN280" s="142"/>
      <c r="AO280" s="141"/>
      <c r="AP280" s="141"/>
      <c r="AQ280" s="142"/>
      <c r="AR280" s="142"/>
      <c r="AS280" s="141"/>
      <c r="AT280" s="141"/>
      <c r="AU280" s="106"/>
      <c r="AV280" s="141"/>
      <c r="AW280" s="108"/>
      <c r="AX280" s="108"/>
      <c r="AY280" s="141"/>
      <c r="AZ280" s="141"/>
      <c r="BA280" s="108"/>
      <c r="BB280" s="108"/>
      <c r="BC280" s="142"/>
      <c r="BD280" s="141"/>
      <c r="BE280" s="108"/>
      <c r="BF280" s="108"/>
      <c r="BG280" s="141"/>
      <c r="BH280" s="108"/>
      <c r="BI280" s="135"/>
      <c r="BJ280" s="108"/>
      <c r="BK280" s="108"/>
      <c r="BL280" s="136"/>
      <c r="BM280" s="143"/>
      <c r="BN280" s="143"/>
      <c r="BO280" s="144"/>
      <c r="BP280" s="144"/>
      <c r="BQ280" s="143"/>
      <c r="BR280" s="143"/>
      <c r="BS280" s="143"/>
      <c r="BT280" s="143"/>
      <c r="BU280" s="150"/>
      <c r="BV280" s="150"/>
      <c r="BW280" s="144"/>
      <c r="BX280" s="144"/>
      <c r="BY280" s="143"/>
      <c r="BZ280" s="143" t="s">
        <v>885</v>
      </c>
      <c r="CA280" s="143">
        <v>14122</v>
      </c>
      <c r="CB280" s="143" t="s">
        <v>673</v>
      </c>
      <c r="CC280" s="143">
        <v>713651</v>
      </c>
      <c r="CD280" s="143" t="s">
        <v>886</v>
      </c>
      <c r="CE280" s="143" t="s">
        <v>887</v>
      </c>
    </row>
    <row r="281" spans="1:83" s="130" customFormat="1" ht="38.25" x14ac:dyDescent="0.25">
      <c r="A281" s="141">
        <v>45</v>
      </c>
      <c r="B281" s="141" t="s">
        <v>897</v>
      </c>
      <c r="C281" s="141" t="s">
        <v>898</v>
      </c>
      <c r="D281" s="141" t="s">
        <v>899</v>
      </c>
      <c r="E281" s="141" t="s">
        <v>178</v>
      </c>
      <c r="F281" s="197" t="s">
        <v>900</v>
      </c>
      <c r="G281" s="141"/>
      <c r="H281" s="141"/>
      <c r="I281" s="141"/>
      <c r="J281" s="141"/>
      <c r="K281" s="141"/>
      <c r="L281" s="141"/>
      <c r="M281" s="141" t="s">
        <v>377</v>
      </c>
      <c r="N281" s="141" t="s">
        <v>901</v>
      </c>
      <c r="O281" s="141"/>
      <c r="P281" s="141"/>
      <c r="Q281" s="141"/>
      <c r="R281" s="141"/>
      <c r="S281" s="141"/>
      <c r="T281" s="141"/>
      <c r="U281" s="141"/>
      <c r="V281" s="141"/>
      <c r="W281" s="141"/>
      <c r="X281" s="141"/>
      <c r="Y281" s="141" t="s">
        <v>902</v>
      </c>
      <c r="Z281" s="141" t="s">
        <v>408</v>
      </c>
      <c r="AA281" s="141" t="s">
        <v>501</v>
      </c>
      <c r="AB281" s="142">
        <v>45938</v>
      </c>
      <c r="AC281" s="141">
        <v>14126</v>
      </c>
      <c r="AD281" s="142">
        <v>45938</v>
      </c>
      <c r="AE281" s="142">
        <v>46095</v>
      </c>
      <c r="AF281" s="141">
        <v>1500</v>
      </c>
      <c r="AG281" s="141" t="s">
        <v>761</v>
      </c>
      <c r="AH281" s="141"/>
      <c r="AI281" s="108"/>
      <c r="AJ281" s="108"/>
      <c r="AK281" s="108">
        <v>1435092.17</v>
      </c>
      <c r="AL281" s="141"/>
      <c r="AM281" s="141"/>
      <c r="AN281" s="142"/>
      <c r="AO281" s="141"/>
      <c r="AP281" s="141"/>
      <c r="AQ281" s="142"/>
      <c r="AR281" s="142"/>
      <c r="AS281" s="141"/>
      <c r="AT281" s="141"/>
      <c r="AU281" s="106"/>
      <c r="AV281" s="141"/>
      <c r="AW281" s="108"/>
      <c r="AX281" s="108"/>
      <c r="AY281" s="141"/>
      <c r="AZ281" s="141"/>
      <c r="BA281" s="108"/>
      <c r="BB281" s="108"/>
      <c r="BC281" s="142"/>
      <c r="BD281" s="141"/>
      <c r="BE281" s="108"/>
      <c r="BF281" s="108"/>
      <c r="BG281" s="141"/>
      <c r="BH281" s="108"/>
      <c r="BI281" s="135"/>
      <c r="BJ281" s="108"/>
      <c r="BK281" s="108">
        <v>1435092.17</v>
      </c>
      <c r="BL281" s="136">
        <f>BJ281+BK281</f>
        <v>1435092.17</v>
      </c>
      <c r="BM281" s="143"/>
      <c r="BN281" s="143"/>
      <c r="BO281" s="144"/>
      <c r="BP281" s="144"/>
      <c r="BQ281" s="143"/>
      <c r="BR281" s="143"/>
      <c r="BS281" s="143"/>
      <c r="BT281" s="143"/>
      <c r="BU281" s="150"/>
      <c r="BV281" s="150"/>
      <c r="BW281" s="144"/>
      <c r="BX281" s="144"/>
      <c r="BY281" s="143"/>
      <c r="BZ281" s="143" t="s">
        <v>903</v>
      </c>
      <c r="CA281" s="143">
        <v>14142</v>
      </c>
      <c r="CB281" s="143" t="s">
        <v>673</v>
      </c>
      <c r="CC281" s="143">
        <v>713651</v>
      </c>
      <c r="CD281" s="143" t="s">
        <v>904</v>
      </c>
      <c r="CE281" s="143" t="s">
        <v>905</v>
      </c>
    </row>
    <row r="282" spans="1:83" s="130" customFormat="1" ht="38.25" x14ac:dyDescent="0.25">
      <c r="A282" s="141">
        <v>46</v>
      </c>
      <c r="B282" s="141" t="s">
        <v>906</v>
      </c>
      <c r="C282" s="141" t="s">
        <v>907</v>
      </c>
      <c r="D282" s="141" t="s">
        <v>348</v>
      </c>
      <c r="E282" s="141" t="s">
        <v>178</v>
      </c>
      <c r="F282" s="197" t="s">
        <v>900</v>
      </c>
      <c r="G282" s="141"/>
      <c r="H282" s="141"/>
      <c r="I282" s="141"/>
      <c r="J282" s="141"/>
      <c r="K282" s="141"/>
      <c r="L282" s="141"/>
      <c r="M282" s="141" t="s">
        <v>377</v>
      </c>
      <c r="N282" s="141" t="s">
        <v>901</v>
      </c>
      <c r="O282" s="141"/>
      <c r="P282" s="141"/>
      <c r="Q282" s="141"/>
      <c r="R282" s="141"/>
      <c r="S282" s="141"/>
      <c r="T282" s="141"/>
      <c r="U282" s="141"/>
      <c r="V282" s="141"/>
      <c r="W282" s="141"/>
      <c r="X282" s="141"/>
      <c r="Y282" s="141" t="s">
        <v>908</v>
      </c>
      <c r="Z282" s="141" t="s">
        <v>199</v>
      </c>
      <c r="AA282" s="141" t="s">
        <v>909</v>
      </c>
      <c r="AB282" s="142">
        <v>45950</v>
      </c>
      <c r="AC282" s="141">
        <v>14140</v>
      </c>
      <c r="AD282" s="142">
        <v>45950</v>
      </c>
      <c r="AE282" s="142">
        <v>46095</v>
      </c>
      <c r="AF282" s="141">
        <v>1501</v>
      </c>
      <c r="AG282" s="141" t="s">
        <v>761</v>
      </c>
      <c r="AH282" s="141"/>
      <c r="AI282" s="108"/>
      <c r="AJ282" s="108"/>
      <c r="AK282" s="108">
        <v>777272.73</v>
      </c>
      <c r="AL282" s="141"/>
      <c r="AM282" s="141"/>
      <c r="AN282" s="142"/>
      <c r="AO282" s="141"/>
      <c r="AP282" s="141"/>
      <c r="AQ282" s="142"/>
      <c r="AR282" s="142"/>
      <c r="AS282" s="141"/>
      <c r="AT282" s="141"/>
      <c r="AU282" s="106"/>
      <c r="AV282" s="141"/>
      <c r="AW282" s="108"/>
      <c r="AX282" s="108"/>
      <c r="AY282" s="141"/>
      <c r="AZ282" s="141"/>
      <c r="BA282" s="108"/>
      <c r="BB282" s="108"/>
      <c r="BC282" s="142"/>
      <c r="BD282" s="141"/>
      <c r="BE282" s="108"/>
      <c r="BF282" s="108"/>
      <c r="BG282" s="141"/>
      <c r="BH282" s="108"/>
      <c r="BI282" s="135"/>
      <c r="BJ282" s="108"/>
      <c r="BK282" s="108">
        <v>777272.73</v>
      </c>
      <c r="BL282" s="136">
        <f>BJ282+BK282</f>
        <v>777272.73</v>
      </c>
      <c r="BM282" s="143"/>
      <c r="BN282" s="143"/>
      <c r="BO282" s="144"/>
      <c r="BP282" s="144"/>
      <c r="BQ282" s="143"/>
      <c r="BR282" s="143"/>
      <c r="BS282" s="143"/>
      <c r="BT282" s="143"/>
      <c r="BU282" s="150"/>
      <c r="BV282" s="150"/>
      <c r="BW282" s="144"/>
      <c r="BX282" s="144"/>
      <c r="BY282" s="143"/>
      <c r="BZ282" s="143" t="s">
        <v>910</v>
      </c>
      <c r="CA282" s="143">
        <v>14142</v>
      </c>
      <c r="CB282" s="143" t="s">
        <v>673</v>
      </c>
      <c r="CC282" s="143">
        <v>713651</v>
      </c>
      <c r="CD282" s="143" t="s">
        <v>904</v>
      </c>
      <c r="CE282" s="143" t="s">
        <v>905</v>
      </c>
    </row>
    <row r="283" spans="1:83" s="130" customFormat="1" ht="26.25" thickBot="1" x14ac:dyDescent="0.3">
      <c r="A283" s="167">
        <v>47</v>
      </c>
      <c r="B283" s="167" t="s">
        <v>921</v>
      </c>
      <c r="C283" s="167" t="s">
        <v>808</v>
      </c>
      <c r="D283" s="167" t="s">
        <v>348</v>
      </c>
      <c r="E283" s="167" t="s">
        <v>178</v>
      </c>
      <c r="F283" s="198" t="s">
        <v>922</v>
      </c>
      <c r="G283" s="167"/>
      <c r="H283" s="167"/>
      <c r="I283" s="167"/>
      <c r="J283" s="167"/>
      <c r="K283" s="167"/>
      <c r="L283" s="167"/>
      <c r="M283" s="167" t="s">
        <v>377</v>
      </c>
      <c r="N283" s="167" t="s">
        <v>901</v>
      </c>
      <c r="O283" s="167">
        <v>14168</v>
      </c>
      <c r="P283" s="167"/>
      <c r="Q283" s="167"/>
      <c r="R283" s="167"/>
      <c r="S283" s="167"/>
      <c r="T283" s="167"/>
      <c r="U283" s="167"/>
      <c r="V283" s="167"/>
      <c r="W283" s="167"/>
      <c r="X283" s="167"/>
      <c r="Y283" s="167" t="s">
        <v>923</v>
      </c>
      <c r="Z283" s="167" t="s">
        <v>179</v>
      </c>
      <c r="AA283" s="167" t="s">
        <v>521</v>
      </c>
      <c r="AB283" s="168">
        <v>46002</v>
      </c>
      <c r="AC283" s="167">
        <v>14169</v>
      </c>
      <c r="AD283" s="168">
        <v>46002</v>
      </c>
      <c r="AE283" s="168">
        <v>46182</v>
      </c>
      <c r="AF283" s="167">
        <v>2500</v>
      </c>
      <c r="AG283" s="167" t="s">
        <v>181</v>
      </c>
      <c r="AH283" s="167"/>
      <c r="AI283" s="104"/>
      <c r="AJ283" s="104"/>
      <c r="AK283" s="104">
        <v>1369227.73</v>
      </c>
      <c r="AL283" s="167"/>
      <c r="AM283" s="167"/>
      <c r="AN283" s="168"/>
      <c r="AO283" s="167"/>
      <c r="AP283" s="167"/>
      <c r="AQ283" s="168"/>
      <c r="AR283" s="168"/>
      <c r="AS283" s="167"/>
      <c r="AT283" s="167"/>
      <c r="AU283" s="169"/>
      <c r="AV283" s="167"/>
      <c r="AW283" s="104"/>
      <c r="AX283" s="104"/>
      <c r="AY283" s="167"/>
      <c r="AZ283" s="167"/>
      <c r="BA283" s="104"/>
      <c r="BB283" s="104"/>
      <c r="BC283" s="168"/>
      <c r="BD283" s="167"/>
      <c r="BE283" s="104"/>
      <c r="BF283" s="104"/>
      <c r="BG283" s="167"/>
      <c r="BH283" s="104"/>
      <c r="BI283" s="191"/>
      <c r="BJ283" s="104"/>
      <c r="BK283" s="104"/>
      <c r="BL283" s="134">
        <f>BJ283+BK283</f>
        <v>0</v>
      </c>
      <c r="BM283" s="170"/>
      <c r="BN283" s="170"/>
      <c r="BO283" s="171"/>
      <c r="BP283" s="171"/>
      <c r="BQ283" s="170"/>
      <c r="BR283" s="170"/>
      <c r="BS283" s="170"/>
      <c r="BT283" s="170"/>
      <c r="BU283" s="105"/>
      <c r="BV283" s="105"/>
      <c r="BW283" s="171"/>
      <c r="BX283" s="171"/>
      <c r="BY283" s="170"/>
      <c r="BZ283" s="170" t="s">
        <v>924</v>
      </c>
      <c r="CA283" s="167" t="s">
        <v>925</v>
      </c>
      <c r="CB283" s="170" t="s">
        <v>673</v>
      </c>
      <c r="CC283" s="170">
        <v>713651</v>
      </c>
      <c r="CD283" s="170" t="s">
        <v>926</v>
      </c>
      <c r="CE283" s="170" t="s">
        <v>927</v>
      </c>
    </row>
    <row r="284" spans="1:83" s="86" customFormat="1" ht="15.75" thickBot="1" x14ac:dyDescent="0.3">
      <c r="A284" s="172" t="s">
        <v>175</v>
      </c>
      <c r="B284" s="173"/>
      <c r="C284" s="173"/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4">
        <f>SUM(X22:X283)</f>
        <v>0</v>
      </c>
      <c r="Y284" s="175"/>
      <c r="Z284" s="175"/>
      <c r="AA284" s="175"/>
      <c r="AB284" s="176"/>
      <c r="AC284" s="175"/>
      <c r="AD284" s="176"/>
      <c r="AE284" s="175"/>
      <c r="AF284" s="175"/>
      <c r="AG284" s="175"/>
      <c r="AH284" s="175"/>
      <c r="AI284" s="174" t="e">
        <f>'[1]Licitações - Obras'!$X$431:$AA$431+'[1]Licitações - Obras'!$X$431:$AA$431+#REF!=SUM(AI22:AI279)</f>
        <v>#VALUE!</v>
      </c>
      <c r="AJ284" s="174">
        <f>SUM(AJ22:AJ279)</f>
        <v>20979326.279999997</v>
      </c>
      <c r="AK284" s="174">
        <f>SUM(AK22:AK283)</f>
        <v>268150782.29999998</v>
      </c>
      <c r="AL284" s="175"/>
      <c r="AM284" s="175"/>
      <c r="AN284" s="176"/>
      <c r="AO284" s="175"/>
      <c r="AP284" s="175"/>
      <c r="AQ284" s="176"/>
      <c r="AR284" s="176"/>
      <c r="AS284" s="175"/>
      <c r="AT284" s="175"/>
      <c r="AU284" s="177"/>
      <c r="AV284" s="175"/>
      <c r="AW284" s="174">
        <f>SUM(AW22:AW283)</f>
        <v>6357384.5999999996</v>
      </c>
      <c r="AX284" s="174">
        <f>SUM(AX22:AX283)</f>
        <v>163979.96</v>
      </c>
      <c r="AY284" s="175"/>
      <c r="AZ284" s="175"/>
      <c r="BA284" s="174">
        <f>SUM(BA22:BA283)</f>
        <v>36080292.760000005</v>
      </c>
      <c r="BB284" s="174">
        <f>SUM(BB22:BB283)</f>
        <v>2200123.38</v>
      </c>
      <c r="BC284" s="176"/>
      <c r="BD284" s="175"/>
      <c r="BE284" s="174">
        <f>SUM(BE22:BE283)</f>
        <v>1743236.44</v>
      </c>
      <c r="BF284" s="174">
        <f>SUM(BF22:BF283)</f>
        <v>183116</v>
      </c>
      <c r="BG284" s="175"/>
      <c r="BH284" s="174">
        <f>SUM(BH22:BH283)</f>
        <v>706011.54</v>
      </c>
      <c r="BI284" s="174">
        <f>SUM(BI22:BI283)</f>
        <v>14647710.140000001</v>
      </c>
      <c r="BJ284" s="174">
        <f>SUM(BJ22:BJ283)</f>
        <v>134848059.54000002</v>
      </c>
      <c r="BK284" s="174">
        <f>SUM(BK22:BK283)</f>
        <v>94980385.770000041</v>
      </c>
      <c r="BL284" s="174">
        <f>SUM(BL22:BL283)</f>
        <v>229828445.31</v>
      </c>
      <c r="BM284" s="74"/>
      <c r="BN284" s="79"/>
      <c r="BO284" s="79"/>
      <c r="BP284" s="79"/>
      <c r="BQ284" s="79"/>
      <c r="BR284" s="79"/>
      <c r="BS284" s="79"/>
      <c r="BT284" s="79"/>
      <c r="BU284" s="174">
        <f>SUM(BU22:BU283)</f>
        <v>0</v>
      </c>
      <c r="BV284" s="174">
        <f>SUM(BV22:BV283)</f>
        <v>0</v>
      </c>
      <c r="BW284" s="178"/>
      <c r="BX284" s="178"/>
      <c r="BY284" s="79"/>
      <c r="BZ284" s="179"/>
      <c r="CA284" s="179"/>
      <c r="CB284" s="179"/>
      <c r="CC284" s="179"/>
      <c r="CD284" s="179"/>
      <c r="CE284" s="180"/>
    </row>
    <row r="285" spans="1:83" x14ac:dyDescent="0.25">
      <c r="A285" s="131"/>
      <c r="B285" s="131"/>
      <c r="C285" s="131"/>
      <c r="D285" s="131"/>
      <c r="E285" s="131"/>
      <c r="F285" s="199"/>
      <c r="G285" s="131"/>
      <c r="H285" s="131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31"/>
      <c r="V285" s="131"/>
      <c r="W285" s="131"/>
      <c r="X285" s="111"/>
      <c r="Y285" s="131"/>
      <c r="Z285" s="131"/>
      <c r="AA285" s="131"/>
      <c r="AB285" s="132"/>
      <c r="AC285" s="131"/>
      <c r="AD285" s="132"/>
      <c r="AE285" s="131"/>
      <c r="AF285" s="131"/>
      <c r="AG285" s="131"/>
      <c r="AH285" s="131"/>
      <c r="AI285" s="111"/>
      <c r="AJ285" s="111"/>
      <c r="AK285" s="111"/>
      <c r="AL285" s="129"/>
      <c r="AM285" s="131"/>
      <c r="AN285" s="132"/>
      <c r="AO285" s="131"/>
      <c r="AP285" s="131"/>
      <c r="AQ285" s="132"/>
      <c r="AR285" s="132"/>
      <c r="AS285" s="131"/>
      <c r="AT285" s="131"/>
      <c r="AU285" s="109"/>
      <c r="AV285" s="131"/>
      <c r="AW285" s="111"/>
      <c r="AX285" s="111"/>
      <c r="AY285" s="131"/>
      <c r="AZ285" s="131"/>
      <c r="BA285" s="111"/>
      <c r="BB285" s="111"/>
      <c r="BC285" s="132"/>
      <c r="BD285" s="131"/>
      <c r="BE285" s="111"/>
      <c r="BF285" s="111"/>
      <c r="BG285" s="131"/>
      <c r="BH285" s="113"/>
      <c r="BI285" s="133"/>
      <c r="BJ285" s="100"/>
      <c r="BK285" s="100"/>
      <c r="BL285" s="100"/>
      <c r="BM285" s="126"/>
      <c r="BN285" s="127"/>
      <c r="BO285" s="127"/>
      <c r="BP285" s="127"/>
      <c r="BQ285" s="127"/>
      <c r="BR285" s="127"/>
      <c r="BS285" s="127"/>
      <c r="BT285" s="127"/>
      <c r="BU285" s="115"/>
      <c r="BV285" s="115"/>
      <c r="BW285" s="128"/>
      <c r="BX285" s="128"/>
      <c r="BY285" s="127"/>
      <c r="BZ285" s="129"/>
      <c r="CA285" s="129"/>
      <c r="CB285" s="129"/>
      <c r="CC285" s="129"/>
      <c r="CD285" s="129"/>
      <c r="CE285" s="129"/>
    </row>
    <row r="286" spans="1:83" x14ac:dyDescent="0.25">
      <c r="A286" s="110"/>
      <c r="B286" s="116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1"/>
      <c r="Y286" s="110"/>
      <c r="Z286" s="110"/>
      <c r="AA286" s="110"/>
      <c r="AB286" s="112"/>
      <c r="AC286" s="110"/>
      <c r="AD286" s="112"/>
      <c r="AE286" s="110"/>
      <c r="AF286" s="110"/>
      <c r="AG286" s="110"/>
      <c r="AH286" s="110"/>
      <c r="AI286" s="111"/>
      <c r="AJ286" s="111"/>
      <c r="AK286" s="111"/>
      <c r="AL286" s="110"/>
      <c r="AM286" s="110"/>
      <c r="AN286" s="112"/>
      <c r="AO286" s="110"/>
      <c r="AP286" s="110"/>
      <c r="AQ286" s="112"/>
      <c r="AR286" s="112"/>
      <c r="AS286" s="110"/>
      <c r="AT286" s="110"/>
      <c r="AU286" s="109"/>
      <c r="AV286" s="110"/>
      <c r="AW286" s="111"/>
      <c r="AX286" s="111"/>
      <c r="AY286" s="110"/>
      <c r="AZ286" s="110"/>
      <c r="BA286" s="111"/>
      <c r="BB286" s="111"/>
      <c r="BC286" s="112"/>
      <c r="BD286" s="110"/>
      <c r="BE286" s="111"/>
      <c r="BF286" s="111"/>
      <c r="BG286" s="110"/>
      <c r="BH286" s="113"/>
      <c r="BI286" s="113"/>
      <c r="BJ286" s="100"/>
      <c r="BK286" s="100"/>
      <c r="BL286" s="100"/>
      <c r="BM286" s="107"/>
      <c r="BN286" s="85"/>
      <c r="BO286" s="85"/>
      <c r="BP286" s="85"/>
      <c r="BQ286" s="85"/>
      <c r="BR286" s="85"/>
      <c r="BS286" s="85"/>
      <c r="BT286" s="85"/>
      <c r="BU286" s="115"/>
      <c r="BV286" s="115"/>
      <c r="BW286" s="90"/>
      <c r="BX286" s="90"/>
      <c r="BY286" s="85"/>
    </row>
    <row r="287" spans="1:83" x14ac:dyDescent="0.25">
      <c r="A287" s="110"/>
      <c r="B287" s="110"/>
      <c r="C287" s="110"/>
      <c r="D287" s="110"/>
      <c r="E287" s="110"/>
      <c r="F287" s="193"/>
      <c r="G287" s="110"/>
      <c r="H287" s="110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1"/>
      <c r="Y287" s="110"/>
      <c r="Z287" s="110"/>
      <c r="AA287" s="110"/>
      <c r="AB287" s="112"/>
      <c r="AC287" s="110"/>
      <c r="AD287" s="112"/>
      <c r="AE287" s="110"/>
      <c r="AF287" s="110"/>
      <c r="AG287" s="110"/>
      <c r="AH287" s="110"/>
      <c r="AI287" s="111"/>
      <c r="AJ287" s="111"/>
      <c r="AK287" s="111"/>
      <c r="AL287" s="110"/>
      <c r="AM287" s="110"/>
      <c r="AN287" s="112"/>
      <c r="AO287" s="110"/>
      <c r="AP287" s="110"/>
      <c r="AQ287" s="112"/>
      <c r="AR287" s="112"/>
      <c r="AS287" s="110"/>
      <c r="AT287" s="110"/>
      <c r="AU287" s="118"/>
      <c r="AV287" s="110"/>
      <c r="AW287" s="111"/>
      <c r="AX287" s="111"/>
      <c r="AY287" s="110"/>
      <c r="AZ287" s="110"/>
      <c r="BA287" s="111"/>
      <c r="BB287" s="111"/>
      <c r="BC287" s="112"/>
      <c r="BD287" s="110"/>
      <c r="BE287" s="111"/>
      <c r="BF287" s="111"/>
      <c r="BG287" s="110"/>
      <c r="BH287" s="113"/>
      <c r="BI287" s="113"/>
      <c r="BJ287" s="100"/>
      <c r="BK287" s="100"/>
      <c r="BL287" s="100"/>
      <c r="BM287" s="107"/>
      <c r="BN287" s="85"/>
      <c r="BO287" s="85"/>
      <c r="BP287" s="85"/>
      <c r="BQ287" s="85"/>
      <c r="BR287" s="85"/>
      <c r="BS287" s="85"/>
      <c r="BT287" s="85"/>
      <c r="BU287" s="115"/>
      <c r="BV287" s="115"/>
      <c r="BW287" s="90"/>
      <c r="BX287" s="90"/>
      <c r="BY287" s="85"/>
    </row>
    <row r="288" spans="1:83" x14ac:dyDescent="0.25">
      <c r="A288" s="86"/>
      <c r="B288" s="86"/>
      <c r="C288" s="86"/>
      <c r="D288" s="86"/>
      <c r="E288" s="86"/>
      <c r="F288" s="120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119"/>
      <c r="Y288" s="86"/>
      <c r="Z288" s="86"/>
      <c r="AA288" s="86"/>
      <c r="AB288" s="88"/>
      <c r="AC288" s="86"/>
      <c r="AD288" s="88"/>
      <c r="AE288" s="86"/>
      <c r="AF288" s="86"/>
      <c r="AG288" s="86"/>
      <c r="AH288" s="86"/>
      <c r="AI288" s="119"/>
      <c r="AJ288" s="119"/>
      <c r="AK288" s="119"/>
      <c r="AL288" s="110"/>
      <c r="AM288" s="86"/>
      <c r="AN288" s="88"/>
      <c r="AO288" s="86"/>
      <c r="AP288" s="86"/>
      <c r="AQ288" s="88"/>
      <c r="AR288" s="88"/>
      <c r="AS288" s="86"/>
      <c r="AT288" s="86"/>
      <c r="AU288" s="89"/>
      <c r="AV288" s="86"/>
      <c r="AW288" s="119"/>
      <c r="AX288" s="119"/>
      <c r="AY288" s="86"/>
      <c r="AZ288" s="86"/>
      <c r="BA288" s="119"/>
      <c r="BB288" s="119"/>
      <c r="BC288" s="88"/>
      <c r="BD288" s="86"/>
      <c r="BE288" s="119"/>
      <c r="BF288" s="119"/>
      <c r="BG288" s="86"/>
      <c r="BH288" s="119"/>
      <c r="BI288" s="119"/>
      <c r="BJ288" s="113"/>
      <c r="BK288" s="119"/>
      <c r="BL288" s="119"/>
      <c r="BM288" s="86"/>
      <c r="BU288" s="114"/>
      <c r="BV288" s="114"/>
    </row>
    <row r="289" spans="1:65" x14ac:dyDescent="0.25">
      <c r="A289" s="120"/>
      <c r="B289" s="120"/>
      <c r="C289" s="120"/>
      <c r="D289" s="120"/>
      <c r="E289" s="86"/>
      <c r="F289" s="120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7"/>
      <c r="Y289" s="86"/>
      <c r="Z289" s="86"/>
      <c r="AA289" s="86"/>
      <c r="AB289" s="88"/>
      <c r="AC289" s="86"/>
      <c r="AD289" s="88"/>
      <c r="AE289" s="86"/>
      <c r="AF289" s="86"/>
      <c r="AG289" s="86"/>
      <c r="AH289" s="86"/>
      <c r="AI289" s="87"/>
      <c r="AJ289" s="87"/>
      <c r="AK289" s="87"/>
      <c r="AL289" s="86"/>
      <c r="AM289" s="86"/>
      <c r="AN289" s="88"/>
      <c r="AO289" s="86"/>
      <c r="AP289" s="86"/>
      <c r="AQ289" s="88"/>
      <c r="AR289" s="88"/>
      <c r="AS289" s="86"/>
      <c r="AT289" s="86"/>
      <c r="AU289" s="121"/>
      <c r="AV289" s="86"/>
      <c r="AW289" s="87"/>
      <c r="AX289" s="87"/>
      <c r="AY289" s="86"/>
      <c r="AZ289" s="86"/>
      <c r="BA289" s="87"/>
      <c r="BB289" s="87"/>
      <c r="BC289" s="88"/>
      <c r="BD289" s="86"/>
      <c r="BE289" s="87"/>
      <c r="BF289" s="87"/>
      <c r="BG289" s="86"/>
      <c r="BH289" s="119"/>
      <c r="BI289" s="119"/>
      <c r="BJ289" s="119"/>
      <c r="BK289" s="119"/>
      <c r="BL289" s="119"/>
      <c r="BM289" s="86"/>
    </row>
    <row r="290" spans="1:65" x14ac:dyDescent="0.25">
      <c r="A290" s="86"/>
      <c r="B290" s="86"/>
      <c r="C290" s="86"/>
      <c r="D290" s="86"/>
      <c r="E290" s="86"/>
      <c r="F290" s="120"/>
      <c r="G290" s="86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2"/>
      <c r="Y290" s="120"/>
      <c r="Z290" s="120"/>
      <c r="AA290" s="120"/>
      <c r="AB290" s="123"/>
      <c r="AC290" s="120"/>
      <c r="AD290" s="123"/>
      <c r="AE290" s="120"/>
      <c r="AF290" s="120"/>
      <c r="AG290" s="120"/>
      <c r="AH290" s="120"/>
      <c r="AI290" s="122"/>
      <c r="AJ290" s="122"/>
      <c r="AK290" s="122"/>
      <c r="AL290" s="86"/>
      <c r="AM290" s="120"/>
      <c r="AN290" s="123"/>
      <c r="AO290" s="120"/>
      <c r="AP290" s="120"/>
      <c r="AQ290" s="123"/>
      <c r="AR290" s="123"/>
      <c r="AS290" s="120"/>
      <c r="AT290" s="120"/>
      <c r="AU290" s="98"/>
      <c r="AV290" s="120"/>
      <c r="AW290" s="122"/>
      <c r="AX290" s="122"/>
      <c r="AY290" s="120"/>
      <c r="AZ290" s="120"/>
      <c r="BA290" s="122"/>
      <c r="BB290" s="122"/>
      <c r="BC290" s="123"/>
      <c r="BD290" s="120"/>
      <c r="BE290" s="122"/>
      <c r="BF290" s="122"/>
      <c r="BG290" s="120"/>
      <c r="BH290" s="124"/>
      <c r="BI290" s="124"/>
      <c r="BJ290" s="119"/>
      <c r="BK290" s="119"/>
      <c r="BL290" s="119"/>
      <c r="BM290" s="86"/>
    </row>
    <row r="291" spans="1:65" x14ac:dyDescent="0.25">
      <c r="A291" s="96"/>
      <c r="B291" s="96"/>
      <c r="C291" s="96"/>
      <c r="D291" s="96"/>
      <c r="E291" s="96"/>
      <c r="G291" s="96"/>
      <c r="H291" s="96"/>
      <c r="I291" s="96"/>
      <c r="J291" s="96"/>
      <c r="K291" s="96"/>
      <c r="L291" s="96"/>
      <c r="M291" s="96"/>
      <c r="N291" s="96"/>
      <c r="Q291" s="96"/>
      <c r="R291" s="96"/>
      <c r="S291" s="96"/>
      <c r="T291" s="96"/>
      <c r="U291" s="96"/>
      <c r="V291" s="96"/>
      <c r="W291" s="96"/>
      <c r="X291" s="95"/>
      <c r="Y291" s="96"/>
      <c r="Z291" s="96"/>
      <c r="AA291" s="96"/>
      <c r="AB291" s="97"/>
      <c r="AC291" s="96"/>
      <c r="AD291" s="97"/>
      <c r="AE291" s="96"/>
      <c r="AF291" s="96"/>
      <c r="AG291" s="96"/>
      <c r="AH291" s="96"/>
      <c r="AI291" s="95"/>
      <c r="AJ291" s="95"/>
      <c r="AK291" s="95"/>
      <c r="AL291" s="120"/>
      <c r="AM291" s="96"/>
      <c r="AN291" s="97"/>
      <c r="AO291" s="96"/>
      <c r="AP291" s="96"/>
      <c r="AQ291" s="97"/>
      <c r="AR291" s="97"/>
      <c r="AS291" s="96"/>
      <c r="AT291" s="96"/>
      <c r="AV291" s="96"/>
      <c r="AW291" s="95"/>
      <c r="AX291" s="95"/>
      <c r="AY291" s="96"/>
      <c r="AZ291" s="96"/>
      <c r="BA291" s="95"/>
      <c r="BB291" s="95"/>
      <c r="BC291" s="97"/>
      <c r="BD291" s="96"/>
      <c r="BE291" s="95"/>
      <c r="BF291" s="95"/>
      <c r="BG291" s="96"/>
      <c r="BH291" s="125"/>
      <c r="BI291" s="125"/>
      <c r="BJ291" s="114"/>
      <c r="BK291" s="114"/>
      <c r="BL291" s="114"/>
    </row>
    <row r="292" spans="1:65" x14ac:dyDescent="0.25">
      <c r="AL292" s="96"/>
      <c r="BH292" s="114"/>
      <c r="BI292" s="114"/>
      <c r="BJ292" s="114"/>
      <c r="BK292" s="114"/>
      <c r="BL292" s="114"/>
    </row>
    <row r="293" spans="1:65" x14ac:dyDescent="0.25">
      <c r="BH293" s="114"/>
      <c r="BI293" s="114"/>
      <c r="BJ293" s="114"/>
      <c r="BK293" s="114"/>
      <c r="BL293" s="114"/>
    </row>
    <row r="294" spans="1:65" x14ac:dyDescent="0.25">
      <c r="BH294" s="114"/>
      <c r="BI294" s="114"/>
      <c r="BJ294" s="114"/>
      <c r="BK294" s="114"/>
      <c r="BL294" s="114"/>
    </row>
    <row r="295" spans="1:65" x14ac:dyDescent="0.25">
      <c r="BH295" s="114"/>
      <c r="BI295" s="114"/>
      <c r="BJ295" s="114"/>
      <c r="BK295" s="114"/>
      <c r="BL295" s="114"/>
    </row>
    <row r="296" spans="1:65" x14ac:dyDescent="0.25">
      <c r="BH296" s="114"/>
      <c r="BI296" s="114"/>
      <c r="BJ296" s="114"/>
      <c r="BK296" s="114"/>
      <c r="BL296" s="114"/>
    </row>
    <row r="297" spans="1:65" x14ac:dyDescent="0.25">
      <c r="BH297" s="114"/>
      <c r="BI297" s="114"/>
      <c r="BJ297" s="114"/>
      <c r="BK297" s="114"/>
      <c r="BL297" s="114"/>
    </row>
    <row r="298" spans="1:65" x14ac:dyDescent="0.25">
      <c r="BH298" s="114"/>
      <c r="BI298" s="114"/>
      <c r="BJ298" s="114"/>
      <c r="BK298" s="114"/>
      <c r="BL298" s="114"/>
    </row>
    <row r="299" spans="1:65" x14ac:dyDescent="0.25">
      <c r="BH299" s="114"/>
      <c r="BI299" s="114"/>
      <c r="BJ299" s="114"/>
      <c r="BK299" s="114"/>
      <c r="BL299" s="114"/>
    </row>
    <row r="300" spans="1:65" x14ac:dyDescent="0.25">
      <c r="BH300" s="114"/>
      <c r="BI300" s="114"/>
      <c r="BJ300" s="114"/>
      <c r="BK300" s="114"/>
      <c r="BL300" s="114"/>
    </row>
    <row r="301" spans="1:65" x14ac:dyDescent="0.25">
      <c r="BH301" s="114"/>
      <c r="BI301" s="114"/>
      <c r="BJ301" s="114"/>
      <c r="BK301" s="114"/>
      <c r="BL301" s="114"/>
    </row>
    <row r="302" spans="1:65" x14ac:dyDescent="0.25">
      <c r="BH302" s="114"/>
      <c r="BI302" s="114"/>
      <c r="BJ302" s="114"/>
      <c r="BK302" s="114"/>
      <c r="BL302" s="114"/>
    </row>
    <row r="303" spans="1:65" x14ac:dyDescent="0.25">
      <c r="BH303" s="114"/>
      <c r="BI303" s="114"/>
      <c r="BJ303" s="114"/>
      <c r="BK303" s="114"/>
      <c r="BL303" s="114"/>
    </row>
    <row r="304" spans="1:65" x14ac:dyDescent="0.25">
      <c r="BH304" s="114"/>
      <c r="BI304" s="114"/>
      <c r="BJ304" s="114"/>
      <c r="BK304" s="114"/>
      <c r="BL304" s="114"/>
    </row>
    <row r="305" spans="60:64" x14ac:dyDescent="0.25">
      <c r="BH305" s="114"/>
      <c r="BI305" s="114"/>
      <c r="BJ305" s="114"/>
      <c r="BK305" s="114"/>
      <c r="BL305" s="114"/>
    </row>
    <row r="306" spans="60:64" x14ac:dyDescent="0.25">
      <c r="BH306" s="114"/>
      <c r="BI306" s="114"/>
      <c r="BJ306" s="114"/>
      <c r="BK306" s="114"/>
      <c r="BL306" s="114"/>
    </row>
    <row r="307" spans="60:64" x14ac:dyDescent="0.25">
      <c r="BH307" s="114"/>
      <c r="BI307" s="114"/>
      <c r="BJ307" s="114"/>
      <c r="BK307" s="114"/>
      <c r="BL307" s="114"/>
    </row>
    <row r="308" spans="60:64" x14ac:dyDescent="0.25">
      <c r="BH308" s="114"/>
      <c r="BI308" s="114"/>
      <c r="BJ308" s="114"/>
      <c r="BK308" s="114"/>
      <c r="BL308" s="114"/>
    </row>
    <row r="309" spans="60:64" x14ac:dyDescent="0.25">
      <c r="BH309" s="114"/>
      <c r="BI309" s="114"/>
      <c r="BJ309" s="114"/>
      <c r="BK309" s="114"/>
      <c r="BL309" s="114"/>
    </row>
    <row r="310" spans="60:64" x14ac:dyDescent="0.25">
      <c r="BH310" s="114"/>
      <c r="BI310" s="114"/>
      <c r="BJ310" s="114"/>
      <c r="BK310" s="114"/>
      <c r="BL310" s="114"/>
    </row>
    <row r="311" spans="60:64" x14ac:dyDescent="0.25">
      <c r="BH311" s="114"/>
      <c r="BI311" s="114"/>
      <c r="BJ311" s="114"/>
      <c r="BK311" s="114"/>
      <c r="BL311" s="114"/>
    </row>
    <row r="312" spans="60:64" x14ac:dyDescent="0.25">
      <c r="BH312" s="114"/>
      <c r="BI312" s="114"/>
      <c r="BJ312" s="114"/>
      <c r="BK312" s="114"/>
      <c r="BL312" s="114"/>
    </row>
    <row r="313" spans="60:64" x14ac:dyDescent="0.25">
      <c r="BH313" s="114"/>
      <c r="BI313" s="114"/>
      <c r="BJ313" s="114"/>
      <c r="BK313" s="114"/>
      <c r="BL313" s="114"/>
    </row>
    <row r="314" spans="60:64" x14ac:dyDescent="0.25">
      <c r="BH314" s="114"/>
      <c r="BI314" s="114"/>
      <c r="BJ314" s="114"/>
      <c r="BK314" s="114"/>
      <c r="BL314" s="114"/>
    </row>
    <row r="315" spans="60:64" x14ac:dyDescent="0.25">
      <c r="BH315" s="114"/>
      <c r="BI315" s="114"/>
      <c r="BJ315" s="114"/>
      <c r="BK315" s="114"/>
      <c r="BL315" s="114"/>
    </row>
    <row r="316" spans="60:64" x14ac:dyDescent="0.25">
      <c r="BH316" s="114"/>
      <c r="BI316" s="114"/>
      <c r="BJ316" s="114"/>
      <c r="BK316" s="114"/>
      <c r="BL316" s="114"/>
    </row>
    <row r="317" spans="60:64" x14ac:dyDescent="0.25">
      <c r="BH317" s="114"/>
      <c r="BI317" s="114"/>
      <c r="BJ317" s="114"/>
      <c r="BK317" s="114"/>
      <c r="BL317" s="114"/>
    </row>
    <row r="318" spans="60:64" x14ac:dyDescent="0.25">
      <c r="BH318" s="114"/>
      <c r="BI318" s="114"/>
      <c r="BJ318" s="114"/>
      <c r="BK318" s="114"/>
      <c r="BL318" s="114"/>
    </row>
    <row r="319" spans="60:64" x14ac:dyDescent="0.25">
      <c r="BH319" s="114"/>
      <c r="BI319" s="114"/>
      <c r="BJ319" s="114"/>
      <c r="BK319" s="114"/>
      <c r="BL319" s="114"/>
    </row>
    <row r="320" spans="60:64" x14ac:dyDescent="0.25">
      <c r="BH320" s="114"/>
      <c r="BI320" s="114"/>
      <c r="BJ320" s="114"/>
      <c r="BK320" s="114"/>
      <c r="BL320" s="114"/>
    </row>
    <row r="321" spans="60:64" x14ac:dyDescent="0.25">
      <c r="BH321" s="114"/>
      <c r="BI321" s="114"/>
      <c r="BJ321" s="114"/>
      <c r="BK321" s="114"/>
      <c r="BL321" s="114"/>
    </row>
    <row r="322" spans="60:64" x14ac:dyDescent="0.25">
      <c r="BH322" s="114"/>
      <c r="BI322" s="114"/>
      <c r="BJ322" s="114"/>
      <c r="BK322" s="114"/>
      <c r="BL322" s="114"/>
    </row>
    <row r="323" spans="60:64" x14ac:dyDescent="0.25">
      <c r="BH323" s="114"/>
      <c r="BI323" s="114"/>
      <c r="BJ323" s="114"/>
      <c r="BK323" s="114"/>
      <c r="BL323" s="114"/>
    </row>
    <row r="324" spans="60:64" x14ac:dyDescent="0.25">
      <c r="BH324" s="114"/>
      <c r="BI324" s="114"/>
      <c r="BJ324" s="114"/>
      <c r="BK324" s="114"/>
      <c r="BL324" s="114"/>
    </row>
    <row r="325" spans="60:64" x14ac:dyDescent="0.25">
      <c r="BH325" s="114"/>
      <c r="BI325" s="114"/>
      <c r="BJ325" s="114"/>
      <c r="BK325" s="114"/>
      <c r="BL325" s="114"/>
    </row>
    <row r="326" spans="60:64" x14ac:dyDescent="0.25">
      <c r="BH326" s="114"/>
      <c r="BI326" s="114"/>
      <c r="BJ326" s="114"/>
      <c r="BK326" s="114"/>
      <c r="BL326" s="114"/>
    </row>
    <row r="327" spans="60:64" x14ac:dyDescent="0.25">
      <c r="BH327" s="114"/>
      <c r="BI327" s="114"/>
      <c r="BJ327" s="114"/>
      <c r="BK327" s="114"/>
      <c r="BL327" s="114"/>
    </row>
    <row r="328" spans="60:64" x14ac:dyDescent="0.25">
      <c r="BH328" s="114"/>
      <c r="BI328" s="114"/>
      <c r="BJ328" s="114"/>
      <c r="BK328" s="114"/>
      <c r="BL328" s="114"/>
    </row>
    <row r="329" spans="60:64" x14ac:dyDescent="0.25">
      <c r="BH329" s="114"/>
      <c r="BI329" s="114"/>
      <c r="BJ329" s="114"/>
      <c r="BK329" s="114"/>
      <c r="BL329" s="114"/>
    </row>
    <row r="330" spans="60:64" x14ac:dyDescent="0.25">
      <c r="BH330" s="114"/>
      <c r="BI330" s="114"/>
      <c r="BJ330" s="114"/>
      <c r="BK330" s="114"/>
      <c r="BL330" s="114"/>
    </row>
    <row r="331" spans="60:64" x14ac:dyDescent="0.25">
      <c r="BH331" s="114"/>
      <c r="BI331" s="114"/>
      <c r="BJ331" s="114"/>
      <c r="BK331" s="114"/>
      <c r="BL331" s="114"/>
    </row>
    <row r="332" spans="60:64" x14ac:dyDescent="0.25">
      <c r="BH332" s="114"/>
      <c r="BI332" s="114"/>
      <c r="BJ332" s="114"/>
      <c r="BK332" s="114"/>
      <c r="BL332" s="114"/>
    </row>
    <row r="333" spans="60:64" x14ac:dyDescent="0.25">
      <c r="BH333" s="114"/>
      <c r="BI333" s="114"/>
      <c r="BJ333" s="114"/>
      <c r="BK333" s="114"/>
      <c r="BL333" s="114"/>
    </row>
    <row r="334" spans="60:64" x14ac:dyDescent="0.25">
      <c r="BH334" s="114"/>
      <c r="BI334" s="114"/>
      <c r="BJ334" s="114"/>
      <c r="BK334" s="114"/>
      <c r="BL334" s="114"/>
    </row>
    <row r="335" spans="60:64" x14ac:dyDescent="0.25">
      <c r="BH335" s="114"/>
      <c r="BI335" s="114"/>
      <c r="BJ335" s="114"/>
      <c r="BK335" s="114"/>
      <c r="BL335" s="114"/>
    </row>
    <row r="336" spans="60:64" x14ac:dyDescent="0.25">
      <c r="BH336" s="114"/>
      <c r="BI336" s="114"/>
      <c r="BJ336" s="114"/>
      <c r="BK336" s="114"/>
      <c r="BL336" s="114"/>
    </row>
    <row r="337" spans="60:64" x14ac:dyDescent="0.25">
      <c r="BH337" s="114"/>
      <c r="BI337" s="114"/>
      <c r="BJ337" s="114"/>
      <c r="BK337" s="114"/>
      <c r="BL337" s="114"/>
    </row>
    <row r="338" spans="60:64" x14ac:dyDescent="0.25">
      <c r="BH338" s="114"/>
      <c r="BI338" s="114"/>
      <c r="BJ338" s="114"/>
      <c r="BK338" s="114"/>
      <c r="BL338" s="114"/>
    </row>
    <row r="339" spans="60:64" x14ac:dyDescent="0.25">
      <c r="BH339" s="114"/>
      <c r="BI339" s="114"/>
      <c r="BJ339" s="114"/>
      <c r="BK339" s="114"/>
      <c r="BL339" s="114"/>
    </row>
    <row r="340" spans="60:64" x14ac:dyDescent="0.25">
      <c r="BH340" s="114"/>
      <c r="BI340" s="114"/>
      <c r="BJ340" s="114"/>
      <c r="BK340" s="114"/>
      <c r="BL340" s="114"/>
    </row>
    <row r="341" spans="60:64" x14ac:dyDescent="0.25">
      <c r="BH341" s="114"/>
      <c r="BI341" s="114"/>
      <c r="BJ341" s="114"/>
      <c r="BK341" s="114"/>
      <c r="BL341" s="114"/>
    </row>
    <row r="342" spans="60:64" x14ac:dyDescent="0.25">
      <c r="BH342" s="114"/>
      <c r="BI342" s="114"/>
      <c r="BJ342" s="114"/>
      <c r="BK342" s="114"/>
      <c r="BL342" s="114"/>
    </row>
    <row r="343" spans="60:64" x14ac:dyDescent="0.25">
      <c r="BH343" s="114"/>
      <c r="BI343" s="114"/>
      <c r="BJ343" s="114"/>
      <c r="BK343" s="114"/>
      <c r="BL343" s="114"/>
    </row>
    <row r="344" spans="60:64" x14ac:dyDescent="0.25">
      <c r="BH344" s="114"/>
      <c r="BI344" s="114"/>
      <c r="BJ344" s="114"/>
      <c r="BK344" s="114"/>
      <c r="BL344" s="114"/>
    </row>
    <row r="345" spans="60:64" x14ac:dyDescent="0.25">
      <c r="BH345" s="114"/>
      <c r="BI345" s="114"/>
      <c r="BJ345" s="114"/>
      <c r="BK345" s="114"/>
      <c r="BL345" s="114"/>
    </row>
    <row r="346" spans="60:64" x14ac:dyDescent="0.25">
      <c r="BH346" s="114"/>
      <c r="BI346" s="114"/>
      <c r="BJ346" s="114"/>
      <c r="BK346" s="114"/>
      <c r="BL346" s="114"/>
    </row>
    <row r="347" spans="60:64" x14ac:dyDescent="0.25">
      <c r="BH347" s="114"/>
      <c r="BI347" s="114"/>
      <c r="BJ347" s="114"/>
      <c r="BK347" s="114"/>
      <c r="BL347" s="114"/>
    </row>
    <row r="348" spans="60:64" x14ac:dyDescent="0.25">
      <c r="BH348" s="114"/>
      <c r="BI348" s="114"/>
      <c r="BJ348" s="114"/>
      <c r="BK348" s="114"/>
      <c r="BL348" s="114"/>
    </row>
    <row r="349" spans="60:64" x14ac:dyDescent="0.25">
      <c r="BH349" s="114"/>
      <c r="BI349" s="114"/>
      <c r="BJ349" s="114"/>
      <c r="BK349" s="114"/>
      <c r="BL349" s="114"/>
    </row>
    <row r="350" spans="60:64" x14ac:dyDescent="0.25">
      <c r="BH350" s="114"/>
      <c r="BI350" s="114"/>
      <c r="BJ350" s="114"/>
      <c r="BK350" s="114"/>
      <c r="BL350" s="114"/>
    </row>
    <row r="351" spans="60:64" x14ac:dyDescent="0.25">
      <c r="BH351" s="114"/>
      <c r="BI351" s="114"/>
      <c r="BJ351" s="114"/>
      <c r="BK351" s="114"/>
      <c r="BL351" s="114"/>
    </row>
    <row r="352" spans="60:64" x14ac:dyDescent="0.25">
      <c r="BH352" s="114"/>
      <c r="BI352" s="114"/>
      <c r="BJ352" s="114"/>
      <c r="BK352" s="114"/>
      <c r="BL352" s="114"/>
    </row>
    <row r="353" spans="60:64" x14ac:dyDescent="0.25">
      <c r="BH353" s="114"/>
      <c r="BI353" s="114"/>
      <c r="BJ353" s="114"/>
      <c r="BK353" s="114"/>
      <c r="BL353" s="114"/>
    </row>
    <row r="354" spans="60:64" x14ac:dyDescent="0.25">
      <c r="BH354" s="114"/>
      <c r="BI354" s="114"/>
      <c r="BJ354" s="114"/>
      <c r="BK354" s="114"/>
      <c r="BL354" s="114"/>
    </row>
    <row r="355" spans="60:64" x14ac:dyDescent="0.25">
      <c r="BH355" s="114"/>
      <c r="BI355" s="114"/>
      <c r="BJ355" s="114"/>
      <c r="BK355" s="114"/>
      <c r="BL355" s="114"/>
    </row>
    <row r="356" spans="60:64" x14ac:dyDescent="0.25">
      <c r="BH356" s="114"/>
      <c r="BI356" s="114"/>
      <c r="BJ356" s="114"/>
      <c r="BK356" s="114"/>
      <c r="BL356" s="114"/>
    </row>
    <row r="357" spans="60:64" x14ac:dyDescent="0.25">
      <c r="BH357" s="114"/>
      <c r="BI357" s="114"/>
      <c r="BJ357" s="114"/>
      <c r="BK357" s="114"/>
      <c r="BL357" s="114"/>
    </row>
    <row r="358" spans="60:64" x14ac:dyDescent="0.25">
      <c r="BH358" s="114"/>
      <c r="BI358" s="114"/>
      <c r="BJ358" s="114"/>
      <c r="BK358" s="114"/>
      <c r="BL358" s="114"/>
    </row>
    <row r="359" spans="60:64" x14ac:dyDescent="0.25">
      <c r="BH359" s="114"/>
      <c r="BI359" s="114"/>
      <c r="BJ359" s="114"/>
      <c r="BK359" s="114"/>
      <c r="BL359" s="114"/>
    </row>
    <row r="360" spans="60:64" x14ac:dyDescent="0.25">
      <c r="BH360" s="114"/>
      <c r="BI360" s="114"/>
      <c r="BJ360" s="114"/>
      <c r="BK360" s="114"/>
      <c r="BL360" s="114"/>
    </row>
    <row r="361" spans="60:64" x14ac:dyDescent="0.25">
      <c r="BH361" s="114"/>
      <c r="BI361" s="114"/>
      <c r="BJ361" s="114"/>
      <c r="BK361" s="114"/>
      <c r="BL361" s="114"/>
    </row>
    <row r="362" spans="60:64" x14ac:dyDescent="0.25">
      <c r="BH362" s="114"/>
      <c r="BI362" s="114"/>
      <c r="BJ362" s="114"/>
      <c r="BK362" s="114"/>
      <c r="BL362" s="114"/>
    </row>
    <row r="363" spans="60:64" x14ac:dyDescent="0.25">
      <c r="BH363" s="114"/>
      <c r="BI363" s="114"/>
      <c r="BJ363" s="114"/>
      <c r="BK363" s="114"/>
      <c r="BL363" s="114"/>
    </row>
    <row r="364" spans="60:64" x14ac:dyDescent="0.25">
      <c r="BH364" s="114"/>
      <c r="BI364" s="114"/>
      <c r="BJ364" s="114"/>
      <c r="BK364" s="114"/>
      <c r="BL364" s="114"/>
    </row>
    <row r="365" spans="60:64" x14ac:dyDescent="0.25">
      <c r="BH365" s="114"/>
      <c r="BI365" s="114"/>
      <c r="BJ365" s="114"/>
      <c r="BK365" s="114"/>
      <c r="BL365" s="114"/>
    </row>
    <row r="366" spans="60:64" x14ac:dyDescent="0.25">
      <c r="BH366" s="114"/>
      <c r="BI366" s="114"/>
      <c r="BJ366" s="114"/>
      <c r="BK366" s="114"/>
      <c r="BL366" s="114"/>
    </row>
    <row r="367" spans="60:64" x14ac:dyDescent="0.25">
      <c r="BH367" s="114"/>
      <c r="BI367" s="114"/>
      <c r="BJ367" s="114"/>
      <c r="BK367" s="114"/>
      <c r="BL367" s="114"/>
    </row>
    <row r="368" spans="60:64" x14ac:dyDescent="0.25">
      <c r="BH368" s="114"/>
      <c r="BI368" s="114"/>
      <c r="BJ368" s="114"/>
      <c r="BK368" s="114"/>
      <c r="BL368" s="114"/>
    </row>
    <row r="369" spans="60:64" x14ac:dyDescent="0.25">
      <c r="BH369" s="114"/>
      <c r="BI369" s="114"/>
      <c r="BJ369" s="114"/>
      <c r="BK369" s="114"/>
      <c r="BL369" s="114"/>
    </row>
    <row r="370" spans="60:64" x14ac:dyDescent="0.25">
      <c r="BH370" s="114"/>
      <c r="BI370" s="114"/>
      <c r="BJ370" s="114"/>
      <c r="BK370" s="114"/>
      <c r="BL370" s="114"/>
    </row>
    <row r="371" spans="60:64" x14ac:dyDescent="0.25">
      <c r="BH371" s="114"/>
      <c r="BI371" s="114"/>
      <c r="BJ371" s="114"/>
      <c r="BK371" s="114"/>
      <c r="BL371" s="114"/>
    </row>
    <row r="372" spans="60:64" x14ac:dyDescent="0.25">
      <c r="BH372" s="114"/>
      <c r="BI372" s="114"/>
      <c r="BJ372" s="114"/>
      <c r="BK372" s="114"/>
      <c r="BL372" s="114"/>
    </row>
    <row r="373" spans="60:64" x14ac:dyDescent="0.25">
      <c r="BH373" s="114"/>
      <c r="BI373" s="114"/>
      <c r="BJ373" s="114"/>
      <c r="BK373" s="114"/>
      <c r="BL373" s="114"/>
    </row>
    <row r="374" spans="60:64" x14ac:dyDescent="0.25">
      <c r="BH374" s="114"/>
      <c r="BI374" s="114"/>
      <c r="BJ374" s="114"/>
      <c r="BK374" s="114"/>
      <c r="BL374" s="114"/>
    </row>
    <row r="375" spans="60:64" x14ac:dyDescent="0.25">
      <c r="BH375" s="114"/>
      <c r="BI375" s="114"/>
      <c r="BJ375" s="114"/>
      <c r="BK375" s="114"/>
      <c r="BL375" s="114"/>
    </row>
    <row r="376" spans="60:64" x14ac:dyDescent="0.25">
      <c r="BH376" s="114"/>
      <c r="BI376" s="114"/>
      <c r="BJ376" s="114"/>
      <c r="BK376" s="114"/>
      <c r="BL376" s="114"/>
    </row>
    <row r="377" spans="60:64" x14ac:dyDescent="0.25">
      <c r="BH377" s="114"/>
      <c r="BI377" s="114"/>
      <c r="BJ377" s="114"/>
      <c r="BK377" s="114"/>
      <c r="BL377" s="114"/>
    </row>
    <row r="378" spans="60:64" x14ac:dyDescent="0.25">
      <c r="BH378" s="114"/>
      <c r="BI378" s="114"/>
      <c r="BJ378" s="114"/>
      <c r="BK378" s="114"/>
      <c r="BL378" s="114"/>
    </row>
    <row r="379" spans="60:64" x14ac:dyDescent="0.25">
      <c r="BH379" s="114"/>
      <c r="BI379" s="114"/>
      <c r="BJ379" s="114"/>
      <c r="BK379" s="114"/>
      <c r="BL379" s="114"/>
    </row>
    <row r="380" spans="60:64" x14ac:dyDescent="0.25">
      <c r="BH380" s="114"/>
      <c r="BI380" s="114"/>
      <c r="BJ380" s="114"/>
      <c r="BK380" s="114"/>
      <c r="BL380" s="114"/>
    </row>
    <row r="381" spans="60:64" x14ac:dyDescent="0.25">
      <c r="BH381" s="114"/>
      <c r="BI381" s="114"/>
      <c r="BJ381" s="114"/>
      <c r="BK381" s="114"/>
      <c r="BL381" s="114"/>
    </row>
    <row r="382" spans="60:64" x14ac:dyDescent="0.25">
      <c r="BH382" s="114"/>
      <c r="BI382" s="114"/>
      <c r="BJ382" s="114"/>
      <c r="BK382" s="114"/>
      <c r="BL382" s="114"/>
    </row>
    <row r="383" spans="60:64" x14ac:dyDescent="0.25">
      <c r="BH383" s="114"/>
      <c r="BI383" s="114"/>
      <c r="BJ383" s="114"/>
      <c r="BK383" s="114"/>
      <c r="BL383" s="114"/>
    </row>
    <row r="384" spans="60:64" x14ac:dyDescent="0.25">
      <c r="BH384" s="114"/>
      <c r="BI384" s="114"/>
      <c r="BJ384" s="114"/>
      <c r="BK384" s="114"/>
      <c r="BL384" s="114"/>
    </row>
    <row r="385" spans="60:64" x14ac:dyDescent="0.25">
      <c r="BH385" s="114"/>
      <c r="BI385" s="114"/>
      <c r="BJ385" s="114"/>
      <c r="BK385" s="114"/>
      <c r="BL385" s="114"/>
    </row>
    <row r="386" spans="60:64" x14ac:dyDescent="0.25">
      <c r="BH386" s="114"/>
      <c r="BI386" s="114"/>
      <c r="BJ386" s="114"/>
      <c r="BK386" s="114"/>
      <c r="BL386" s="114"/>
    </row>
    <row r="387" spans="60:64" x14ac:dyDescent="0.25">
      <c r="BH387" s="114"/>
      <c r="BI387" s="114"/>
      <c r="BJ387" s="114"/>
      <c r="BK387" s="114"/>
      <c r="BL387" s="114"/>
    </row>
    <row r="388" spans="60:64" x14ac:dyDescent="0.25">
      <c r="BH388" s="114"/>
      <c r="BI388" s="114"/>
      <c r="BJ388" s="114"/>
      <c r="BK388" s="114"/>
      <c r="BL388" s="114"/>
    </row>
    <row r="389" spans="60:64" x14ac:dyDescent="0.25">
      <c r="BH389" s="114"/>
      <c r="BI389" s="114"/>
      <c r="BJ389" s="114"/>
      <c r="BK389" s="114"/>
      <c r="BL389" s="114"/>
    </row>
    <row r="390" spans="60:64" x14ac:dyDescent="0.25">
      <c r="BH390" s="114"/>
      <c r="BI390" s="114"/>
      <c r="BJ390" s="114"/>
      <c r="BK390" s="114"/>
      <c r="BL390" s="114"/>
    </row>
    <row r="391" spans="60:64" x14ac:dyDescent="0.25">
      <c r="BH391" s="114"/>
      <c r="BI391" s="114"/>
      <c r="BJ391" s="114"/>
      <c r="BK391" s="114"/>
      <c r="BL391" s="114"/>
    </row>
    <row r="392" spans="60:64" x14ac:dyDescent="0.25">
      <c r="BH392" s="114"/>
      <c r="BI392" s="114"/>
      <c r="BJ392" s="114"/>
      <c r="BK392" s="114"/>
      <c r="BL392" s="114"/>
    </row>
    <row r="393" spans="60:64" x14ac:dyDescent="0.25">
      <c r="BH393" s="114"/>
      <c r="BI393" s="114"/>
      <c r="BJ393" s="114"/>
      <c r="BK393" s="114"/>
      <c r="BL393" s="114"/>
    </row>
    <row r="394" spans="60:64" x14ac:dyDescent="0.25">
      <c r="BH394" s="114"/>
      <c r="BI394" s="114"/>
      <c r="BJ394" s="114"/>
      <c r="BK394" s="114"/>
      <c r="BL394" s="114"/>
    </row>
    <row r="395" spans="60:64" x14ac:dyDescent="0.25">
      <c r="BH395" s="114"/>
      <c r="BI395" s="114"/>
      <c r="BJ395" s="114"/>
      <c r="BK395" s="114"/>
      <c r="BL395" s="114"/>
    </row>
    <row r="396" spans="60:64" x14ac:dyDescent="0.25">
      <c r="BH396" s="114"/>
      <c r="BI396" s="114"/>
      <c r="BJ396" s="114"/>
      <c r="BK396" s="114"/>
      <c r="BL396" s="114"/>
    </row>
    <row r="397" spans="60:64" x14ac:dyDescent="0.25">
      <c r="BH397" s="114"/>
      <c r="BI397" s="114"/>
      <c r="BJ397" s="114"/>
      <c r="BK397" s="114"/>
      <c r="BL397" s="114"/>
    </row>
    <row r="398" spans="60:64" x14ac:dyDescent="0.25">
      <c r="BH398" s="114"/>
      <c r="BI398" s="114"/>
      <c r="BJ398" s="114"/>
      <c r="BK398" s="114"/>
      <c r="BL398" s="114"/>
    </row>
    <row r="399" spans="60:64" x14ac:dyDescent="0.25">
      <c r="BH399" s="114"/>
      <c r="BI399" s="114"/>
      <c r="BJ399" s="114"/>
      <c r="BK399" s="114"/>
      <c r="BL399" s="114"/>
    </row>
    <row r="400" spans="60:64" x14ac:dyDescent="0.25">
      <c r="BH400" s="114"/>
      <c r="BI400" s="114"/>
      <c r="BJ400" s="114"/>
      <c r="BK400" s="114"/>
      <c r="BL400" s="114"/>
    </row>
    <row r="401" spans="60:64" x14ac:dyDescent="0.25">
      <c r="BH401" s="114"/>
      <c r="BI401" s="114"/>
      <c r="BJ401" s="114"/>
      <c r="BK401" s="114"/>
      <c r="BL401" s="114"/>
    </row>
    <row r="402" spans="60:64" x14ac:dyDescent="0.25">
      <c r="BH402" s="114"/>
      <c r="BI402" s="114"/>
      <c r="BJ402" s="114"/>
      <c r="BK402" s="114"/>
      <c r="BL402" s="114"/>
    </row>
    <row r="403" spans="60:64" x14ac:dyDescent="0.25">
      <c r="BH403" s="114"/>
      <c r="BI403" s="114"/>
      <c r="BJ403" s="114"/>
      <c r="BK403" s="114"/>
      <c r="BL403" s="114"/>
    </row>
    <row r="404" spans="60:64" x14ac:dyDescent="0.25">
      <c r="BH404" s="114"/>
      <c r="BI404" s="114"/>
      <c r="BJ404" s="114"/>
      <c r="BK404" s="114"/>
      <c r="BL404" s="114"/>
    </row>
    <row r="405" spans="60:64" x14ac:dyDescent="0.25">
      <c r="BH405" s="114"/>
      <c r="BI405" s="114"/>
      <c r="BJ405" s="114"/>
      <c r="BK405" s="114"/>
      <c r="BL405" s="114"/>
    </row>
    <row r="406" spans="60:64" x14ac:dyDescent="0.25">
      <c r="BH406" s="114"/>
      <c r="BI406" s="114"/>
      <c r="BJ406" s="114"/>
      <c r="BK406" s="114"/>
      <c r="BL406" s="114"/>
    </row>
    <row r="407" spans="60:64" x14ac:dyDescent="0.25">
      <c r="BH407" s="114"/>
      <c r="BI407" s="114"/>
      <c r="BJ407" s="114"/>
      <c r="BK407" s="114"/>
      <c r="BL407" s="114"/>
    </row>
    <row r="408" spans="60:64" x14ac:dyDescent="0.25">
      <c r="BH408" s="114"/>
      <c r="BI408" s="114"/>
      <c r="BJ408" s="114"/>
      <c r="BK408" s="114"/>
      <c r="BL408" s="114"/>
    </row>
    <row r="409" spans="60:64" x14ac:dyDescent="0.25">
      <c r="BH409" s="114"/>
      <c r="BI409" s="114"/>
      <c r="BJ409" s="114"/>
      <c r="BK409" s="114"/>
      <c r="BL409" s="114"/>
    </row>
    <row r="410" spans="60:64" x14ac:dyDescent="0.25">
      <c r="BH410" s="114"/>
      <c r="BI410" s="114"/>
      <c r="BJ410" s="114"/>
      <c r="BK410" s="114"/>
      <c r="BL410" s="114"/>
    </row>
    <row r="411" spans="60:64" x14ac:dyDescent="0.25">
      <c r="BH411" s="114"/>
      <c r="BI411" s="114"/>
      <c r="BJ411" s="114"/>
      <c r="BK411" s="114"/>
      <c r="BL411" s="114"/>
    </row>
    <row r="412" spans="60:64" x14ac:dyDescent="0.25">
      <c r="BH412" s="114"/>
      <c r="BI412" s="114"/>
      <c r="BJ412" s="114"/>
      <c r="BK412" s="114"/>
      <c r="BL412" s="114"/>
    </row>
    <row r="413" spans="60:64" x14ac:dyDescent="0.25">
      <c r="BH413" s="114"/>
      <c r="BI413" s="114"/>
      <c r="BJ413" s="114"/>
      <c r="BK413" s="114"/>
      <c r="BL413" s="114"/>
    </row>
    <row r="414" spans="60:64" x14ac:dyDescent="0.25">
      <c r="BH414" s="114"/>
      <c r="BI414" s="114"/>
      <c r="BJ414" s="114"/>
      <c r="BK414" s="114"/>
      <c r="BL414" s="114"/>
    </row>
    <row r="415" spans="60:64" x14ac:dyDescent="0.25">
      <c r="BH415" s="114"/>
      <c r="BI415" s="114"/>
      <c r="BJ415" s="114"/>
      <c r="BK415" s="114"/>
      <c r="BL415" s="114"/>
    </row>
    <row r="416" spans="60:64" x14ac:dyDescent="0.25">
      <c r="BH416" s="114"/>
      <c r="BI416" s="114"/>
      <c r="BJ416" s="114"/>
      <c r="BK416" s="114"/>
      <c r="BL416" s="114"/>
    </row>
    <row r="417" spans="60:64" x14ac:dyDescent="0.25">
      <c r="BH417" s="114"/>
      <c r="BI417" s="114"/>
      <c r="BJ417" s="114"/>
      <c r="BK417" s="114"/>
      <c r="BL417" s="114"/>
    </row>
    <row r="418" spans="60:64" x14ac:dyDescent="0.25">
      <c r="BH418" s="114"/>
      <c r="BI418" s="114"/>
      <c r="BJ418" s="114"/>
      <c r="BK418" s="114"/>
      <c r="BL418" s="114"/>
    </row>
    <row r="419" spans="60:64" x14ac:dyDescent="0.25">
      <c r="BH419" s="114"/>
      <c r="BI419" s="114"/>
      <c r="BJ419" s="114"/>
      <c r="BK419" s="114"/>
      <c r="BL419" s="114"/>
    </row>
    <row r="420" spans="60:64" x14ac:dyDescent="0.25">
      <c r="BH420" s="114"/>
      <c r="BI420" s="114"/>
      <c r="BJ420" s="114"/>
      <c r="BK420" s="114"/>
      <c r="BL420" s="114"/>
    </row>
    <row r="421" spans="60:64" x14ac:dyDescent="0.25">
      <c r="BH421" s="114"/>
      <c r="BI421" s="114"/>
      <c r="BJ421" s="114"/>
      <c r="BK421" s="114"/>
      <c r="BL421" s="114"/>
    </row>
    <row r="422" spans="60:64" x14ac:dyDescent="0.25">
      <c r="BH422" s="114"/>
      <c r="BI422" s="114"/>
      <c r="BJ422" s="114"/>
      <c r="BK422" s="114"/>
      <c r="BL422" s="114"/>
    </row>
    <row r="423" spans="60:64" x14ac:dyDescent="0.25">
      <c r="BH423" s="114"/>
      <c r="BI423" s="114"/>
      <c r="BJ423" s="114"/>
      <c r="BK423" s="114"/>
      <c r="BL423" s="114"/>
    </row>
    <row r="424" spans="60:64" x14ac:dyDescent="0.25">
      <c r="BH424" s="114"/>
      <c r="BI424" s="114"/>
      <c r="BJ424" s="114"/>
      <c r="BK424" s="114"/>
      <c r="BL424" s="114"/>
    </row>
    <row r="425" spans="60:64" x14ac:dyDescent="0.25">
      <c r="BH425" s="114"/>
      <c r="BI425" s="114"/>
      <c r="BJ425" s="114"/>
      <c r="BK425" s="114"/>
      <c r="BL425" s="114"/>
    </row>
    <row r="426" spans="60:64" x14ac:dyDescent="0.25">
      <c r="BH426" s="114"/>
      <c r="BI426" s="114"/>
      <c r="BJ426" s="114"/>
      <c r="BK426" s="114"/>
      <c r="BL426" s="114"/>
    </row>
    <row r="427" spans="60:64" x14ac:dyDescent="0.25">
      <c r="BH427" s="114"/>
      <c r="BI427" s="114"/>
      <c r="BJ427" s="114"/>
      <c r="BK427" s="114"/>
      <c r="BL427" s="114"/>
    </row>
    <row r="428" spans="60:64" x14ac:dyDescent="0.25">
      <c r="BH428" s="114"/>
      <c r="BI428" s="114"/>
      <c r="BJ428" s="114"/>
      <c r="BK428" s="114"/>
      <c r="BL428" s="114"/>
    </row>
    <row r="429" spans="60:64" x14ac:dyDescent="0.25">
      <c r="BH429" s="114"/>
      <c r="BI429" s="114"/>
      <c r="BJ429" s="114"/>
      <c r="BK429" s="114"/>
      <c r="BL429" s="114"/>
    </row>
    <row r="430" spans="60:64" x14ac:dyDescent="0.25">
      <c r="BH430" s="114"/>
      <c r="BI430" s="114"/>
      <c r="BJ430" s="114"/>
      <c r="BK430" s="114"/>
      <c r="BL430" s="114"/>
    </row>
    <row r="431" spans="60:64" x14ac:dyDescent="0.25">
      <c r="BH431" s="114"/>
      <c r="BI431" s="114"/>
      <c r="BJ431" s="114"/>
      <c r="BK431" s="114"/>
      <c r="BL431" s="114"/>
    </row>
    <row r="432" spans="60:64" x14ac:dyDescent="0.25">
      <c r="BH432" s="114"/>
      <c r="BI432" s="114"/>
      <c r="BJ432" s="114"/>
      <c r="BK432" s="114"/>
      <c r="BL432" s="114"/>
    </row>
    <row r="433" spans="60:64" x14ac:dyDescent="0.25">
      <c r="BH433" s="114"/>
      <c r="BI433" s="114"/>
      <c r="BJ433" s="114"/>
      <c r="BK433" s="114"/>
      <c r="BL433" s="114"/>
    </row>
    <row r="434" spans="60:64" x14ac:dyDescent="0.25">
      <c r="BH434" s="114"/>
      <c r="BI434" s="114"/>
      <c r="BJ434" s="114"/>
      <c r="BK434" s="114"/>
      <c r="BL434" s="114"/>
    </row>
    <row r="435" spans="60:64" x14ac:dyDescent="0.25">
      <c r="BH435" s="114"/>
      <c r="BI435" s="114"/>
      <c r="BJ435" s="114"/>
      <c r="BK435" s="114"/>
      <c r="BL435" s="114"/>
    </row>
    <row r="436" spans="60:64" x14ac:dyDescent="0.25">
      <c r="BH436" s="114"/>
      <c r="BI436" s="114"/>
      <c r="BJ436" s="114"/>
      <c r="BK436" s="114"/>
      <c r="BL436" s="114"/>
    </row>
    <row r="437" spans="60:64" x14ac:dyDescent="0.25">
      <c r="BH437" s="114"/>
      <c r="BI437" s="114"/>
      <c r="BJ437" s="114"/>
      <c r="BK437" s="114"/>
      <c r="BL437" s="114"/>
    </row>
    <row r="438" spans="60:64" x14ac:dyDescent="0.25">
      <c r="BH438" s="114"/>
      <c r="BI438" s="114"/>
      <c r="BJ438" s="114"/>
      <c r="BK438" s="114"/>
      <c r="BL438" s="114"/>
    </row>
    <row r="439" spans="60:64" x14ac:dyDescent="0.25">
      <c r="BH439" s="114"/>
      <c r="BI439" s="114"/>
      <c r="BJ439" s="114"/>
      <c r="BK439" s="114"/>
      <c r="BL439" s="114"/>
    </row>
    <row r="440" spans="60:64" x14ac:dyDescent="0.25">
      <c r="BH440" s="114"/>
      <c r="BI440" s="114"/>
      <c r="BJ440" s="114"/>
      <c r="BK440" s="114"/>
      <c r="BL440" s="114"/>
    </row>
    <row r="441" spans="60:64" x14ac:dyDescent="0.25">
      <c r="BH441" s="114"/>
      <c r="BI441" s="114"/>
      <c r="BJ441" s="114"/>
      <c r="BK441" s="114"/>
      <c r="BL441" s="114"/>
    </row>
    <row r="442" spans="60:64" x14ac:dyDescent="0.25">
      <c r="BH442" s="114"/>
      <c r="BI442" s="114"/>
      <c r="BJ442" s="114"/>
      <c r="BK442" s="114"/>
      <c r="BL442" s="114"/>
    </row>
    <row r="443" spans="60:64" x14ac:dyDescent="0.25">
      <c r="BH443" s="114"/>
      <c r="BI443" s="114"/>
      <c r="BJ443" s="114"/>
      <c r="BK443" s="114"/>
      <c r="BL443" s="114"/>
    </row>
    <row r="444" spans="60:64" x14ac:dyDescent="0.25">
      <c r="BH444" s="114"/>
      <c r="BI444" s="114"/>
      <c r="BJ444" s="114"/>
      <c r="BK444" s="114"/>
      <c r="BL444" s="114"/>
    </row>
    <row r="445" spans="60:64" x14ac:dyDescent="0.25">
      <c r="BH445" s="114"/>
      <c r="BI445" s="114"/>
      <c r="BJ445" s="114"/>
      <c r="BK445" s="114"/>
      <c r="BL445" s="114"/>
    </row>
    <row r="446" spans="60:64" x14ac:dyDescent="0.25">
      <c r="BH446" s="114"/>
      <c r="BI446" s="114"/>
      <c r="BJ446" s="114"/>
      <c r="BK446" s="114"/>
      <c r="BL446" s="114"/>
    </row>
    <row r="447" spans="60:64" x14ac:dyDescent="0.25">
      <c r="BH447" s="114"/>
      <c r="BI447" s="114"/>
      <c r="BJ447" s="114"/>
      <c r="BK447" s="114"/>
      <c r="BL447" s="114"/>
    </row>
    <row r="448" spans="60:64" x14ac:dyDescent="0.25">
      <c r="BH448" s="114"/>
      <c r="BI448" s="114"/>
      <c r="BJ448" s="114"/>
      <c r="BK448" s="114"/>
      <c r="BL448" s="114"/>
    </row>
    <row r="449" spans="60:64" x14ac:dyDescent="0.25">
      <c r="BH449" s="114"/>
      <c r="BI449" s="114"/>
      <c r="BJ449" s="114"/>
      <c r="BK449" s="114"/>
      <c r="BL449" s="114"/>
    </row>
    <row r="450" spans="60:64" x14ac:dyDescent="0.25">
      <c r="BH450" s="114"/>
      <c r="BI450" s="114"/>
      <c r="BJ450" s="114"/>
      <c r="BK450" s="114"/>
      <c r="BL450" s="114"/>
    </row>
    <row r="451" spans="60:64" x14ac:dyDescent="0.25">
      <c r="BH451" s="114"/>
      <c r="BI451" s="114"/>
      <c r="BJ451" s="114"/>
      <c r="BK451" s="114"/>
      <c r="BL451" s="114"/>
    </row>
    <row r="452" spans="60:64" x14ac:dyDescent="0.25">
      <c r="BH452" s="114"/>
      <c r="BI452" s="114"/>
      <c r="BJ452" s="114"/>
      <c r="BK452" s="114"/>
      <c r="BL452" s="114"/>
    </row>
    <row r="453" spans="60:64" x14ac:dyDescent="0.25">
      <c r="BH453" s="114"/>
      <c r="BI453" s="114"/>
      <c r="BJ453" s="114"/>
      <c r="BK453" s="114"/>
      <c r="BL453" s="114"/>
    </row>
    <row r="454" spans="60:64" x14ac:dyDescent="0.25">
      <c r="BH454" s="114"/>
      <c r="BI454" s="114"/>
      <c r="BJ454" s="114"/>
      <c r="BK454" s="114"/>
      <c r="BL454" s="114"/>
    </row>
    <row r="455" spans="60:64" x14ac:dyDescent="0.25">
      <c r="BH455" s="114"/>
      <c r="BI455" s="114"/>
      <c r="BJ455" s="114"/>
      <c r="BK455" s="114"/>
      <c r="BL455" s="114"/>
    </row>
    <row r="456" spans="60:64" x14ac:dyDescent="0.25">
      <c r="BH456" s="114"/>
      <c r="BI456" s="114"/>
      <c r="BJ456" s="114"/>
      <c r="BK456" s="114"/>
      <c r="BL456" s="114"/>
    </row>
    <row r="457" spans="60:64" x14ac:dyDescent="0.25">
      <c r="BH457" s="114"/>
      <c r="BI457" s="114"/>
      <c r="BJ457" s="114"/>
      <c r="BK457" s="114"/>
      <c r="BL457" s="114"/>
    </row>
    <row r="458" spans="60:64" x14ac:dyDescent="0.25">
      <c r="BH458" s="114"/>
      <c r="BI458" s="114"/>
      <c r="BJ458" s="114"/>
      <c r="BK458" s="114"/>
      <c r="BL458" s="114"/>
    </row>
    <row r="459" spans="60:64" x14ac:dyDescent="0.25">
      <c r="BH459" s="114"/>
      <c r="BI459" s="114"/>
      <c r="BJ459" s="114"/>
      <c r="BK459" s="114"/>
      <c r="BL459" s="114"/>
    </row>
    <row r="460" spans="60:64" x14ac:dyDescent="0.25">
      <c r="BH460" s="114"/>
      <c r="BI460" s="114"/>
      <c r="BJ460" s="114"/>
      <c r="BK460" s="114"/>
      <c r="BL460" s="114"/>
    </row>
    <row r="461" spans="60:64" x14ac:dyDescent="0.25">
      <c r="BH461" s="114"/>
      <c r="BI461" s="114"/>
      <c r="BJ461" s="114"/>
      <c r="BK461" s="114"/>
      <c r="BL461" s="114"/>
    </row>
    <row r="462" spans="60:64" x14ac:dyDescent="0.25">
      <c r="BH462" s="114"/>
      <c r="BI462" s="114"/>
      <c r="BJ462" s="114"/>
      <c r="BK462" s="114"/>
      <c r="BL462" s="114"/>
    </row>
    <row r="463" spans="60:64" x14ac:dyDescent="0.25">
      <c r="BH463" s="114"/>
      <c r="BI463" s="114"/>
      <c r="BJ463" s="114"/>
      <c r="BK463" s="114"/>
      <c r="BL463" s="114"/>
    </row>
    <row r="464" spans="60:64" x14ac:dyDescent="0.25">
      <c r="BH464" s="114"/>
      <c r="BI464" s="114"/>
      <c r="BJ464" s="114"/>
      <c r="BK464" s="114"/>
      <c r="BL464" s="114"/>
    </row>
    <row r="465" spans="60:64" x14ac:dyDescent="0.25">
      <c r="BH465" s="114"/>
      <c r="BI465" s="114"/>
      <c r="BJ465" s="114"/>
      <c r="BK465" s="114"/>
      <c r="BL465" s="114"/>
    </row>
    <row r="466" spans="60:64" x14ac:dyDescent="0.25">
      <c r="BH466" s="114"/>
      <c r="BI466" s="114"/>
      <c r="BJ466" s="114"/>
      <c r="BK466" s="114"/>
      <c r="BL466" s="114"/>
    </row>
    <row r="467" spans="60:64" x14ac:dyDescent="0.25">
      <c r="BH467" s="114"/>
      <c r="BI467" s="114"/>
      <c r="BJ467" s="114"/>
      <c r="BK467" s="114"/>
      <c r="BL467" s="114"/>
    </row>
    <row r="468" spans="60:64" x14ac:dyDescent="0.25">
      <c r="BH468" s="114"/>
      <c r="BI468" s="114"/>
      <c r="BJ468" s="114"/>
      <c r="BK468" s="114"/>
      <c r="BL468" s="114"/>
    </row>
    <row r="469" spans="60:64" x14ac:dyDescent="0.25">
      <c r="BH469" s="114"/>
      <c r="BI469" s="114"/>
      <c r="BJ469" s="114"/>
      <c r="BK469" s="114"/>
      <c r="BL469" s="114"/>
    </row>
    <row r="470" spans="60:64" x14ac:dyDescent="0.25">
      <c r="BH470" s="114"/>
      <c r="BI470" s="114"/>
      <c r="BJ470" s="114"/>
      <c r="BK470" s="114"/>
      <c r="BL470" s="114"/>
    </row>
    <row r="471" spans="60:64" x14ac:dyDescent="0.25">
      <c r="BH471" s="114"/>
      <c r="BI471" s="114"/>
      <c r="BJ471" s="114"/>
      <c r="BK471" s="114"/>
      <c r="BL471" s="114"/>
    </row>
    <row r="472" spans="60:64" x14ac:dyDescent="0.25">
      <c r="BH472" s="114"/>
      <c r="BI472" s="114"/>
      <c r="BJ472" s="114"/>
      <c r="BK472" s="114"/>
      <c r="BL472" s="114"/>
    </row>
    <row r="473" spans="60:64" x14ac:dyDescent="0.25">
      <c r="BH473" s="114"/>
      <c r="BI473" s="114"/>
      <c r="BJ473" s="114"/>
      <c r="BK473" s="114"/>
      <c r="BL473" s="114"/>
    </row>
    <row r="474" spans="60:64" x14ac:dyDescent="0.25">
      <c r="BH474" s="114"/>
      <c r="BI474" s="114"/>
      <c r="BJ474" s="114"/>
      <c r="BK474" s="114"/>
      <c r="BL474" s="114"/>
    </row>
    <row r="475" spans="60:64" x14ac:dyDescent="0.25">
      <c r="BH475" s="114"/>
      <c r="BI475" s="114"/>
      <c r="BJ475" s="114"/>
      <c r="BK475" s="114"/>
      <c r="BL475" s="114"/>
    </row>
    <row r="476" spans="60:64" x14ac:dyDescent="0.25">
      <c r="BH476" s="114"/>
      <c r="BI476" s="114"/>
      <c r="BJ476" s="114"/>
      <c r="BK476" s="114"/>
      <c r="BL476" s="114"/>
    </row>
    <row r="477" spans="60:64" x14ac:dyDescent="0.25">
      <c r="BH477" s="114"/>
      <c r="BI477" s="114"/>
      <c r="BJ477" s="114"/>
      <c r="BK477" s="114"/>
      <c r="BL477" s="114"/>
    </row>
    <row r="478" spans="60:64" x14ac:dyDescent="0.25">
      <c r="BH478" s="114"/>
      <c r="BI478" s="114"/>
      <c r="BJ478" s="114"/>
      <c r="BK478" s="114"/>
      <c r="BL478" s="114"/>
    </row>
    <row r="479" spans="60:64" x14ac:dyDescent="0.25">
      <c r="BH479" s="114"/>
      <c r="BI479" s="114"/>
      <c r="BJ479" s="114"/>
      <c r="BK479" s="114"/>
      <c r="BL479" s="114"/>
    </row>
    <row r="480" spans="60:64" x14ac:dyDescent="0.25">
      <c r="BH480" s="114"/>
      <c r="BI480" s="114"/>
      <c r="BJ480" s="114"/>
      <c r="BK480" s="114"/>
      <c r="BL480" s="114"/>
    </row>
    <row r="481" spans="60:64" x14ac:dyDescent="0.25">
      <c r="BH481" s="114"/>
      <c r="BI481" s="114"/>
      <c r="BJ481" s="114"/>
      <c r="BK481" s="114"/>
      <c r="BL481" s="114"/>
    </row>
    <row r="482" spans="60:64" x14ac:dyDescent="0.25">
      <c r="BH482" s="114"/>
      <c r="BI482" s="114"/>
      <c r="BJ482" s="114"/>
      <c r="BK482" s="114"/>
      <c r="BL482" s="114"/>
    </row>
    <row r="483" spans="60:64" x14ac:dyDescent="0.25">
      <c r="BH483" s="114"/>
      <c r="BI483" s="114"/>
      <c r="BJ483" s="114"/>
      <c r="BK483" s="114"/>
      <c r="BL483" s="114"/>
    </row>
    <row r="484" spans="60:64" x14ac:dyDescent="0.25">
      <c r="BH484" s="114"/>
      <c r="BI484" s="114"/>
      <c r="BJ484" s="114"/>
      <c r="BK484" s="114"/>
      <c r="BL484" s="114"/>
    </row>
    <row r="485" spans="60:64" x14ac:dyDescent="0.25">
      <c r="BH485" s="114"/>
      <c r="BI485" s="114"/>
      <c r="BJ485" s="114"/>
      <c r="BK485" s="114"/>
      <c r="BL485" s="114"/>
    </row>
    <row r="486" spans="60:64" x14ac:dyDescent="0.25">
      <c r="BH486" s="114"/>
      <c r="BI486" s="114"/>
      <c r="BJ486" s="114"/>
      <c r="BK486" s="114"/>
      <c r="BL486" s="114"/>
    </row>
    <row r="487" spans="60:64" x14ac:dyDescent="0.25">
      <c r="BH487" s="114"/>
      <c r="BI487" s="114"/>
      <c r="BJ487" s="114"/>
      <c r="BK487" s="114"/>
      <c r="BL487" s="114"/>
    </row>
    <row r="488" spans="60:64" x14ac:dyDescent="0.25">
      <c r="BH488" s="114"/>
      <c r="BI488" s="114"/>
      <c r="BJ488" s="114"/>
      <c r="BK488" s="114"/>
      <c r="BL488" s="114"/>
    </row>
    <row r="489" spans="60:64" x14ac:dyDescent="0.25">
      <c r="BH489" s="114"/>
      <c r="BI489" s="114"/>
      <c r="BJ489" s="114"/>
      <c r="BK489" s="114"/>
      <c r="BL489" s="114"/>
    </row>
    <row r="490" spans="60:64" x14ac:dyDescent="0.25">
      <c r="BH490" s="114"/>
      <c r="BI490" s="114"/>
      <c r="BJ490" s="114"/>
      <c r="BK490" s="114"/>
      <c r="BL490" s="114"/>
    </row>
    <row r="491" spans="60:64" x14ac:dyDescent="0.25">
      <c r="BH491" s="114"/>
      <c r="BI491" s="114"/>
      <c r="BJ491" s="114"/>
      <c r="BK491" s="114"/>
      <c r="BL491" s="114"/>
    </row>
    <row r="492" spans="60:64" x14ac:dyDescent="0.25">
      <c r="BH492" s="114"/>
      <c r="BI492" s="114"/>
      <c r="BJ492" s="114"/>
      <c r="BK492" s="114"/>
      <c r="BL492" s="114"/>
    </row>
    <row r="493" spans="60:64" x14ac:dyDescent="0.25">
      <c r="BH493" s="114"/>
      <c r="BI493" s="114"/>
      <c r="BJ493" s="114"/>
      <c r="BK493" s="114"/>
      <c r="BL493" s="114"/>
    </row>
    <row r="494" spans="60:64" x14ac:dyDescent="0.25">
      <c r="BH494" s="114"/>
      <c r="BI494" s="114"/>
      <c r="BJ494" s="114"/>
      <c r="BK494" s="114"/>
      <c r="BL494" s="114"/>
    </row>
    <row r="495" spans="60:64" x14ac:dyDescent="0.25">
      <c r="BH495" s="114"/>
      <c r="BI495" s="114"/>
      <c r="BJ495" s="114"/>
      <c r="BK495" s="114"/>
      <c r="BL495" s="114"/>
    </row>
    <row r="496" spans="60:64" x14ac:dyDescent="0.25">
      <c r="BH496" s="114"/>
      <c r="BI496" s="114"/>
      <c r="BJ496" s="114"/>
      <c r="BK496" s="114"/>
      <c r="BL496" s="114"/>
    </row>
    <row r="497" spans="60:64" x14ac:dyDescent="0.25">
      <c r="BH497" s="114"/>
      <c r="BI497" s="114"/>
      <c r="BJ497" s="114"/>
      <c r="BK497" s="114"/>
      <c r="BL497" s="114"/>
    </row>
    <row r="498" spans="60:64" x14ac:dyDescent="0.25">
      <c r="BH498" s="114"/>
      <c r="BI498" s="114"/>
      <c r="BJ498" s="114"/>
      <c r="BK498" s="114"/>
      <c r="BL498" s="114"/>
    </row>
    <row r="499" spans="60:64" x14ac:dyDescent="0.25">
      <c r="BH499" s="114"/>
      <c r="BI499" s="114"/>
      <c r="BJ499" s="114"/>
      <c r="BK499" s="114"/>
      <c r="BL499" s="114"/>
    </row>
    <row r="500" spans="60:64" x14ac:dyDescent="0.25">
      <c r="BH500" s="114"/>
      <c r="BI500" s="114"/>
      <c r="BJ500" s="114"/>
      <c r="BK500" s="114"/>
      <c r="BL500" s="114"/>
    </row>
    <row r="501" spans="60:64" x14ac:dyDescent="0.25">
      <c r="BH501" s="114"/>
      <c r="BI501" s="114"/>
      <c r="BJ501" s="114"/>
      <c r="BK501" s="114"/>
      <c r="BL501" s="114"/>
    </row>
    <row r="502" spans="60:64" x14ac:dyDescent="0.25">
      <c r="BH502" s="114"/>
      <c r="BI502" s="114"/>
      <c r="BJ502" s="114"/>
      <c r="BK502" s="114"/>
      <c r="BL502" s="114"/>
    </row>
    <row r="503" spans="60:64" x14ac:dyDescent="0.25">
      <c r="BH503" s="114"/>
      <c r="BI503" s="114"/>
      <c r="BJ503" s="114"/>
      <c r="BK503" s="114"/>
      <c r="BL503" s="114"/>
    </row>
    <row r="504" spans="60:64" x14ac:dyDescent="0.25">
      <c r="BH504" s="114"/>
      <c r="BI504" s="114"/>
      <c r="BJ504" s="114"/>
      <c r="BK504" s="114"/>
      <c r="BL504" s="114"/>
    </row>
    <row r="505" spans="60:64" x14ac:dyDescent="0.25">
      <c r="BH505" s="114"/>
      <c r="BI505" s="114"/>
      <c r="BJ505" s="114"/>
      <c r="BK505" s="114"/>
      <c r="BL505" s="114"/>
    </row>
    <row r="506" spans="60:64" x14ac:dyDescent="0.25">
      <c r="BH506" s="114"/>
      <c r="BI506" s="114"/>
      <c r="BJ506" s="114"/>
      <c r="BK506" s="114"/>
      <c r="BL506" s="114"/>
    </row>
    <row r="507" spans="60:64" x14ac:dyDescent="0.25">
      <c r="BH507" s="114"/>
      <c r="BI507" s="114"/>
      <c r="BJ507" s="114"/>
      <c r="BK507" s="114"/>
      <c r="BL507" s="114"/>
    </row>
    <row r="508" spans="60:64" x14ac:dyDescent="0.25">
      <c r="BH508" s="114"/>
      <c r="BI508" s="114"/>
      <c r="BJ508" s="114"/>
      <c r="BK508" s="114"/>
      <c r="BL508" s="114"/>
    </row>
    <row r="509" spans="60:64" x14ac:dyDescent="0.25">
      <c r="BH509" s="114"/>
      <c r="BI509" s="114"/>
      <c r="BJ509" s="114"/>
      <c r="BK509" s="114"/>
      <c r="BL509" s="114"/>
    </row>
    <row r="510" spans="60:64" x14ac:dyDescent="0.25">
      <c r="BH510" s="114"/>
      <c r="BI510" s="114"/>
      <c r="BJ510" s="114"/>
      <c r="BK510" s="114"/>
      <c r="BL510" s="114"/>
    </row>
    <row r="511" spans="60:64" x14ac:dyDescent="0.25">
      <c r="BH511" s="114"/>
      <c r="BI511" s="114"/>
      <c r="BJ511" s="114"/>
      <c r="BK511" s="114"/>
      <c r="BL511" s="114"/>
    </row>
    <row r="512" spans="60:64" x14ac:dyDescent="0.25">
      <c r="BH512" s="114"/>
      <c r="BI512" s="114"/>
      <c r="BJ512" s="114"/>
      <c r="BK512" s="114"/>
      <c r="BL512" s="114"/>
    </row>
    <row r="513" spans="60:64" x14ac:dyDescent="0.25">
      <c r="BH513" s="114"/>
      <c r="BI513" s="114"/>
      <c r="BJ513" s="114"/>
      <c r="BK513" s="114"/>
      <c r="BL513" s="114"/>
    </row>
    <row r="514" spans="60:64" x14ac:dyDescent="0.25">
      <c r="BH514" s="114"/>
      <c r="BI514" s="114"/>
      <c r="BJ514" s="114"/>
      <c r="BK514" s="114"/>
      <c r="BL514" s="114"/>
    </row>
    <row r="515" spans="60:64" x14ac:dyDescent="0.25">
      <c r="BH515" s="114"/>
      <c r="BI515" s="114"/>
      <c r="BJ515" s="114"/>
      <c r="BK515" s="114"/>
      <c r="BL515" s="114"/>
    </row>
    <row r="516" spans="60:64" x14ac:dyDescent="0.25">
      <c r="BH516" s="114"/>
      <c r="BI516" s="114"/>
      <c r="BJ516" s="114"/>
      <c r="BK516" s="114"/>
      <c r="BL516" s="114"/>
    </row>
    <row r="517" spans="60:64" x14ac:dyDescent="0.25">
      <c r="BH517" s="114"/>
      <c r="BI517" s="114"/>
      <c r="BJ517" s="114"/>
      <c r="BK517" s="114"/>
      <c r="BL517" s="114"/>
    </row>
    <row r="518" spans="60:64" x14ac:dyDescent="0.25">
      <c r="BH518" s="114"/>
      <c r="BI518" s="114"/>
      <c r="BJ518" s="114"/>
      <c r="BK518" s="114"/>
      <c r="BL518" s="114"/>
    </row>
    <row r="519" spans="60:64" x14ac:dyDescent="0.25">
      <c r="BH519" s="114"/>
      <c r="BI519" s="114"/>
      <c r="BJ519" s="114"/>
      <c r="BK519" s="114"/>
      <c r="BL519" s="114"/>
    </row>
    <row r="520" spans="60:64" x14ac:dyDescent="0.25">
      <c r="BH520" s="114"/>
      <c r="BI520" s="114"/>
      <c r="BJ520" s="114"/>
      <c r="BK520" s="114"/>
      <c r="BL520" s="114"/>
    </row>
    <row r="521" spans="60:64" x14ac:dyDescent="0.25">
      <c r="BH521" s="114"/>
      <c r="BI521" s="114"/>
      <c r="BJ521" s="114"/>
      <c r="BK521" s="114"/>
      <c r="BL521" s="114"/>
    </row>
    <row r="522" spans="60:64" x14ac:dyDescent="0.25">
      <c r="BH522" s="114"/>
      <c r="BI522" s="114"/>
      <c r="BJ522" s="114"/>
      <c r="BK522" s="114"/>
      <c r="BL522" s="114"/>
    </row>
    <row r="523" spans="60:64" x14ac:dyDescent="0.25">
      <c r="BH523" s="114"/>
      <c r="BI523" s="114"/>
      <c r="BJ523" s="114"/>
      <c r="BK523" s="114"/>
      <c r="BL523" s="114"/>
    </row>
    <row r="524" spans="60:64" x14ac:dyDescent="0.25">
      <c r="BH524" s="114"/>
      <c r="BI524" s="114"/>
      <c r="BJ524" s="114"/>
      <c r="BK524" s="114"/>
      <c r="BL524" s="114"/>
    </row>
    <row r="525" spans="60:64" x14ac:dyDescent="0.25">
      <c r="BH525" s="114"/>
      <c r="BI525" s="114"/>
      <c r="BJ525" s="114"/>
      <c r="BK525" s="114"/>
      <c r="BL525" s="114"/>
    </row>
    <row r="526" spans="60:64" x14ac:dyDescent="0.25">
      <c r="BH526" s="114"/>
      <c r="BI526" s="114"/>
      <c r="BJ526" s="114"/>
      <c r="BK526" s="114"/>
      <c r="BL526" s="114"/>
    </row>
    <row r="527" spans="60:64" x14ac:dyDescent="0.25">
      <c r="BH527" s="114"/>
      <c r="BI527" s="114"/>
      <c r="BJ527" s="114"/>
      <c r="BK527" s="114"/>
      <c r="BL527" s="114"/>
    </row>
    <row r="528" spans="60:64" x14ac:dyDescent="0.25">
      <c r="BH528" s="114"/>
      <c r="BI528" s="114"/>
      <c r="BJ528" s="114"/>
      <c r="BK528" s="114"/>
      <c r="BL528" s="114"/>
    </row>
    <row r="529" spans="60:64" x14ac:dyDescent="0.25">
      <c r="BH529" s="114"/>
      <c r="BI529" s="114"/>
      <c r="BJ529" s="114"/>
      <c r="BK529" s="114"/>
      <c r="BL529" s="114"/>
    </row>
    <row r="530" spans="60:64" x14ac:dyDescent="0.25">
      <c r="BH530" s="114"/>
      <c r="BI530" s="114"/>
      <c r="BJ530" s="114"/>
      <c r="BK530" s="114"/>
      <c r="BL530" s="114"/>
    </row>
    <row r="531" spans="60:64" x14ac:dyDescent="0.25">
      <c r="BH531" s="114"/>
      <c r="BI531" s="114"/>
      <c r="BJ531" s="114"/>
      <c r="BK531" s="114"/>
      <c r="BL531" s="114"/>
    </row>
    <row r="532" spans="60:64" x14ac:dyDescent="0.25">
      <c r="BH532" s="114"/>
      <c r="BI532" s="114"/>
      <c r="BJ532" s="114"/>
      <c r="BK532" s="114"/>
      <c r="BL532" s="114"/>
    </row>
    <row r="533" spans="60:64" x14ac:dyDescent="0.25">
      <c r="BH533" s="114"/>
      <c r="BI533" s="114"/>
      <c r="BJ533" s="114"/>
      <c r="BK533" s="114"/>
      <c r="BL533" s="114"/>
    </row>
    <row r="534" spans="60:64" x14ac:dyDescent="0.25">
      <c r="BH534" s="114"/>
      <c r="BI534" s="114"/>
      <c r="BJ534" s="114"/>
      <c r="BK534" s="114"/>
      <c r="BL534" s="114"/>
    </row>
    <row r="535" spans="60:64" x14ac:dyDescent="0.25">
      <c r="BH535" s="114"/>
      <c r="BI535" s="114"/>
      <c r="BJ535" s="114"/>
      <c r="BK535" s="114"/>
      <c r="BL535" s="114"/>
    </row>
    <row r="536" spans="60:64" x14ac:dyDescent="0.25">
      <c r="BH536" s="114"/>
      <c r="BI536" s="114"/>
      <c r="BJ536" s="114"/>
      <c r="BK536" s="114"/>
      <c r="BL536" s="114"/>
    </row>
    <row r="537" spans="60:64" x14ac:dyDescent="0.25">
      <c r="BH537" s="114"/>
      <c r="BI537" s="114"/>
      <c r="BJ537" s="114"/>
      <c r="BK537" s="114"/>
      <c r="BL537" s="114"/>
    </row>
    <row r="538" spans="60:64" x14ac:dyDescent="0.25">
      <c r="BH538" s="114"/>
      <c r="BI538" s="114"/>
      <c r="BJ538" s="114"/>
      <c r="BK538" s="114"/>
      <c r="BL538" s="114"/>
    </row>
    <row r="539" spans="60:64" x14ac:dyDescent="0.25">
      <c r="BH539" s="114"/>
      <c r="BI539" s="114"/>
      <c r="BJ539" s="114"/>
      <c r="BK539" s="114"/>
      <c r="BL539" s="114"/>
    </row>
    <row r="540" spans="60:64" x14ac:dyDescent="0.25">
      <c r="BH540" s="114"/>
      <c r="BI540" s="114"/>
      <c r="BJ540" s="114"/>
      <c r="BK540" s="114"/>
      <c r="BL540" s="114"/>
    </row>
    <row r="541" spans="60:64" x14ac:dyDescent="0.25">
      <c r="BH541" s="114"/>
      <c r="BI541" s="114"/>
      <c r="BJ541" s="114"/>
      <c r="BK541" s="114"/>
      <c r="BL541" s="114"/>
    </row>
    <row r="542" spans="60:64" x14ac:dyDescent="0.25">
      <c r="BH542" s="114"/>
      <c r="BI542" s="114"/>
      <c r="BJ542" s="114"/>
      <c r="BK542" s="114"/>
      <c r="BL542" s="114"/>
    </row>
    <row r="543" spans="60:64" x14ac:dyDescent="0.25">
      <c r="BH543" s="114"/>
      <c r="BI543" s="114"/>
      <c r="BJ543" s="114"/>
      <c r="BK543" s="114"/>
      <c r="BL543" s="114"/>
    </row>
    <row r="544" spans="60:64" x14ac:dyDescent="0.25">
      <c r="BH544" s="114"/>
      <c r="BI544" s="114"/>
      <c r="BJ544" s="114"/>
      <c r="BK544" s="114"/>
      <c r="BL544" s="114"/>
    </row>
    <row r="545" spans="60:64" x14ac:dyDescent="0.25">
      <c r="BH545" s="114"/>
      <c r="BI545" s="114"/>
      <c r="BJ545" s="114"/>
      <c r="BK545" s="114"/>
      <c r="BL545" s="114"/>
    </row>
    <row r="546" spans="60:64" x14ac:dyDescent="0.25">
      <c r="BH546" s="114"/>
      <c r="BI546" s="114"/>
      <c r="BJ546" s="114"/>
      <c r="BK546" s="114"/>
      <c r="BL546" s="114"/>
    </row>
    <row r="547" spans="60:64" x14ac:dyDescent="0.25">
      <c r="BH547" s="114"/>
      <c r="BI547" s="114"/>
      <c r="BJ547" s="114"/>
      <c r="BK547" s="114"/>
      <c r="BL547" s="114"/>
    </row>
    <row r="548" spans="60:64" x14ac:dyDescent="0.25">
      <c r="BH548" s="114"/>
      <c r="BI548" s="114"/>
      <c r="BJ548" s="114"/>
      <c r="BK548" s="114"/>
      <c r="BL548" s="114"/>
    </row>
    <row r="549" spans="60:64" x14ac:dyDescent="0.25">
      <c r="BH549" s="114"/>
      <c r="BI549" s="114"/>
      <c r="BJ549" s="114"/>
      <c r="BK549" s="114"/>
      <c r="BL549" s="114"/>
    </row>
    <row r="550" spans="60:64" x14ac:dyDescent="0.25">
      <c r="BH550" s="114"/>
      <c r="BI550" s="114"/>
      <c r="BJ550" s="114"/>
      <c r="BK550" s="114"/>
      <c r="BL550" s="114"/>
    </row>
    <row r="551" spans="60:64" x14ac:dyDescent="0.25">
      <c r="BH551" s="114"/>
      <c r="BI551" s="114"/>
      <c r="BJ551" s="114"/>
      <c r="BK551" s="114"/>
      <c r="BL551" s="114"/>
    </row>
    <row r="552" spans="60:64" x14ac:dyDescent="0.25">
      <c r="BH552" s="114"/>
      <c r="BI552" s="114"/>
      <c r="BJ552" s="114"/>
      <c r="BK552" s="114"/>
      <c r="BL552" s="114"/>
    </row>
    <row r="553" spans="60:64" x14ac:dyDescent="0.25">
      <c r="BH553" s="114"/>
      <c r="BI553" s="114"/>
      <c r="BJ553" s="114"/>
      <c r="BK553" s="114"/>
      <c r="BL553" s="114"/>
    </row>
    <row r="554" spans="60:64" x14ac:dyDescent="0.25">
      <c r="BH554" s="114"/>
      <c r="BI554" s="114"/>
      <c r="BJ554" s="114"/>
      <c r="BK554" s="114"/>
      <c r="BL554" s="114"/>
    </row>
    <row r="555" spans="60:64" x14ac:dyDescent="0.25">
      <c r="BH555" s="114"/>
      <c r="BI555" s="114"/>
      <c r="BJ555" s="114"/>
      <c r="BK555" s="114"/>
      <c r="BL555" s="114"/>
    </row>
    <row r="556" spans="60:64" x14ac:dyDescent="0.25">
      <c r="BH556" s="114"/>
      <c r="BI556" s="114"/>
      <c r="BJ556" s="114"/>
      <c r="BK556" s="114"/>
      <c r="BL556" s="114"/>
    </row>
    <row r="557" spans="60:64" x14ac:dyDescent="0.25">
      <c r="BH557" s="114"/>
      <c r="BI557" s="114"/>
      <c r="BJ557" s="114"/>
      <c r="BK557" s="114"/>
      <c r="BL557" s="114"/>
    </row>
    <row r="558" spans="60:64" x14ac:dyDescent="0.25">
      <c r="BH558" s="114"/>
      <c r="BI558" s="114"/>
      <c r="BJ558" s="114"/>
      <c r="BK558" s="114"/>
      <c r="BL558" s="114"/>
    </row>
    <row r="559" spans="60:64" x14ac:dyDescent="0.25">
      <c r="BH559" s="114"/>
      <c r="BI559" s="114"/>
      <c r="BJ559" s="114"/>
      <c r="BK559" s="114"/>
      <c r="BL559" s="114"/>
    </row>
    <row r="560" spans="60:64" x14ac:dyDescent="0.25">
      <c r="BH560" s="114"/>
      <c r="BI560" s="114"/>
      <c r="BJ560" s="114"/>
      <c r="BK560" s="114"/>
      <c r="BL560" s="114"/>
    </row>
    <row r="561" spans="60:64" x14ac:dyDescent="0.25">
      <c r="BH561" s="114"/>
      <c r="BI561" s="114"/>
      <c r="BJ561" s="114"/>
      <c r="BK561" s="114"/>
      <c r="BL561" s="114"/>
    </row>
    <row r="562" spans="60:64" x14ac:dyDescent="0.25">
      <c r="BH562" s="114"/>
      <c r="BI562" s="114"/>
      <c r="BJ562" s="114"/>
      <c r="BK562" s="114"/>
      <c r="BL562" s="114"/>
    </row>
    <row r="563" spans="60:64" x14ac:dyDescent="0.25">
      <c r="BH563" s="114"/>
      <c r="BI563" s="114"/>
      <c r="BJ563" s="114"/>
      <c r="BK563" s="114"/>
      <c r="BL563" s="114"/>
    </row>
    <row r="564" spans="60:64" x14ac:dyDescent="0.25">
      <c r="BH564" s="114"/>
      <c r="BI564" s="114"/>
      <c r="BJ564" s="114"/>
      <c r="BK564" s="114"/>
      <c r="BL564" s="114"/>
    </row>
    <row r="565" spans="60:64" x14ac:dyDescent="0.25">
      <c r="BH565" s="114"/>
      <c r="BI565" s="114"/>
      <c r="BJ565" s="114"/>
      <c r="BK565" s="114"/>
      <c r="BL565" s="114"/>
    </row>
    <row r="566" spans="60:64" x14ac:dyDescent="0.25">
      <c r="BH566" s="114"/>
      <c r="BI566" s="114"/>
      <c r="BJ566" s="114"/>
      <c r="BK566" s="114"/>
      <c r="BL566" s="114"/>
    </row>
    <row r="567" spans="60:64" x14ac:dyDescent="0.25">
      <c r="BH567" s="114"/>
      <c r="BI567" s="114"/>
      <c r="BJ567" s="114"/>
      <c r="BK567" s="114"/>
      <c r="BL567" s="114"/>
    </row>
    <row r="568" spans="60:64" x14ac:dyDescent="0.25">
      <c r="BH568" s="114"/>
      <c r="BI568" s="114"/>
      <c r="BJ568" s="114"/>
      <c r="BK568" s="114"/>
      <c r="BL568" s="114"/>
    </row>
    <row r="569" spans="60:64" x14ac:dyDescent="0.25">
      <c r="BH569" s="114"/>
      <c r="BI569" s="114"/>
      <c r="BJ569" s="114"/>
      <c r="BK569" s="114"/>
      <c r="BL569" s="114"/>
    </row>
    <row r="570" spans="60:64" x14ac:dyDescent="0.25">
      <c r="BH570" s="114"/>
      <c r="BI570" s="114"/>
      <c r="BJ570" s="114"/>
      <c r="BK570" s="114"/>
      <c r="BL570" s="114"/>
    </row>
    <row r="571" spans="60:64" x14ac:dyDescent="0.25">
      <c r="BH571" s="114"/>
      <c r="BI571" s="114"/>
      <c r="BJ571" s="114"/>
      <c r="BK571" s="114"/>
      <c r="BL571" s="114"/>
    </row>
    <row r="572" spans="60:64" x14ac:dyDescent="0.25">
      <c r="BH572" s="114"/>
      <c r="BI572" s="114"/>
      <c r="BJ572" s="114"/>
      <c r="BK572" s="114"/>
      <c r="BL572" s="114"/>
    </row>
    <row r="573" spans="60:64" x14ac:dyDescent="0.25">
      <c r="BH573" s="114"/>
      <c r="BI573" s="114"/>
      <c r="BJ573" s="114"/>
      <c r="BK573" s="114"/>
      <c r="BL573" s="114"/>
    </row>
    <row r="574" spans="60:64" x14ac:dyDescent="0.25">
      <c r="BH574" s="114"/>
      <c r="BI574" s="114"/>
      <c r="BJ574" s="114"/>
      <c r="BK574" s="114"/>
      <c r="BL574" s="114"/>
    </row>
    <row r="575" spans="60:64" x14ac:dyDescent="0.25">
      <c r="BH575" s="114"/>
      <c r="BI575" s="114"/>
      <c r="BJ575" s="114"/>
      <c r="BK575" s="114"/>
      <c r="BL575" s="114"/>
    </row>
    <row r="576" spans="60:64" x14ac:dyDescent="0.25">
      <c r="BH576" s="114"/>
      <c r="BI576" s="114"/>
      <c r="BJ576" s="114"/>
      <c r="BK576" s="114"/>
      <c r="BL576" s="114"/>
    </row>
    <row r="577" spans="60:64" x14ac:dyDescent="0.25">
      <c r="BH577" s="114"/>
      <c r="BI577" s="114"/>
      <c r="BJ577" s="114"/>
      <c r="BK577" s="114"/>
      <c r="BL577" s="114"/>
    </row>
    <row r="578" spans="60:64" x14ac:dyDescent="0.25">
      <c r="BH578" s="114"/>
      <c r="BI578" s="114"/>
      <c r="BJ578" s="114"/>
      <c r="BK578" s="114"/>
      <c r="BL578" s="114"/>
    </row>
    <row r="579" spans="60:64" x14ac:dyDescent="0.25">
      <c r="BH579" s="114"/>
      <c r="BI579" s="114"/>
      <c r="BJ579" s="114"/>
      <c r="BK579" s="114"/>
      <c r="BL579" s="114"/>
    </row>
    <row r="580" spans="60:64" x14ac:dyDescent="0.25">
      <c r="BH580" s="114"/>
      <c r="BI580" s="114"/>
      <c r="BJ580" s="114"/>
      <c r="BK580" s="114"/>
      <c r="BL580" s="114"/>
    </row>
    <row r="581" spans="60:64" x14ac:dyDescent="0.25">
      <c r="BH581" s="114"/>
      <c r="BI581" s="114"/>
      <c r="BJ581" s="114"/>
      <c r="BK581" s="114"/>
      <c r="BL581" s="114"/>
    </row>
    <row r="582" spans="60:64" x14ac:dyDescent="0.25">
      <c r="BH582" s="114"/>
      <c r="BI582" s="114"/>
      <c r="BJ582" s="114"/>
      <c r="BK582" s="114"/>
      <c r="BL582" s="114"/>
    </row>
    <row r="583" spans="60:64" x14ac:dyDescent="0.25">
      <c r="BH583" s="114"/>
      <c r="BI583" s="114"/>
      <c r="BJ583" s="114"/>
      <c r="BK583" s="114"/>
      <c r="BL583" s="114"/>
    </row>
    <row r="584" spans="60:64" x14ac:dyDescent="0.25">
      <c r="BH584" s="114"/>
      <c r="BI584" s="114"/>
      <c r="BJ584" s="114"/>
      <c r="BK584" s="114"/>
      <c r="BL584" s="114"/>
    </row>
    <row r="585" spans="60:64" x14ac:dyDescent="0.25">
      <c r="BH585" s="114"/>
      <c r="BI585" s="114"/>
      <c r="BJ585" s="114"/>
      <c r="BK585" s="114"/>
      <c r="BL585" s="114"/>
    </row>
    <row r="586" spans="60:64" x14ac:dyDescent="0.25">
      <c r="BH586" s="114"/>
      <c r="BI586" s="114"/>
      <c r="BJ586" s="114"/>
      <c r="BK586" s="114"/>
      <c r="BL586" s="114"/>
    </row>
    <row r="587" spans="60:64" x14ac:dyDescent="0.25">
      <c r="BH587" s="114"/>
      <c r="BI587" s="114"/>
      <c r="BJ587" s="114"/>
      <c r="BK587" s="114"/>
      <c r="BL587" s="114"/>
    </row>
    <row r="588" spans="60:64" x14ac:dyDescent="0.25">
      <c r="BH588" s="114"/>
      <c r="BI588" s="114"/>
      <c r="BJ588" s="114"/>
      <c r="BK588" s="114"/>
      <c r="BL588" s="114"/>
    </row>
    <row r="589" spans="60:64" x14ac:dyDescent="0.25">
      <c r="BH589" s="114"/>
      <c r="BI589" s="114"/>
      <c r="BJ589" s="114"/>
      <c r="BK589" s="114"/>
      <c r="BL589" s="114"/>
    </row>
    <row r="590" spans="60:64" x14ac:dyDescent="0.25">
      <c r="BH590" s="114"/>
      <c r="BI590" s="114"/>
      <c r="BJ590" s="114"/>
      <c r="BK590" s="114"/>
      <c r="BL590" s="114"/>
    </row>
    <row r="591" spans="60:64" x14ac:dyDescent="0.25">
      <c r="BH591" s="114"/>
      <c r="BI591" s="114"/>
      <c r="BJ591" s="114"/>
      <c r="BK591" s="114"/>
      <c r="BL591" s="114"/>
    </row>
    <row r="592" spans="60:64" x14ac:dyDescent="0.25">
      <c r="BH592" s="114"/>
      <c r="BI592" s="114"/>
      <c r="BJ592" s="114"/>
      <c r="BK592" s="114"/>
      <c r="BL592" s="114"/>
    </row>
    <row r="593" spans="60:64" x14ac:dyDescent="0.25">
      <c r="BH593" s="114"/>
      <c r="BI593" s="114"/>
      <c r="BJ593" s="114"/>
      <c r="BK593" s="114"/>
      <c r="BL593" s="114"/>
    </row>
    <row r="594" spans="60:64" x14ac:dyDescent="0.25">
      <c r="BH594" s="114"/>
      <c r="BI594" s="114"/>
      <c r="BJ594" s="114"/>
      <c r="BK594" s="114"/>
      <c r="BL594" s="114"/>
    </row>
    <row r="595" spans="60:64" x14ac:dyDescent="0.25">
      <c r="BH595" s="114"/>
      <c r="BI595" s="114"/>
      <c r="BJ595" s="114"/>
      <c r="BK595" s="114"/>
      <c r="BL595" s="114"/>
    </row>
    <row r="596" spans="60:64" x14ac:dyDescent="0.25">
      <c r="BH596" s="114"/>
      <c r="BI596" s="114"/>
      <c r="BJ596" s="114"/>
      <c r="BK596" s="114"/>
      <c r="BL596" s="114"/>
    </row>
    <row r="597" spans="60:64" x14ac:dyDescent="0.25">
      <c r="BH597" s="114"/>
      <c r="BI597" s="114"/>
      <c r="BJ597" s="114"/>
      <c r="BK597" s="114"/>
      <c r="BL597" s="114"/>
    </row>
    <row r="598" spans="60:64" x14ac:dyDescent="0.25">
      <c r="BH598" s="114"/>
      <c r="BI598" s="114"/>
      <c r="BJ598" s="114"/>
      <c r="BK598" s="114"/>
      <c r="BL598" s="114"/>
    </row>
    <row r="599" spans="60:64" x14ac:dyDescent="0.25">
      <c r="BH599" s="114"/>
      <c r="BI599" s="114"/>
      <c r="BJ599" s="114"/>
      <c r="BK599" s="114"/>
      <c r="BL599" s="114"/>
    </row>
    <row r="600" spans="60:64" x14ac:dyDescent="0.25">
      <c r="BH600" s="114"/>
      <c r="BI600" s="114"/>
      <c r="BJ600" s="114"/>
      <c r="BK600" s="114"/>
      <c r="BL600" s="114"/>
    </row>
    <row r="601" spans="60:64" x14ac:dyDescent="0.25">
      <c r="BH601" s="114"/>
      <c r="BI601" s="114"/>
      <c r="BJ601" s="114"/>
      <c r="BK601" s="114"/>
      <c r="BL601" s="114"/>
    </row>
    <row r="602" spans="60:64" x14ac:dyDescent="0.25">
      <c r="BH602" s="114"/>
      <c r="BI602" s="114"/>
      <c r="BJ602" s="114"/>
      <c r="BK602" s="114"/>
      <c r="BL602" s="114"/>
    </row>
    <row r="603" spans="60:64" x14ac:dyDescent="0.25">
      <c r="BH603" s="114"/>
      <c r="BI603" s="114"/>
      <c r="BJ603" s="114"/>
      <c r="BK603" s="114"/>
      <c r="BL603" s="114"/>
    </row>
    <row r="604" spans="60:64" x14ac:dyDescent="0.25">
      <c r="BH604" s="114"/>
      <c r="BI604" s="114"/>
      <c r="BJ604" s="114"/>
      <c r="BK604" s="114"/>
      <c r="BL604" s="114"/>
    </row>
    <row r="605" spans="60:64" x14ac:dyDescent="0.25">
      <c r="BH605" s="114"/>
      <c r="BI605" s="114"/>
      <c r="BJ605" s="114"/>
      <c r="BK605" s="114"/>
      <c r="BL605" s="114"/>
    </row>
    <row r="606" spans="60:64" x14ac:dyDescent="0.25">
      <c r="BH606" s="114"/>
      <c r="BI606" s="114"/>
      <c r="BJ606" s="114"/>
      <c r="BK606" s="114"/>
      <c r="BL606" s="114"/>
    </row>
    <row r="607" spans="60:64" x14ac:dyDescent="0.25">
      <c r="BH607" s="114"/>
      <c r="BI607" s="114"/>
      <c r="BJ607" s="114"/>
      <c r="BK607" s="114"/>
      <c r="BL607" s="114"/>
    </row>
    <row r="608" spans="60:64" x14ac:dyDescent="0.25">
      <c r="BH608" s="114"/>
      <c r="BI608" s="114"/>
      <c r="BJ608" s="114"/>
      <c r="BK608" s="114"/>
      <c r="BL608" s="114"/>
    </row>
    <row r="609" spans="60:64" x14ac:dyDescent="0.25">
      <c r="BH609" s="114"/>
      <c r="BI609" s="114"/>
      <c r="BJ609" s="114"/>
      <c r="BK609" s="114"/>
      <c r="BL609" s="114"/>
    </row>
    <row r="610" spans="60:64" x14ac:dyDescent="0.25">
      <c r="BH610" s="114"/>
      <c r="BI610" s="114"/>
      <c r="BJ610" s="114"/>
      <c r="BK610" s="114"/>
      <c r="BL610" s="114"/>
    </row>
    <row r="611" spans="60:64" x14ac:dyDescent="0.25">
      <c r="BH611" s="114"/>
      <c r="BI611" s="114"/>
      <c r="BJ611" s="114"/>
      <c r="BK611" s="114"/>
      <c r="BL611" s="114"/>
    </row>
    <row r="612" spans="60:64" x14ac:dyDescent="0.25">
      <c r="BH612" s="114"/>
      <c r="BI612" s="114"/>
      <c r="BJ612" s="114"/>
      <c r="BK612" s="114"/>
      <c r="BL612" s="114"/>
    </row>
    <row r="613" spans="60:64" x14ac:dyDescent="0.25">
      <c r="BH613" s="114"/>
      <c r="BI613" s="114"/>
      <c r="BJ613" s="114"/>
      <c r="BK613" s="114"/>
      <c r="BL613" s="114"/>
    </row>
    <row r="614" spans="60:64" x14ac:dyDescent="0.25">
      <c r="BH614" s="114"/>
      <c r="BI614" s="114"/>
      <c r="BJ614" s="114"/>
      <c r="BK614" s="114"/>
      <c r="BL614" s="114"/>
    </row>
    <row r="615" spans="60:64" x14ac:dyDescent="0.25">
      <c r="BH615" s="114"/>
      <c r="BI615" s="114"/>
      <c r="BJ615" s="114"/>
      <c r="BK615" s="114"/>
      <c r="BL615" s="114"/>
    </row>
    <row r="616" spans="60:64" x14ac:dyDescent="0.25">
      <c r="BH616" s="114"/>
      <c r="BI616" s="114"/>
      <c r="BJ616" s="114"/>
      <c r="BK616" s="114"/>
      <c r="BL616" s="114"/>
    </row>
    <row r="617" spans="60:64" x14ac:dyDescent="0.25">
      <c r="BH617" s="114"/>
      <c r="BI617" s="114"/>
      <c r="BJ617" s="114"/>
      <c r="BK617" s="114"/>
      <c r="BL617" s="114"/>
    </row>
    <row r="618" spans="60:64" x14ac:dyDescent="0.25">
      <c r="BH618" s="114"/>
      <c r="BI618" s="114"/>
      <c r="BJ618" s="114"/>
      <c r="BK618" s="114"/>
      <c r="BL618" s="114"/>
    </row>
    <row r="619" spans="60:64" x14ac:dyDescent="0.25">
      <c r="BH619" s="114"/>
      <c r="BI619" s="114"/>
      <c r="BJ619" s="114"/>
      <c r="BK619" s="114"/>
      <c r="BL619" s="114"/>
    </row>
    <row r="620" spans="60:64" x14ac:dyDescent="0.25">
      <c r="BH620" s="114"/>
      <c r="BI620" s="114"/>
      <c r="BJ620" s="114"/>
      <c r="BK620" s="114"/>
      <c r="BL620" s="114"/>
    </row>
    <row r="621" spans="60:64" x14ac:dyDescent="0.25">
      <c r="BH621" s="114"/>
      <c r="BI621" s="114"/>
      <c r="BJ621" s="114"/>
      <c r="BK621" s="114"/>
      <c r="BL621" s="114"/>
    </row>
    <row r="622" spans="60:64" x14ac:dyDescent="0.25">
      <c r="BH622" s="114"/>
      <c r="BI622" s="114"/>
      <c r="BJ622" s="114"/>
      <c r="BK622" s="114"/>
      <c r="BL622" s="114"/>
    </row>
    <row r="623" spans="60:64" x14ac:dyDescent="0.25">
      <c r="BH623" s="114"/>
      <c r="BI623" s="114"/>
      <c r="BJ623" s="114"/>
      <c r="BK623" s="114"/>
      <c r="BL623" s="114"/>
    </row>
    <row r="624" spans="60:64" x14ac:dyDescent="0.25">
      <c r="BH624" s="114"/>
      <c r="BI624" s="114"/>
      <c r="BJ624" s="114"/>
      <c r="BK624" s="114"/>
      <c r="BL624" s="114"/>
    </row>
    <row r="625" spans="60:64" x14ac:dyDescent="0.25">
      <c r="BH625" s="114"/>
      <c r="BI625" s="114"/>
      <c r="BJ625" s="114"/>
      <c r="BK625" s="114"/>
      <c r="BL625" s="114"/>
    </row>
    <row r="626" spans="60:64" x14ac:dyDescent="0.25">
      <c r="BH626" s="114"/>
      <c r="BI626" s="114"/>
      <c r="BJ626" s="114"/>
      <c r="BK626" s="114"/>
      <c r="BL626" s="114"/>
    </row>
    <row r="627" spans="60:64" x14ac:dyDescent="0.25">
      <c r="BH627" s="114"/>
      <c r="BI627" s="114"/>
      <c r="BJ627" s="114"/>
      <c r="BK627" s="114"/>
      <c r="BL627" s="114"/>
    </row>
    <row r="628" spans="60:64" x14ac:dyDescent="0.25">
      <c r="BH628" s="114"/>
      <c r="BI628" s="114"/>
      <c r="BJ628" s="114"/>
      <c r="BK628" s="114"/>
      <c r="BL628" s="114"/>
    </row>
    <row r="629" spans="60:64" x14ac:dyDescent="0.25">
      <c r="BH629" s="114"/>
      <c r="BI629" s="114"/>
      <c r="BJ629" s="114"/>
      <c r="BK629" s="114"/>
      <c r="BL629" s="114"/>
    </row>
    <row r="630" spans="60:64" x14ac:dyDescent="0.25">
      <c r="BH630" s="114"/>
      <c r="BI630" s="114"/>
      <c r="BJ630" s="114"/>
      <c r="BK630" s="114"/>
      <c r="BL630" s="114"/>
    </row>
    <row r="631" spans="60:64" x14ac:dyDescent="0.25">
      <c r="BH631" s="114"/>
      <c r="BI631" s="114"/>
      <c r="BJ631" s="114"/>
      <c r="BK631" s="114"/>
      <c r="BL631" s="114"/>
    </row>
    <row r="632" spans="60:64" x14ac:dyDescent="0.25">
      <c r="BH632" s="114"/>
      <c r="BI632" s="114"/>
      <c r="BJ632" s="114"/>
      <c r="BK632" s="114"/>
      <c r="BL632" s="114"/>
    </row>
    <row r="633" spans="60:64" x14ac:dyDescent="0.25">
      <c r="BH633" s="114"/>
      <c r="BI633" s="114"/>
      <c r="BJ633" s="114"/>
      <c r="BK633" s="114"/>
      <c r="BL633" s="114"/>
    </row>
    <row r="634" spans="60:64" x14ac:dyDescent="0.25">
      <c r="BH634" s="114"/>
      <c r="BI634" s="114"/>
      <c r="BJ634" s="114"/>
      <c r="BK634" s="114"/>
      <c r="BL634" s="114"/>
    </row>
    <row r="635" spans="60:64" x14ac:dyDescent="0.25">
      <c r="BH635" s="114"/>
      <c r="BI635" s="114"/>
      <c r="BJ635" s="114"/>
      <c r="BK635" s="114"/>
      <c r="BL635" s="114"/>
    </row>
    <row r="636" spans="60:64" x14ac:dyDescent="0.25">
      <c r="BH636" s="114"/>
      <c r="BI636" s="114"/>
      <c r="BJ636" s="114"/>
      <c r="BK636" s="114"/>
      <c r="BL636" s="114"/>
    </row>
    <row r="637" spans="60:64" x14ac:dyDescent="0.25">
      <c r="BH637" s="114"/>
      <c r="BI637" s="114"/>
      <c r="BJ637" s="114"/>
      <c r="BK637" s="114"/>
      <c r="BL637" s="114"/>
    </row>
    <row r="638" spans="60:64" x14ac:dyDescent="0.25">
      <c r="BH638" s="114"/>
      <c r="BI638" s="114"/>
      <c r="BJ638" s="114"/>
      <c r="BK638" s="114"/>
      <c r="BL638" s="114"/>
    </row>
    <row r="639" spans="60:64" x14ac:dyDescent="0.25">
      <c r="BH639" s="114"/>
      <c r="BI639" s="114"/>
      <c r="BJ639" s="114"/>
      <c r="BK639" s="114"/>
      <c r="BL639" s="114"/>
    </row>
    <row r="640" spans="60:64" x14ac:dyDescent="0.25">
      <c r="BH640" s="114"/>
      <c r="BI640" s="114"/>
      <c r="BJ640" s="114"/>
      <c r="BK640" s="114"/>
      <c r="BL640" s="114"/>
    </row>
    <row r="641" spans="60:64" x14ac:dyDescent="0.25">
      <c r="BH641" s="114"/>
      <c r="BI641" s="114"/>
      <c r="BJ641" s="114"/>
      <c r="BK641" s="114"/>
      <c r="BL641" s="114"/>
    </row>
    <row r="642" spans="60:64" x14ac:dyDescent="0.25">
      <c r="BH642" s="114"/>
      <c r="BI642" s="114"/>
      <c r="BJ642" s="114"/>
      <c r="BK642" s="114"/>
      <c r="BL642" s="114"/>
    </row>
    <row r="643" spans="60:64" x14ac:dyDescent="0.25">
      <c r="BH643" s="114"/>
      <c r="BI643" s="114"/>
      <c r="BJ643" s="114"/>
      <c r="BK643" s="114"/>
      <c r="BL643" s="114"/>
    </row>
    <row r="644" spans="60:64" x14ac:dyDescent="0.25">
      <c r="BH644" s="114"/>
      <c r="BI644" s="114"/>
      <c r="BJ644" s="114"/>
      <c r="BK644" s="114"/>
      <c r="BL644" s="114"/>
    </row>
    <row r="645" spans="60:64" x14ac:dyDescent="0.25">
      <c r="BH645" s="114"/>
      <c r="BI645" s="114"/>
      <c r="BJ645" s="114"/>
      <c r="BK645" s="114"/>
      <c r="BL645" s="114"/>
    </row>
    <row r="646" spans="60:64" x14ac:dyDescent="0.25">
      <c r="BH646" s="114"/>
      <c r="BI646" s="114"/>
      <c r="BJ646" s="114"/>
      <c r="BK646" s="114"/>
      <c r="BL646" s="114"/>
    </row>
    <row r="647" spans="60:64" x14ac:dyDescent="0.25">
      <c r="BH647" s="114"/>
      <c r="BI647" s="114"/>
      <c r="BJ647" s="114"/>
      <c r="BK647" s="114"/>
      <c r="BL647" s="114"/>
    </row>
    <row r="648" spans="60:64" x14ac:dyDescent="0.25">
      <c r="BH648" s="114"/>
      <c r="BI648" s="114"/>
      <c r="BJ648" s="114"/>
      <c r="BK648" s="114"/>
      <c r="BL648" s="114"/>
    </row>
    <row r="649" spans="60:64" x14ac:dyDescent="0.25">
      <c r="BH649" s="114"/>
      <c r="BI649" s="114"/>
      <c r="BJ649" s="114"/>
      <c r="BK649" s="114"/>
      <c r="BL649" s="114"/>
    </row>
    <row r="650" spans="60:64" x14ac:dyDescent="0.25">
      <c r="BH650" s="114"/>
      <c r="BI650" s="114"/>
      <c r="BJ650" s="114"/>
      <c r="BK650" s="114"/>
      <c r="BL650" s="114"/>
    </row>
    <row r="651" spans="60:64" x14ac:dyDescent="0.25">
      <c r="BH651" s="114"/>
      <c r="BI651" s="114"/>
      <c r="BJ651" s="114"/>
      <c r="BK651" s="114"/>
      <c r="BL651" s="114"/>
    </row>
    <row r="652" spans="60:64" x14ac:dyDescent="0.25">
      <c r="BH652" s="114"/>
      <c r="BI652" s="114"/>
      <c r="BJ652" s="114"/>
      <c r="BK652" s="114"/>
      <c r="BL652" s="114"/>
    </row>
    <row r="653" spans="60:64" x14ac:dyDescent="0.25">
      <c r="BH653" s="114"/>
      <c r="BI653" s="114"/>
      <c r="BJ653" s="114"/>
      <c r="BK653" s="114"/>
      <c r="BL653" s="114"/>
    </row>
    <row r="654" spans="60:64" x14ac:dyDescent="0.25">
      <c r="BH654" s="114"/>
      <c r="BI654" s="114"/>
      <c r="BJ654" s="114"/>
      <c r="BK654" s="114"/>
      <c r="BL654" s="114"/>
    </row>
    <row r="655" spans="60:64" x14ac:dyDescent="0.25">
      <c r="BH655" s="114"/>
      <c r="BI655" s="114"/>
      <c r="BJ655" s="114"/>
      <c r="BK655" s="114"/>
      <c r="BL655" s="114"/>
    </row>
    <row r="656" spans="60:64" x14ac:dyDescent="0.25">
      <c r="BH656" s="114"/>
      <c r="BI656" s="114"/>
      <c r="BJ656" s="114"/>
      <c r="BK656" s="114"/>
      <c r="BL656" s="114"/>
    </row>
    <row r="657" spans="60:64" x14ac:dyDescent="0.25">
      <c r="BH657" s="114"/>
      <c r="BI657" s="114"/>
      <c r="BJ657" s="114"/>
      <c r="BK657" s="114"/>
      <c r="BL657" s="114"/>
    </row>
    <row r="658" spans="60:64" x14ac:dyDescent="0.25">
      <c r="BH658" s="114"/>
      <c r="BI658" s="114"/>
      <c r="BJ658" s="114"/>
      <c r="BK658" s="114"/>
      <c r="BL658" s="114"/>
    </row>
    <row r="659" spans="60:64" x14ac:dyDescent="0.25">
      <c r="BH659" s="114"/>
      <c r="BI659" s="114"/>
      <c r="BJ659" s="114"/>
      <c r="BK659" s="114"/>
      <c r="BL659" s="114"/>
    </row>
    <row r="660" spans="60:64" x14ac:dyDescent="0.25">
      <c r="BH660" s="114"/>
      <c r="BI660" s="114"/>
      <c r="BJ660" s="114"/>
      <c r="BK660" s="114"/>
      <c r="BL660" s="114"/>
    </row>
    <row r="661" spans="60:64" x14ac:dyDescent="0.25">
      <c r="BH661" s="114"/>
      <c r="BI661" s="114"/>
      <c r="BJ661" s="114"/>
      <c r="BK661" s="114"/>
      <c r="BL661" s="114"/>
    </row>
    <row r="662" spans="60:64" x14ac:dyDescent="0.25">
      <c r="BH662" s="114"/>
      <c r="BI662" s="114"/>
      <c r="BJ662" s="114"/>
      <c r="BK662" s="114"/>
      <c r="BL662" s="114"/>
    </row>
    <row r="663" spans="60:64" x14ac:dyDescent="0.25">
      <c r="BH663" s="114"/>
      <c r="BI663" s="114"/>
      <c r="BJ663" s="114"/>
      <c r="BK663" s="114"/>
      <c r="BL663" s="114"/>
    </row>
    <row r="664" spans="60:64" x14ac:dyDescent="0.25">
      <c r="BH664" s="114"/>
      <c r="BI664" s="114"/>
      <c r="BJ664" s="114"/>
      <c r="BK664" s="114"/>
      <c r="BL664" s="114"/>
    </row>
    <row r="665" spans="60:64" x14ac:dyDescent="0.25">
      <c r="BH665" s="114"/>
      <c r="BI665" s="114"/>
      <c r="BJ665" s="114"/>
      <c r="BK665" s="114"/>
      <c r="BL665" s="114"/>
    </row>
    <row r="666" spans="60:64" x14ac:dyDescent="0.25">
      <c r="BH666" s="114"/>
      <c r="BI666" s="114"/>
      <c r="BJ666" s="114"/>
      <c r="BK666" s="114"/>
      <c r="BL666" s="114"/>
    </row>
    <row r="667" spans="60:64" x14ac:dyDescent="0.25">
      <c r="BH667" s="114"/>
      <c r="BI667" s="114"/>
      <c r="BJ667" s="114"/>
      <c r="BK667" s="114"/>
      <c r="BL667" s="114"/>
    </row>
    <row r="668" spans="60:64" x14ac:dyDescent="0.25">
      <c r="BH668" s="114"/>
      <c r="BI668" s="114"/>
      <c r="BJ668" s="114"/>
      <c r="BK668" s="114"/>
      <c r="BL668" s="114"/>
    </row>
    <row r="669" spans="60:64" x14ac:dyDescent="0.25">
      <c r="BH669" s="114"/>
      <c r="BI669" s="114"/>
      <c r="BJ669" s="114"/>
      <c r="BK669" s="114"/>
      <c r="BL669" s="114"/>
    </row>
    <row r="670" spans="60:64" x14ac:dyDescent="0.25">
      <c r="BH670" s="114"/>
      <c r="BI670" s="114"/>
      <c r="BJ670" s="114"/>
      <c r="BK670" s="114"/>
      <c r="BL670" s="114"/>
    </row>
    <row r="671" spans="60:64" x14ac:dyDescent="0.25">
      <c r="BH671" s="114"/>
      <c r="BI671" s="114"/>
      <c r="BJ671" s="114"/>
      <c r="BK671" s="114"/>
      <c r="BL671" s="114"/>
    </row>
    <row r="672" spans="60:64" x14ac:dyDescent="0.25">
      <c r="BH672" s="114"/>
      <c r="BI672" s="114"/>
      <c r="BJ672" s="114"/>
      <c r="BK672" s="114"/>
      <c r="BL672" s="114"/>
    </row>
    <row r="673" spans="60:64" x14ac:dyDescent="0.25">
      <c r="BH673" s="114"/>
      <c r="BI673" s="114"/>
      <c r="BJ673" s="114"/>
      <c r="BK673" s="114"/>
      <c r="BL673" s="114"/>
    </row>
    <row r="674" spans="60:64" x14ac:dyDescent="0.25">
      <c r="BH674" s="114"/>
      <c r="BI674" s="114"/>
      <c r="BJ674" s="114"/>
      <c r="BK674" s="114"/>
      <c r="BL674" s="114"/>
    </row>
    <row r="675" spans="60:64" x14ac:dyDescent="0.25">
      <c r="BH675" s="114"/>
      <c r="BI675" s="114"/>
      <c r="BJ675" s="114"/>
      <c r="BK675" s="114"/>
      <c r="BL675" s="114"/>
    </row>
    <row r="676" spans="60:64" x14ac:dyDescent="0.25">
      <c r="BH676" s="114"/>
      <c r="BI676" s="114"/>
      <c r="BJ676" s="114"/>
      <c r="BK676" s="114"/>
      <c r="BL676" s="114"/>
    </row>
    <row r="677" spans="60:64" x14ac:dyDescent="0.25">
      <c r="BH677" s="114"/>
      <c r="BI677" s="114"/>
      <c r="BJ677" s="114"/>
      <c r="BK677" s="114"/>
      <c r="BL677" s="114"/>
    </row>
    <row r="678" spans="60:64" x14ac:dyDescent="0.25">
      <c r="BH678" s="114"/>
      <c r="BI678" s="114"/>
      <c r="BJ678" s="114"/>
      <c r="BK678" s="114"/>
      <c r="BL678" s="114"/>
    </row>
    <row r="679" spans="60:64" x14ac:dyDescent="0.25">
      <c r="BH679" s="114"/>
      <c r="BI679" s="114"/>
      <c r="BJ679" s="114"/>
      <c r="BK679" s="114"/>
      <c r="BL679" s="114"/>
    </row>
    <row r="680" spans="60:64" x14ac:dyDescent="0.25">
      <c r="BH680" s="114"/>
      <c r="BI680" s="114"/>
      <c r="BJ680" s="114"/>
      <c r="BK680" s="114"/>
      <c r="BL680" s="114"/>
    </row>
    <row r="681" spans="60:64" x14ac:dyDescent="0.25">
      <c r="BH681" s="114"/>
      <c r="BI681" s="114"/>
      <c r="BJ681" s="114"/>
      <c r="BK681" s="114"/>
      <c r="BL681" s="114"/>
    </row>
    <row r="682" spans="60:64" x14ac:dyDescent="0.25">
      <c r="BH682" s="114"/>
      <c r="BI682" s="114"/>
      <c r="BJ682" s="114"/>
      <c r="BK682" s="114"/>
      <c r="BL682" s="114"/>
    </row>
    <row r="683" spans="60:64" x14ac:dyDescent="0.25">
      <c r="BH683" s="114"/>
      <c r="BI683" s="114"/>
      <c r="BJ683" s="114"/>
      <c r="BK683" s="114"/>
      <c r="BL683" s="114"/>
    </row>
    <row r="684" spans="60:64" x14ac:dyDescent="0.25">
      <c r="BH684" s="114"/>
      <c r="BI684" s="114"/>
      <c r="BJ684" s="114"/>
      <c r="BK684" s="114"/>
      <c r="BL684" s="114"/>
    </row>
    <row r="685" spans="60:64" x14ac:dyDescent="0.25">
      <c r="BH685" s="114"/>
      <c r="BI685" s="114"/>
      <c r="BJ685" s="114"/>
      <c r="BK685" s="114"/>
      <c r="BL685" s="114"/>
    </row>
    <row r="686" spans="60:64" x14ac:dyDescent="0.25">
      <c r="BH686" s="114"/>
      <c r="BI686" s="114"/>
      <c r="BJ686" s="114"/>
      <c r="BK686" s="114"/>
      <c r="BL686" s="114"/>
    </row>
    <row r="687" spans="60:64" x14ac:dyDescent="0.25">
      <c r="BH687" s="114"/>
      <c r="BI687" s="114"/>
      <c r="BJ687" s="114"/>
      <c r="BK687" s="114"/>
      <c r="BL687" s="114"/>
    </row>
    <row r="688" spans="60:64" x14ac:dyDescent="0.25">
      <c r="BH688" s="114"/>
      <c r="BI688" s="114"/>
      <c r="BJ688" s="114"/>
      <c r="BK688" s="114"/>
      <c r="BL688" s="114"/>
    </row>
    <row r="689" spans="60:64" x14ac:dyDescent="0.25">
      <c r="BH689" s="114"/>
      <c r="BI689" s="114"/>
      <c r="BJ689" s="114"/>
      <c r="BK689" s="114"/>
      <c r="BL689" s="114"/>
    </row>
    <row r="690" spans="60:64" x14ac:dyDescent="0.25">
      <c r="BH690" s="114"/>
      <c r="BI690" s="114"/>
      <c r="BJ690" s="114"/>
      <c r="BK690" s="114"/>
      <c r="BL690" s="114"/>
    </row>
    <row r="691" spans="60:64" x14ac:dyDescent="0.25">
      <c r="BH691" s="114"/>
      <c r="BI691" s="114"/>
      <c r="BJ691" s="114"/>
      <c r="BK691" s="114"/>
      <c r="BL691" s="114"/>
    </row>
    <row r="692" spans="60:64" x14ac:dyDescent="0.25">
      <c r="BH692" s="114"/>
      <c r="BI692" s="114"/>
      <c r="BJ692" s="114"/>
      <c r="BK692" s="114"/>
      <c r="BL692" s="114"/>
    </row>
    <row r="693" spans="60:64" x14ac:dyDescent="0.25">
      <c r="BH693" s="114"/>
      <c r="BI693" s="114"/>
      <c r="BJ693" s="114"/>
      <c r="BK693" s="114"/>
      <c r="BL693" s="114"/>
    </row>
    <row r="694" spans="60:64" x14ac:dyDescent="0.25">
      <c r="BH694" s="114"/>
      <c r="BI694" s="114"/>
      <c r="BJ694" s="114"/>
      <c r="BK694" s="114"/>
      <c r="BL694" s="114"/>
    </row>
    <row r="695" spans="60:64" x14ac:dyDescent="0.25">
      <c r="BH695" s="114"/>
      <c r="BI695" s="114"/>
      <c r="BJ695" s="114"/>
      <c r="BK695" s="114"/>
      <c r="BL695" s="114"/>
    </row>
    <row r="696" spans="60:64" x14ac:dyDescent="0.25">
      <c r="BH696" s="114"/>
      <c r="BI696" s="114"/>
      <c r="BJ696" s="114"/>
      <c r="BK696" s="114"/>
      <c r="BL696" s="114"/>
    </row>
    <row r="697" spans="60:64" x14ac:dyDescent="0.25">
      <c r="BH697" s="114"/>
      <c r="BI697" s="114"/>
      <c r="BJ697" s="114"/>
      <c r="BK697" s="114"/>
      <c r="BL697" s="114"/>
    </row>
    <row r="698" spans="60:64" x14ac:dyDescent="0.25">
      <c r="BH698" s="114"/>
      <c r="BI698" s="114"/>
      <c r="BJ698" s="114"/>
      <c r="BK698" s="114"/>
      <c r="BL698" s="114"/>
    </row>
    <row r="699" spans="60:64" x14ac:dyDescent="0.25">
      <c r="BH699" s="114"/>
      <c r="BI699" s="114"/>
      <c r="BJ699" s="114"/>
      <c r="BK699" s="114"/>
      <c r="BL699" s="114"/>
    </row>
    <row r="700" spans="60:64" x14ac:dyDescent="0.25">
      <c r="BH700" s="114"/>
      <c r="BI700" s="114"/>
      <c r="BJ700" s="114"/>
      <c r="BK700" s="114"/>
      <c r="BL700" s="114"/>
    </row>
    <row r="701" spans="60:64" x14ac:dyDescent="0.25">
      <c r="BH701" s="114"/>
      <c r="BI701" s="114"/>
      <c r="BJ701" s="114"/>
      <c r="BK701" s="114"/>
      <c r="BL701" s="114"/>
    </row>
    <row r="702" spans="60:64" x14ac:dyDescent="0.25">
      <c r="BH702" s="114"/>
      <c r="BI702" s="114"/>
      <c r="BJ702" s="114"/>
      <c r="BK702" s="114"/>
      <c r="BL702" s="114"/>
    </row>
    <row r="703" spans="60:64" x14ac:dyDescent="0.25">
      <c r="BH703" s="114"/>
      <c r="BI703" s="114"/>
      <c r="BJ703" s="114"/>
      <c r="BK703" s="114"/>
      <c r="BL703" s="114"/>
    </row>
    <row r="704" spans="60:64" x14ac:dyDescent="0.25">
      <c r="BH704" s="114"/>
      <c r="BI704" s="114"/>
      <c r="BJ704" s="114"/>
      <c r="BK704" s="114"/>
      <c r="BL704" s="114"/>
    </row>
    <row r="705" spans="60:64" x14ac:dyDescent="0.25">
      <c r="BH705" s="114"/>
      <c r="BI705" s="114"/>
      <c r="BJ705" s="114"/>
      <c r="BK705" s="114"/>
      <c r="BL705" s="114"/>
    </row>
    <row r="706" spans="60:64" x14ac:dyDescent="0.25">
      <c r="BH706" s="114"/>
      <c r="BI706" s="114"/>
      <c r="BJ706" s="114"/>
      <c r="BK706" s="114"/>
      <c r="BL706" s="114"/>
    </row>
    <row r="707" spans="60:64" x14ac:dyDescent="0.25">
      <c r="BH707" s="114"/>
      <c r="BI707" s="114"/>
      <c r="BJ707" s="114"/>
      <c r="BK707" s="114"/>
      <c r="BL707" s="114"/>
    </row>
    <row r="708" spans="60:64" x14ac:dyDescent="0.25">
      <c r="BH708" s="114"/>
      <c r="BI708" s="114"/>
      <c r="BJ708" s="114"/>
      <c r="BK708" s="114"/>
      <c r="BL708" s="114"/>
    </row>
    <row r="709" spans="60:64" x14ac:dyDescent="0.25">
      <c r="BH709" s="114"/>
      <c r="BI709" s="114"/>
      <c r="BJ709" s="114"/>
      <c r="BK709" s="114"/>
      <c r="BL709" s="114"/>
    </row>
    <row r="710" spans="60:64" x14ac:dyDescent="0.25">
      <c r="BH710" s="114"/>
      <c r="BI710" s="114"/>
      <c r="BJ710" s="114"/>
      <c r="BK710" s="114"/>
      <c r="BL710" s="114"/>
    </row>
    <row r="711" spans="60:64" x14ac:dyDescent="0.25">
      <c r="BH711" s="114"/>
      <c r="BI711" s="114"/>
      <c r="BJ711" s="114"/>
      <c r="BK711" s="114"/>
      <c r="BL711" s="114"/>
    </row>
    <row r="712" spans="60:64" x14ac:dyDescent="0.25">
      <c r="BH712" s="114"/>
      <c r="BI712" s="114"/>
      <c r="BJ712" s="114"/>
      <c r="BK712" s="114"/>
      <c r="BL712" s="114"/>
    </row>
    <row r="713" spans="60:64" x14ac:dyDescent="0.25">
      <c r="BH713" s="114"/>
      <c r="BI713" s="114"/>
      <c r="BJ713" s="114"/>
      <c r="BK713" s="114"/>
      <c r="BL713" s="114"/>
    </row>
    <row r="714" spans="60:64" x14ac:dyDescent="0.25">
      <c r="BH714" s="114"/>
      <c r="BI714" s="114"/>
      <c r="BJ714" s="114"/>
      <c r="BK714" s="114"/>
      <c r="BL714" s="114"/>
    </row>
    <row r="715" spans="60:64" x14ac:dyDescent="0.25">
      <c r="BH715" s="114"/>
      <c r="BI715" s="114"/>
      <c r="BJ715" s="114"/>
      <c r="BK715" s="114"/>
      <c r="BL715" s="114"/>
    </row>
    <row r="716" spans="60:64" x14ac:dyDescent="0.25">
      <c r="BH716" s="114"/>
      <c r="BI716" s="114"/>
      <c r="BJ716" s="114"/>
      <c r="BK716" s="114"/>
      <c r="BL716" s="114"/>
    </row>
    <row r="717" spans="60:64" x14ac:dyDescent="0.25">
      <c r="BH717" s="114"/>
      <c r="BI717" s="114"/>
      <c r="BJ717" s="114"/>
      <c r="BK717" s="114"/>
      <c r="BL717" s="114"/>
    </row>
    <row r="718" spans="60:64" x14ac:dyDescent="0.25">
      <c r="BH718" s="114"/>
      <c r="BI718" s="114"/>
      <c r="BJ718" s="114"/>
      <c r="BK718" s="114"/>
      <c r="BL718" s="114"/>
    </row>
    <row r="719" spans="60:64" x14ac:dyDescent="0.25">
      <c r="BH719" s="114"/>
      <c r="BI719" s="114"/>
      <c r="BJ719" s="114"/>
      <c r="BK719" s="114"/>
      <c r="BL719" s="114"/>
    </row>
    <row r="720" spans="60:64" x14ac:dyDescent="0.25">
      <c r="BH720" s="114"/>
      <c r="BI720" s="114"/>
      <c r="BJ720" s="114"/>
      <c r="BK720" s="114"/>
      <c r="BL720" s="114"/>
    </row>
    <row r="721" spans="60:64" x14ac:dyDescent="0.25">
      <c r="BH721" s="114"/>
      <c r="BI721" s="114"/>
      <c r="BJ721" s="114"/>
      <c r="BK721" s="114"/>
      <c r="BL721" s="114"/>
    </row>
    <row r="722" spans="60:64" x14ac:dyDescent="0.25">
      <c r="BH722" s="114"/>
      <c r="BI722" s="114"/>
      <c r="BJ722" s="114"/>
      <c r="BK722" s="114"/>
      <c r="BL722" s="114"/>
    </row>
    <row r="723" spans="60:64" x14ac:dyDescent="0.25">
      <c r="BH723" s="114"/>
      <c r="BI723" s="114"/>
      <c r="BJ723" s="114"/>
      <c r="BK723" s="114"/>
      <c r="BL723" s="114"/>
    </row>
    <row r="724" spans="60:64" x14ac:dyDescent="0.25">
      <c r="BH724" s="114"/>
      <c r="BI724" s="114"/>
      <c r="BJ724" s="114"/>
      <c r="BK724" s="114"/>
      <c r="BL724" s="114"/>
    </row>
    <row r="725" spans="60:64" x14ac:dyDescent="0.25">
      <c r="BH725" s="114"/>
      <c r="BI725" s="114"/>
      <c r="BJ725" s="114"/>
      <c r="BK725" s="114"/>
      <c r="BL725" s="114"/>
    </row>
    <row r="726" spans="60:64" x14ac:dyDescent="0.25">
      <c r="BH726" s="114"/>
      <c r="BI726" s="114"/>
      <c r="BJ726" s="114"/>
      <c r="BK726" s="114"/>
      <c r="BL726" s="114"/>
    </row>
    <row r="727" spans="60:64" x14ac:dyDescent="0.25">
      <c r="BH727" s="114"/>
      <c r="BI727" s="114"/>
      <c r="BJ727" s="114"/>
      <c r="BK727" s="114"/>
      <c r="BL727" s="114"/>
    </row>
    <row r="728" spans="60:64" x14ac:dyDescent="0.25">
      <c r="BH728" s="114"/>
      <c r="BI728" s="114"/>
      <c r="BJ728" s="114"/>
      <c r="BK728" s="114"/>
      <c r="BL728" s="114"/>
    </row>
    <row r="729" spans="60:64" x14ac:dyDescent="0.25">
      <c r="BH729" s="114"/>
      <c r="BI729" s="114"/>
      <c r="BJ729" s="114"/>
      <c r="BK729" s="114"/>
      <c r="BL729" s="114"/>
    </row>
    <row r="730" spans="60:64" x14ac:dyDescent="0.25">
      <c r="BH730" s="114"/>
      <c r="BI730" s="114"/>
      <c r="BJ730" s="114"/>
      <c r="BK730" s="114"/>
      <c r="BL730" s="114"/>
    </row>
    <row r="731" spans="60:64" x14ac:dyDescent="0.25">
      <c r="BH731" s="114"/>
      <c r="BI731" s="114"/>
      <c r="BJ731" s="114"/>
      <c r="BK731" s="114"/>
      <c r="BL731" s="114"/>
    </row>
    <row r="732" spans="60:64" x14ac:dyDescent="0.25">
      <c r="BH732" s="114"/>
      <c r="BI732" s="114"/>
      <c r="BJ732" s="114"/>
      <c r="BK732" s="114"/>
      <c r="BL732" s="114"/>
    </row>
    <row r="733" spans="60:64" x14ac:dyDescent="0.25">
      <c r="BH733" s="114"/>
      <c r="BI733" s="114"/>
      <c r="BJ733" s="114"/>
      <c r="BK733" s="114"/>
      <c r="BL733" s="114"/>
    </row>
    <row r="734" spans="60:64" x14ac:dyDescent="0.25">
      <c r="BH734" s="114"/>
      <c r="BI734" s="114"/>
      <c r="BJ734" s="114"/>
      <c r="BK734" s="114"/>
      <c r="BL734" s="114"/>
    </row>
    <row r="735" spans="60:64" x14ac:dyDescent="0.25">
      <c r="BH735" s="114"/>
      <c r="BI735" s="114"/>
      <c r="BJ735" s="114"/>
      <c r="BK735" s="114"/>
      <c r="BL735" s="114"/>
    </row>
    <row r="736" spans="60:64" x14ac:dyDescent="0.25">
      <c r="BH736" s="114"/>
      <c r="BI736" s="114"/>
      <c r="BJ736" s="114"/>
      <c r="BK736" s="114"/>
      <c r="BL736" s="114"/>
    </row>
    <row r="737" spans="60:64" x14ac:dyDescent="0.25">
      <c r="BH737" s="114"/>
      <c r="BI737" s="114"/>
      <c r="BJ737" s="114"/>
      <c r="BK737" s="114"/>
      <c r="BL737" s="114"/>
    </row>
    <row r="738" spans="60:64" x14ac:dyDescent="0.25">
      <c r="BH738" s="114"/>
      <c r="BI738" s="114"/>
      <c r="BJ738" s="114"/>
      <c r="BK738" s="114"/>
      <c r="BL738" s="114"/>
    </row>
    <row r="739" spans="60:64" x14ac:dyDescent="0.25">
      <c r="BH739" s="114"/>
      <c r="BI739" s="114"/>
      <c r="BJ739" s="114"/>
      <c r="BK739" s="114"/>
      <c r="BL739" s="114"/>
    </row>
    <row r="740" spans="60:64" x14ac:dyDescent="0.25">
      <c r="BH740" s="114"/>
      <c r="BI740" s="114"/>
      <c r="BJ740" s="114"/>
      <c r="BK740" s="114"/>
      <c r="BL740" s="114"/>
    </row>
    <row r="741" spans="60:64" x14ac:dyDescent="0.25">
      <c r="BH741" s="114"/>
      <c r="BI741" s="114"/>
      <c r="BJ741" s="114"/>
      <c r="BK741" s="114"/>
      <c r="BL741" s="114"/>
    </row>
    <row r="742" spans="60:64" x14ac:dyDescent="0.25">
      <c r="BH742" s="114"/>
      <c r="BI742" s="114"/>
      <c r="BJ742" s="114"/>
      <c r="BK742" s="114"/>
      <c r="BL742" s="114"/>
    </row>
    <row r="743" spans="60:64" x14ac:dyDescent="0.25">
      <c r="BH743" s="114"/>
      <c r="BI743" s="114"/>
      <c r="BJ743" s="114"/>
      <c r="BK743" s="114"/>
      <c r="BL743" s="114"/>
    </row>
    <row r="744" spans="60:64" x14ac:dyDescent="0.25">
      <c r="BH744" s="114"/>
      <c r="BI744" s="114"/>
      <c r="BJ744" s="114"/>
      <c r="BK744" s="114"/>
      <c r="BL744" s="114"/>
    </row>
    <row r="745" spans="60:64" x14ac:dyDescent="0.25">
      <c r="BH745" s="114"/>
      <c r="BI745" s="114"/>
      <c r="BJ745" s="114"/>
      <c r="BK745" s="114"/>
      <c r="BL745" s="114"/>
    </row>
    <row r="746" spans="60:64" x14ac:dyDescent="0.25">
      <c r="BH746" s="114"/>
      <c r="BI746" s="114"/>
      <c r="BJ746" s="114"/>
      <c r="BK746" s="114"/>
      <c r="BL746" s="114"/>
    </row>
    <row r="747" spans="60:64" x14ac:dyDescent="0.25">
      <c r="BH747" s="114"/>
      <c r="BI747" s="114"/>
      <c r="BJ747" s="114"/>
      <c r="BK747" s="114"/>
      <c r="BL747" s="114"/>
    </row>
    <row r="748" spans="60:64" x14ac:dyDescent="0.25">
      <c r="BH748" s="114"/>
      <c r="BI748" s="114"/>
      <c r="BJ748" s="114"/>
      <c r="BK748" s="114"/>
      <c r="BL748" s="114"/>
    </row>
    <row r="749" spans="60:64" x14ac:dyDescent="0.25">
      <c r="BH749" s="114"/>
      <c r="BI749" s="114"/>
      <c r="BJ749" s="114"/>
      <c r="BK749" s="114"/>
      <c r="BL749" s="114"/>
    </row>
    <row r="750" spans="60:64" x14ac:dyDescent="0.25">
      <c r="BH750" s="114"/>
      <c r="BI750" s="114"/>
      <c r="BJ750" s="114"/>
      <c r="BK750" s="114"/>
      <c r="BL750" s="114"/>
    </row>
    <row r="751" spans="60:64" x14ac:dyDescent="0.25">
      <c r="BH751" s="114"/>
      <c r="BI751" s="114"/>
      <c r="BJ751" s="114"/>
      <c r="BK751" s="114"/>
      <c r="BL751" s="114"/>
    </row>
    <row r="752" spans="60:64" x14ac:dyDescent="0.25">
      <c r="BH752" s="114"/>
      <c r="BI752" s="114"/>
      <c r="BJ752" s="114"/>
      <c r="BK752" s="114"/>
      <c r="BL752" s="114"/>
    </row>
    <row r="753" spans="60:64" x14ac:dyDescent="0.25">
      <c r="BH753" s="114"/>
      <c r="BI753" s="114"/>
      <c r="BJ753" s="114"/>
      <c r="BK753" s="114"/>
      <c r="BL753" s="114"/>
    </row>
    <row r="754" spans="60:64" x14ac:dyDescent="0.25">
      <c r="BH754" s="114"/>
      <c r="BI754" s="114"/>
      <c r="BJ754" s="114"/>
      <c r="BK754" s="114"/>
      <c r="BL754" s="114"/>
    </row>
    <row r="755" spans="60:64" x14ac:dyDescent="0.25">
      <c r="BH755" s="114"/>
      <c r="BI755" s="114"/>
      <c r="BJ755" s="114"/>
      <c r="BK755" s="114"/>
      <c r="BL755" s="114"/>
    </row>
    <row r="756" spans="60:64" x14ac:dyDescent="0.25">
      <c r="BH756" s="114"/>
      <c r="BI756" s="114"/>
      <c r="BJ756" s="114"/>
      <c r="BK756" s="114"/>
      <c r="BL756" s="114"/>
    </row>
    <row r="757" spans="60:64" x14ac:dyDescent="0.25">
      <c r="BH757" s="114"/>
      <c r="BI757" s="114"/>
      <c r="BJ757" s="114"/>
      <c r="BK757" s="114"/>
      <c r="BL757" s="114"/>
    </row>
    <row r="758" spans="60:64" x14ac:dyDescent="0.25">
      <c r="BH758" s="114"/>
      <c r="BI758" s="114"/>
      <c r="BJ758" s="114"/>
      <c r="BK758" s="114"/>
      <c r="BL758" s="114"/>
    </row>
    <row r="759" spans="60:64" x14ac:dyDescent="0.25">
      <c r="BH759" s="114"/>
      <c r="BI759" s="114"/>
      <c r="BJ759" s="114"/>
      <c r="BK759" s="114"/>
      <c r="BL759" s="114"/>
    </row>
    <row r="760" spans="60:64" x14ac:dyDescent="0.25">
      <c r="BH760" s="114"/>
      <c r="BI760" s="114"/>
      <c r="BJ760" s="114"/>
      <c r="BK760" s="114"/>
      <c r="BL760" s="114"/>
    </row>
    <row r="761" spans="60:64" x14ac:dyDescent="0.25">
      <c r="BH761" s="114"/>
      <c r="BI761" s="114"/>
      <c r="BJ761" s="114"/>
      <c r="BK761" s="114"/>
      <c r="BL761" s="114"/>
    </row>
    <row r="762" spans="60:64" x14ac:dyDescent="0.25">
      <c r="BH762" s="114"/>
      <c r="BI762" s="114"/>
      <c r="BJ762" s="114"/>
      <c r="BK762" s="114"/>
      <c r="BL762" s="114"/>
    </row>
    <row r="763" spans="60:64" x14ac:dyDescent="0.25">
      <c r="BH763" s="114"/>
      <c r="BI763" s="114"/>
      <c r="BJ763" s="114"/>
      <c r="BK763" s="114"/>
      <c r="BL763" s="114"/>
    </row>
    <row r="764" spans="60:64" x14ac:dyDescent="0.25">
      <c r="BH764" s="114"/>
      <c r="BI764" s="114"/>
      <c r="BJ764" s="114"/>
      <c r="BK764" s="114"/>
      <c r="BL764" s="114"/>
    </row>
    <row r="765" spans="60:64" x14ac:dyDescent="0.25">
      <c r="BH765" s="114"/>
      <c r="BI765" s="114"/>
      <c r="BJ765" s="114"/>
      <c r="BK765" s="114"/>
      <c r="BL765" s="114"/>
    </row>
    <row r="766" spans="60:64" x14ac:dyDescent="0.25">
      <c r="BH766" s="114"/>
      <c r="BI766" s="114"/>
      <c r="BJ766" s="114"/>
      <c r="BK766" s="114"/>
      <c r="BL766" s="114"/>
    </row>
    <row r="767" spans="60:64" x14ac:dyDescent="0.25">
      <c r="BH767" s="114"/>
      <c r="BI767" s="114"/>
      <c r="BJ767" s="114"/>
      <c r="BK767" s="114"/>
      <c r="BL767" s="114"/>
    </row>
    <row r="768" spans="60:64" x14ac:dyDescent="0.25">
      <c r="BH768" s="114"/>
      <c r="BI768" s="114"/>
      <c r="BJ768" s="114"/>
      <c r="BK768" s="114"/>
      <c r="BL768" s="114"/>
    </row>
    <row r="769" spans="60:64" x14ac:dyDescent="0.25">
      <c r="BH769" s="114"/>
      <c r="BI769" s="114"/>
      <c r="BJ769" s="114"/>
      <c r="BK769" s="114"/>
      <c r="BL769" s="114"/>
    </row>
    <row r="770" spans="60:64" x14ac:dyDescent="0.25">
      <c r="BH770" s="114"/>
      <c r="BI770" s="114"/>
      <c r="BJ770" s="114"/>
      <c r="BK770" s="114"/>
      <c r="BL770" s="114"/>
    </row>
    <row r="771" spans="60:64" x14ac:dyDescent="0.25">
      <c r="BH771" s="114"/>
      <c r="BI771" s="114"/>
      <c r="BJ771" s="114"/>
      <c r="BK771" s="114"/>
      <c r="BL771" s="114"/>
    </row>
    <row r="772" spans="60:64" x14ac:dyDescent="0.25">
      <c r="BH772" s="114"/>
      <c r="BI772" s="114"/>
      <c r="BJ772" s="114"/>
      <c r="BK772" s="114"/>
      <c r="BL772" s="114"/>
    </row>
    <row r="773" spans="60:64" x14ac:dyDescent="0.25">
      <c r="BH773" s="114"/>
      <c r="BI773" s="114"/>
      <c r="BJ773" s="114"/>
      <c r="BK773" s="114"/>
      <c r="BL773" s="114"/>
    </row>
    <row r="774" spans="60:64" x14ac:dyDescent="0.25">
      <c r="BH774" s="114"/>
      <c r="BI774" s="114"/>
      <c r="BJ774" s="114"/>
      <c r="BK774" s="114"/>
      <c r="BL774" s="114"/>
    </row>
    <row r="775" spans="60:64" x14ac:dyDescent="0.25">
      <c r="BH775" s="114"/>
      <c r="BI775" s="114"/>
      <c r="BJ775" s="114"/>
      <c r="BK775" s="114"/>
      <c r="BL775" s="114"/>
    </row>
    <row r="776" spans="60:64" x14ac:dyDescent="0.25">
      <c r="BH776" s="114"/>
      <c r="BI776" s="114"/>
      <c r="BJ776" s="114"/>
      <c r="BK776" s="114"/>
      <c r="BL776" s="114"/>
    </row>
    <row r="777" spans="60:64" x14ac:dyDescent="0.25">
      <c r="BH777" s="114"/>
      <c r="BI777" s="114"/>
      <c r="BJ777" s="114"/>
      <c r="BK777" s="114"/>
      <c r="BL777" s="114"/>
    </row>
    <row r="778" spans="60:64" x14ac:dyDescent="0.25">
      <c r="BH778" s="114"/>
      <c r="BI778" s="114"/>
      <c r="BJ778" s="114"/>
      <c r="BK778" s="114"/>
      <c r="BL778" s="114"/>
    </row>
    <row r="779" spans="60:64" x14ac:dyDescent="0.25">
      <c r="BH779" s="114"/>
      <c r="BI779" s="114"/>
      <c r="BJ779" s="114"/>
      <c r="BK779" s="114"/>
      <c r="BL779" s="114"/>
    </row>
    <row r="780" spans="60:64" x14ac:dyDescent="0.25">
      <c r="BH780" s="114"/>
      <c r="BI780" s="114"/>
      <c r="BJ780" s="114"/>
      <c r="BK780" s="114"/>
      <c r="BL780" s="114"/>
    </row>
    <row r="781" spans="60:64" x14ac:dyDescent="0.25">
      <c r="BH781" s="114"/>
      <c r="BI781" s="114"/>
      <c r="BJ781" s="114"/>
      <c r="BK781" s="114"/>
      <c r="BL781" s="114"/>
    </row>
    <row r="782" spans="60:64" x14ac:dyDescent="0.25">
      <c r="BH782" s="114"/>
      <c r="BI782" s="114"/>
      <c r="BJ782" s="114"/>
      <c r="BK782" s="114"/>
      <c r="BL782" s="114"/>
    </row>
    <row r="783" spans="60:64" x14ac:dyDescent="0.25">
      <c r="BH783" s="114"/>
      <c r="BI783" s="114"/>
      <c r="BJ783" s="114"/>
      <c r="BK783" s="114"/>
      <c r="BL783" s="114"/>
    </row>
    <row r="784" spans="60:64" x14ac:dyDescent="0.25">
      <c r="BH784" s="114"/>
      <c r="BI784" s="114"/>
      <c r="BJ784" s="114"/>
      <c r="BK784" s="114"/>
      <c r="BL784" s="114"/>
    </row>
    <row r="785" spans="60:64" x14ac:dyDescent="0.25">
      <c r="BH785" s="114"/>
      <c r="BI785" s="114"/>
      <c r="BJ785" s="114"/>
      <c r="BK785" s="114"/>
      <c r="BL785" s="114"/>
    </row>
    <row r="786" spans="60:64" x14ac:dyDescent="0.25">
      <c r="BH786" s="114"/>
      <c r="BI786" s="114"/>
      <c r="BJ786" s="114"/>
      <c r="BK786" s="114"/>
      <c r="BL786" s="114"/>
    </row>
    <row r="787" spans="60:64" x14ac:dyDescent="0.25">
      <c r="BH787" s="114"/>
      <c r="BI787" s="114"/>
      <c r="BJ787" s="114"/>
      <c r="BK787" s="114"/>
      <c r="BL787" s="114"/>
    </row>
    <row r="788" spans="60:64" x14ac:dyDescent="0.25">
      <c r="BH788" s="114"/>
      <c r="BI788" s="114"/>
      <c r="BJ788" s="114"/>
      <c r="BK788" s="114"/>
      <c r="BL788" s="114"/>
    </row>
    <row r="789" spans="60:64" x14ac:dyDescent="0.25">
      <c r="BH789" s="114"/>
      <c r="BI789" s="114"/>
      <c r="BJ789" s="114"/>
      <c r="BK789" s="114"/>
      <c r="BL789" s="114"/>
    </row>
    <row r="790" spans="60:64" x14ac:dyDescent="0.25">
      <c r="BH790" s="114"/>
      <c r="BI790" s="114"/>
      <c r="BJ790" s="114"/>
      <c r="BK790" s="114"/>
      <c r="BL790" s="114"/>
    </row>
    <row r="791" spans="60:64" x14ac:dyDescent="0.25">
      <c r="BH791" s="114"/>
      <c r="BI791" s="114"/>
      <c r="BJ791" s="114"/>
      <c r="BK791" s="114"/>
      <c r="BL791" s="114"/>
    </row>
    <row r="792" spans="60:64" x14ac:dyDescent="0.25">
      <c r="BH792" s="114"/>
      <c r="BI792" s="114"/>
      <c r="BJ792" s="114"/>
      <c r="BK792" s="114"/>
      <c r="BL792" s="114"/>
    </row>
    <row r="793" spans="60:64" x14ac:dyDescent="0.25">
      <c r="BH793" s="114"/>
      <c r="BI793" s="114"/>
      <c r="BJ793" s="114"/>
      <c r="BK793" s="114"/>
      <c r="BL793" s="114"/>
    </row>
    <row r="794" spans="60:64" x14ac:dyDescent="0.25">
      <c r="BH794" s="114"/>
      <c r="BI794" s="114"/>
      <c r="BJ794" s="114"/>
      <c r="BK794" s="114"/>
      <c r="BL794" s="114"/>
    </row>
    <row r="795" spans="60:64" x14ac:dyDescent="0.25">
      <c r="BH795" s="114"/>
      <c r="BI795" s="114"/>
      <c r="BJ795" s="114"/>
      <c r="BK795" s="114"/>
      <c r="BL795" s="114"/>
    </row>
    <row r="796" spans="60:64" x14ac:dyDescent="0.25">
      <c r="BH796" s="114"/>
      <c r="BI796" s="114"/>
      <c r="BJ796" s="114"/>
      <c r="BK796" s="114"/>
      <c r="BL796" s="114"/>
    </row>
    <row r="797" spans="60:64" x14ac:dyDescent="0.25">
      <c r="BH797" s="114"/>
      <c r="BI797" s="114"/>
      <c r="BJ797" s="114"/>
      <c r="BK797" s="114"/>
      <c r="BL797" s="114"/>
    </row>
    <row r="798" spans="60:64" x14ac:dyDescent="0.25">
      <c r="BH798" s="114"/>
      <c r="BI798" s="114"/>
      <c r="BJ798" s="114"/>
      <c r="BK798" s="114"/>
      <c r="BL798" s="114"/>
    </row>
    <row r="799" spans="60:64" x14ac:dyDescent="0.25">
      <c r="BH799" s="114"/>
      <c r="BI799" s="114"/>
      <c r="BJ799" s="114"/>
      <c r="BK799" s="114"/>
      <c r="BL799" s="114"/>
    </row>
    <row r="800" spans="60:64" x14ac:dyDescent="0.25">
      <c r="BH800" s="114"/>
      <c r="BI800" s="114"/>
      <c r="BJ800" s="114"/>
      <c r="BK800" s="114"/>
      <c r="BL800" s="114"/>
    </row>
    <row r="801" spans="60:64" x14ac:dyDescent="0.25">
      <c r="BH801" s="114"/>
      <c r="BI801" s="114"/>
      <c r="BJ801" s="114"/>
      <c r="BK801" s="114"/>
      <c r="BL801" s="114"/>
    </row>
    <row r="802" spans="60:64" x14ac:dyDescent="0.25">
      <c r="BH802" s="114"/>
      <c r="BI802" s="114"/>
      <c r="BJ802" s="114"/>
      <c r="BK802" s="114"/>
      <c r="BL802" s="114"/>
    </row>
    <row r="803" spans="60:64" x14ac:dyDescent="0.25">
      <c r="BH803" s="114"/>
      <c r="BI803" s="114"/>
      <c r="BJ803" s="114"/>
      <c r="BK803" s="114"/>
      <c r="BL803" s="114"/>
    </row>
    <row r="804" spans="60:64" x14ac:dyDescent="0.25">
      <c r="BH804" s="114"/>
      <c r="BI804" s="114"/>
      <c r="BJ804" s="114"/>
      <c r="BK804" s="114"/>
      <c r="BL804" s="114"/>
    </row>
    <row r="805" spans="60:64" x14ac:dyDescent="0.25">
      <c r="BH805" s="114"/>
      <c r="BI805" s="114"/>
      <c r="BJ805" s="114"/>
      <c r="BK805" s="114"/>
      <c r="BL805" s="114"/>
    </row>
    <row r="806" spans="60:64" x14ac:dyDescent="0.25">
      <c r="BH806" s="114"/>
      <c r="BI806" s="114"/>
      <c r="BJ806" s="114"/>
      <c r="BK806" s="114"/>
      <c r="BL806" s="114"/>
    </row>
    <row r="807" spans="60:64" x14ac:dyDescent="0.25">
      <c r="BH807" s="114"/>
      <c r="BI807" s="114"/>
      <c r="BJ807" s="114"/>
      <c r="BK807" s="114"/>
      <c r="BL807" s="114"/>
    </row>
    <row r="808" spans="60:64" x14ac:dyDescent="0.25">
      <c r="BH808" s="114"/>
      <c r="BI808" s="114"/>
      <c r="BJ808" s="114"/>
      <c r="BK808" s="114"/>
      <c r="BL808" s="114"/>
    </row>
    <row r="809" spans="60:64" x14ac:dyDescent="0.25">
      <c r="BH809" s="114"/>
      <c r="BI809" s="114"/>
      <c r="BJ809" s="114"/>
      <c r="BK809" s="114"/>
      <c r="BL809" s="114"/>
    </row>
    <row r="810" spans="60:64" x14ac:dyDescent="0.25">
      <c r="BH810" s="114"/>
      <c r="BI810" s="114"/>
      <c r="BJ810" s="114"/>
      <c r="BK810" s="114"/>
      <c r="BL810" s="114"/>
    </row>
    <row r="811" spans="60:64" x14ac:dyDescent="0.25">
      <c r="BH811" s="114"/>
      <c r="BI811" s="114"/>
      <c r="BJ811" s="114"/>
      <c r="BK811" s="114"/>
      <c r="BL811" s="114"/>
    </row>
    <row r="812" spans="60:64" x14ac:dyDescent="0.25">
      <c r="BH812" s="114"/>
      <c r="BI812" s="114"/>
      <c r="BJ812" s="114"/>
      <c r="BK812" s="114"/>
      <c r="BL812" s="114"/>
    </row>
    <row r="813" spans="60:64" x14ac:dyDescent="0.25">
      <c r="BH813" s="114"/>
      <c r="BI813" s="114"/>
      <c r="BJ813" s="114"/>
      <c r="BK813" s="114"/>
      <c r="BL813" s="114"/>
    </row>
    <row r="814" spans="60:64" x14ac:dyDescent="0.25">
      <c r="BH814" s="114"/>
      <c r="BI814" s="114"/>
      <c r="BJ814" s="114"/>
      <c r="BK814" s="114"/>
      <c r="BL814" s="114"/>
    </row>
    <row r="815" spans="60:64" x14ac:dyDescent="0.25">
      <c r="BH815" s="114"/>
      <c r="BI815" s="114"/>
      <c r="BJ815" s="114"/>
      <c r="BK815" s="114"/>
      <c r="BL815" s="114"/>
    </row>
    <row r="816" spans="60:64" x14ac:dyDescent="0.25">
      <c r="BH816" s="114"/>
      <c r="BI816" s="114"/>
      <c r="BJ816" s="114"/>
      <c r="BK816" s="114"/>
      <c r="BL816" s="114"/>
    </row>
    <row r="817" spans="60:64" x14ac:dyDescent="0.25">
      <c r="BH817" s="114"/>
      <c r="BI817" s="114"/>
      <c r="BJ817" s="114"/>
      <c r="BK817" s="114"/>
      <c r="BL817" s="114"/>
    </row>
    <row r="818" spans="60:64" x14ac:dyDescent="0.25">
      <c r="BH818" s="114"/>
      <c r="BI818" s="114"/>
      <c r="BJ818" s="114"/>
      <c r="BK818" s="114"/>
      <c r="BL818" s="114"/>
    </row>
    <row r="819" spans="60:64" x14ac:dyDescent="0.25">
      <c r="BH819" s="114"/>
      <c r="BI819" s="114"/>
      <c r="BJ819" s="114"/>
      <c r="BK819" s="114"/>
      <c r="BL819" s="114"/>
    </row>
    <row r="820" spans="60:64" x14ac:dyDescent="0.25">
      <c r="BH820" s="114"/>
      <c r="BI820" s="114"/>
      <c r="BJ820" s="114"/>
      <c r="BK820" s="114"/>
      <c r="BL820" s="114"/>
    </row>
    <row r="821" spans="60:64" x14ac:dyDescent="0.25">
      <c r="BH821" s="114"/>
      <c r="BI821" s="114"/>
      <c r="BJ821" s="114"/>
      <c r="BK821" s="114"/>
      <c r="BL821" s="114"/>
    </row>
    <row r="822" spans="60:64" x14ac:dyDescent="0.25">
      <c r="BH822" s="114"/>
      <c r="BI822" s="114"/>
      <c r="BJ822" s="114"/>
      <c r="BK822" s="114"/>
      <c r="BL822" s="114"/>
    </row>
    <row r="823" spans="60:64" x14ac:dyDescent="0.25">
      <c r="BH823" s="114"/>
      <c r="BI823" s="114"/>
      <c r="BJ823" s="114"/>
      <c r="BK823" s="114"/>
      <c r="BL823" s="114"/>
    </row>
    <row r="824" spans="60:64" x14ac:dyDescent="0.25">
      <c r="BH824" s="114"/>
      <c r="BI824" s="114"/>
      <c r="BJ824" s="114"/>
      <c r="BK824" s="114"/>
      <c r="BL824" s="114"/>
    </row>
    <row r="825" spans="60:64" x14ac:dyDescent="0.25">
      <c r="BH825" s="114"/>
      <c r="BI825" s="114"/>
      <c r="BJ825" s="114"/>
      <c r="BK825" s="114"/>
      <c r="BL825" s="114"/>
    </row>
    <row r="826" spans="60:64" x14ac:dyDescent="0.25">
      <c r="BH826" s="114"/>
      <c r="BI826" s="114"/>
      <c r="BJ826" s="114"/>
      <c r="BK826" s="114"/>
      <c r="BL826" s="114"/>
    </row>
    <row r="827" spans="60:64" x14ac:dyDescent="0.25">
      <c r="BH827" s="114"/>
      <c r="BI827" s="114"/>
      <c r="BJ827" s="114"/>
      <c r="BK827" s="114"/>
      <c r="BL827" s="114"/>
    </row>
    <row r="828" spans="60:64" x14ac:dyDescent="0.25">
      <c r="BH828" s="114"/>
      <c r="BI828" s="114"/>
      <c r="BJ828" s="114"/>
      <c r="BK828" s="114"/>
      <c r="BL828" s="114"/>
    </row>
    <row r="829" spans="60:64" x14ac:dyDescent="0.25">
      <c r="BH829" s="114"/>
      <c r="BI829" s="114"/>
      <c r="BJ829" s="114"/>
      <c r="BK829" s="114"/>
      <c r="BL829" s="114"/>
    </row>
    <row r="830" spans="60:64" x14ac:dyDescent="0.25">
      <c r="BH830" s="114"/>
      <c r="BI830" s="114"/>
      <c r="BJ830" s="114"/>
      <c r="BK830" s="114"/>
      <c r="BL830" s="114"/>
    </row>
    <row r="831" spans="60:64" x14ac:dyDescent="0.25">
      <c r="BH831" s="114"/>
      <c r="BI831" s="114"/>
      <c r="BJ831" s="114"/>
      <c r="BK831" s="114"/>
      <c r="BL831" s="114"/>
    </row>
    <row r="832" spans="60:64" x14ac:dyDescent="0.25">
      <c r="BH832" s="114"/>
      <c r="BI832" s="114"/>
      <c r="BJ832" s="114"/>
      <c r="BK832" s="114"/>
      <c r="BL832" s="114"/>
    </row>
    <row r="833" spans="60:64" x14ac:dyDescent="0.25">
      <c r="BH833" s="114"/>
      <c r="BI833" s="114"/>
      <c r="BJ833" s="114"/>
      <c r="BK833" s="114"/>
      <c r="BL833" s="114"/>
    </row>
    <row r="834" spans="60:64" x14ac:dyDescent="0.25">
      <c r="BH834" s="114"/>
      <c r="BI834" s="114"/>
      <c r="BJ834" s="114"/>
      <c r="BK834" s="114"/>
      <c r="BL834" s="114"/>
    </row>
    <row r="835" spans="60:64" x14ac:dyDescent="0.25">
      <c r="BH835" s="114"/>
      <c r="BI835" s="114"/>
      <c r="BJ835" s="114"/>
      <c r="BK835" s="114"/>
      <c r="BL835" s="114"/>
    </row>
    <row r="836" spans="60:64" x14ac:dyDescent="0.25">
      <c r="BH836" s="114"/>
      <c r="BI836" s="114"/>
      <c r="BJ836" s="114"/>
      <c r="BK836" s="114"/>
      <c r="BL836" s="114"/>
    </row>
    <row r="837" spans="60:64" x14ac:dyDescent="0.25">
      <c r="BH837" s="114"/>
      <c r="BI837" s="114"/>
      <c r="BJ837" s="114"/>
      <c r="BK837" s="114"/>
      <c r="BL837" s="114"/>
    </row>
    <row r="838" spans="60:64" x14ac:dyDescent="0.25">
      <c r="BH838" s="114"/>
      <c r="BI838" s="114"/>
      <c r="BJ838" s="114"/>
      <c r="BK838" s="114"/>
      <c r="BL838" s="114"/>
    </row>
    <row r="839" spans="60:64" x14ac:dyDescent="0.25">
      <c r="BH839" s="114"/>
      <c r="BI839" s="114"/>
      <c r="BJ839" s="114"/>
      <c r="BK839" s="114"/>
      <c r="BL839" s="114"/>
    </row>
    <row r="840" spans="60:64" x14ac:dyDescent="0.25">
      <c r="BH840" s="114"/>
      <c r="BI840" s="114"/>
      <c r="BJ840" s="114"/>
      <c r="BK840" s="114"/>
      <c r="BL840" s="114"/>
    </row>
    <row r="841" spans="60:64" x14ac:dyDescent="0.25">
      <c r="BH841" s="114"/>
      <c r="BI841" s="114"/>
      <c r="BJ841" s="114"/>
      <c r="BK841" s="114"/>
      <c r="BL841" s="114"/>
    </row>
    <row r="842" spans="60:64" x14ac:dyDescent="0.25">
      <c r="BH842" s="114"/>
      <c r="BI842" s="114"/>
      <c r="BJ842" s="114"/>
      <c r="BK842" s="114"/>
      <c r="BL842" s="114"/>
    </row>
    <row r="843" spans="60:64" x14ac:dyDescent="0.25">
      <c r="BH843" s="114"/>
      <c r="BI843" s="114"/>
      <c r="BJ843" s="114"/>
      <c r="BK843" s="114"/>
      <c r="BL843" s="114"/>
    </row>
    <row r="844" spans="60:64" x14ac:dyDescent="0.25">
      <c r="BH844" s="114"/>
      <c r="BI844" s="114"/>
      <c r="BJ844" s="114"/>
      <c r="BK844" s="114"/>
      <c r="BL844" s="114"/>
    </row>
    <row r="845" spans="60:64" x14ac:dyDescent="0.25">
      <c r="BH845" s="114"/>
      <c r="BI845" s="114"/>
      <c r="BJ845" s="114"/>
      <c r="BK845" s="114"/>
      <c r="BL845" s="114"/>
    </row>
    <row r="846" spans="60:64" x14ac:dyDescent="0.25">
      <c r="BH846" s="114"/>
      <c r="BI846" s="114"/>
      <c r="BJ846" s="114"/>
      <c r="BK846" s="114"/>
      <c r="BL846" s="114"/>
    </row>
    <row r="847" spans="60:64" x14ac:dyDescent="0.25">
      <c r="BH847" s="114"/>
      <c r="BI847" s="114"/>
      <c r="BJ847" s="114"/>
      <c r="BK847" s="114"/>
      <c r="BL847" s="114"/>
    </row>
    <row r="848" spans="60:64" x14ac:dyDescent="0.25">
      <c r="BH848" s="114"/>
      <c r="BI848" s="114"/>
      <c r="BJ848" s="114"/>
      <c r="BK848" s="114"/>
      <c r="BL848" s="114"/>
    </row>
    <row r="849" spans="60:64" x14ac:dyDescent="0.25">
      <c r="BH849" s="114"/>
      <c r="BI849" s="114"/>
      <c r="BJ849" s="114"/>
      <c r="BK849" s="114"/>
      <c r="BL849" s="114"/>
    </row>
    <row r="850" spans="60:64" x14ac:dyDescent="0.25">
      <c r="BH850" s="114"/>
      <c r="BI850" s="114"/>
      <c r="BJ850" s="114"/>
      <c r="BK850" s="114"/>
      <c r="BL850" s="114"/>
    </row>
    <row r="851" spans="60:64" x14ac:dyDescent="0.25">
      <c r="BH851" s="114"/>
      <c r="BI851" s="114"/>
      <c r="BJ851" s="114"/>
      <c r="BK851" s="114"/>
      <c r="BL851" s="114"/>
    </row>
    <row r="852" spans="60:64" x14ac:dyDescent="0.25">
      <c r="BH852" s="114"/>
      <c r="BI852" s="114"/>
      <c r="BJ852" s="114"/>
      <c r="BK852" s="114"/>
      <c r="BL852" s="114"/>
    </row>
    <row r="853" spans="60:64" x14ac:dyDescent="0.25">
      <c r="BH853" s="114"/>
      <c r="BI853" s="114"/>
      <c r="BJ853" s="114"/>
      <c r="BK853" s="114"/>
      <c r="BL853" s="114"/>
    </row>
    <row r="854" spans="60:64" x14ac:dyDescent="0.25">
      <c r="BH854" s="114"/>
      <c r="BI854" s="114"/>
      <c r="BJ854" s="114"/>
      <c r="BK854" s="114"/>
      <c r="BL854" s="114"/>
    </row>
    <row r="855" spans="60:64" x14ac:dyDescent="0.25">
      <c r="BH855" s="114"/>
      <c r="BI855" s="114"/>
      <c r="BJ855" s="114"/>
      <c r="BK855" s="114"/>
      <c r="BL855" s="114"/>
    </row>
    <row r="856" spans="60:64" x14ac:dyDescent="0.25">
      <c r="BH856" s="114"/>
      <c r="BI856" s="114"/>
      <c r="BJ856" s="114"/>
      <c r="BK856" s="114"/>
      <c r="BL856" s="114"/>
    </row>
    <row r="857" spans="60:64" x14ac:dyDescent="0.25">
      <c r="BH857" s="114"/>
      <c r="BI857" s="114"/>
      <c r="BJ857" s="114"/>
      <c r="BK857" s="114"/>
      <c r="BL857" s="114"/>
    </row>
    <row r="858" spans="60:64" x14ac:dyDescent="0.25">
      <c r="BH858" s="114"/>
      <c r="BI858" s="114"/>
      <c r="BJ858" s="114"/>
      <c r="BK858" s="114"/>
      <c r="BL858" s="114"/>
    </row>
    <row r="859" spans="60:64" x14ac:dyDescent="0.25">
      <c r="BH859" s="114"/>
      <c r="BI859" s="114"/>
      <c r="BJ859" s="114"/>
      <c r="BK859" s="114"/>
      <c r="BL859" s="114"/>
    </row>
    <row r="860" spans="60:64" x14ac:dyDescent="0.25">
      <c r="BH860" s="114"/>
      <c r="BI860" s="114"/>
      <c r="BJ860" s="114"/>
      <c r="BK860" s="114"/>
      <c r="BL860" s="114"/>
    </row>
    <row r="861" spans="60:64" x14ac:dyDescent="0.25">
      <c r="BH861" s="114"/>
      <c r="BI861" s="114"/>
      <c r="BJ861" s="114"/>
      <c r="BK861" s="114"/>
      <c r="BL861" s="114"/>
    </row>
    <row r="862" spans="60:64" x14ac:dyDescent="0.25">
      <c r="BH862" s="114"/>
      <c r="BI862" s="114"/>
      <c r="BJ862" s="114"/>
      <c r="BK862" s="114"/>
      <c r="BL862" s="114"/>
    </row>
    <row r="863" spans="60:64" x14ac:dyDescent="0.25">
      <c r="BH863" s="114"/>
      <c r="BI863" s="114"/>
      <c r="BJ863" s="114"/>
      <c r="BK863" s="114"/>
      <c r="BL863" s="114"/>
    </row>
    <row r="864" spans="60:64" x14ac:dyDescent="0.25">
      <c r="BH864" s="114"/>
      <c r="BI864" s="114"/>
      <c r="BJ864" s="114"/>
      <c r="BK864" s="114"/>
      <c r="BL864" s="114"/>
    </row>
    <row r="865" spans="60:64" x14ac:dyDescent="0.25">
      <c r="BH865" s="114"/>
      <c r="BI865" s="114"/>
      <c r="BJ865" s="114"/>
      <c r="BK865" s="114"/>
      <c r="BL865" s="114"/>
    </row>
    <row r="866" spans="60:64" x14ac:dyDescent="0.25">
      <c r="BH866" s="114"/>
      <c r="BI866" s="114"/>
      <c r="BJ866" s="114"/>
      <c r="BK866" s="114"/>
      <c r="BL866" s="114"/>
    </row>
    <row r="867" spans="60:64" x14ac:dyDescent="0.25">
      <c r="BH867" s="114"/>
      <c r="BI867" s="114"/>
      <c r="BJ867" s="114"/>
      <c r="BK867" s="114"/>
      <c r="BL867" s="114"/>
    </row>
    <row r="868" spans="60:64" x14ac:dyDescent="0.25">
      <c r="BH868" s="114"/>
      <c r="BI868" s="114"/>
      <c r="BJ868" s="114"/>
      <c r="BK868" s="114"/>
      <c r="BL868" s="114"/>
    </row>
    <row r="869" spans="60:64" x14ac:dyDescent="0.25">
      <c r="BH869" s="114"/>
      <c r="BI869" s="114"/>
      <c r="BJ869" s="114"/>
      <c r="BK869" s="114"/>
      <c r="BL869" s="114"/>
    </row>
    <row r="870" spans="60:64" x14ac:dyDescent="0.25">
      <c r="BH870" s="114"/>
      <c r="BI870" s="114"/>
      <c r="BJ870" s="114"/>
      <c r="BK870" s="114"/>
      <c r="BL870" s="114"/>
    </row>
    <row r="871" spans="60:64" x14ac:dyDescent="0.25">
      <c r="BH871" s="114"/>
      <c r="BI871" s="114"/>
      <c r="BJ871" s="114"/>
      <c r="BK871" s="114"/>
      <c r="BL871" s="114"/>
    </row>
    <row r="872" spans="60:64" x14ac:dyDescent="0.25">
      <c r="BH872" s="114"/>
      <c r="BI872" s="114"/>
      <c r="BJ872" s="114"/>
      <c r="BK872" s="114"/>
      <c r="BL872" s="114"/>
    </row>
    <row r="873" spans="60:64" x14ac:dyDescent="0.25">
      <c r="BH873" s="114"/>
      <c r="BI873" s="114"/>
      <c r="BJ873" s="114"/>
      <c r="BK873" s="114"/>
      <c r="BL873" s="114"/>
    </row>
    <row r="874" spans="60:64" x14ac:dyDescent="0.25">
      <c r="BH874" s="114"/>
      <c r="BI874" s="114"/>
      <c r="BJ874" s="114"/>
      <c r="BK874" s="114"/>
      <c r="BL874" s="114"/>
    </row>
    <row r="875" spans="60:64" x14ac:dyDescent="0.25">
      <c r="BH875" s="114"/>
      <c r="BI875" s="114"/>
      <c r="BJ875" s="114"/>
      <c r="BK875" s="114"/>
      <c r="BL875" s="114"/>
    </row>
    <row r="876" spans="60:64" x14ac:dyDescent="0.25">
      <c r="BH876" s="114"/>
      <c r="BI876" s="114"/>
      <c r="BJ876" s="114"/>
      <c r="BK876" s="114"/>
      <c r="BL876" s="114"/>
    </row>
    <row r="877" spans="60:64" x14ac:dyDescent="0.25">
      <c r="BH877" s="114"/>
      <c r="BI877" s="114"/>
      <c r="BJ877" s="114"/>
      <c r="BK877" s="114"/>
      <c r="BL877" s="114"/>
    </row>
    <row r="878" spans="60:64" x14ac:dyDescent="0.25">
      <c r="BH878" s="114"/>
      <c r="BI878" s="114"/>
      <c r="BJ878" s="114"/>
      <c r="BK878" s="114"/>
      <c r="BL878" s="114"/>
    </row>
    <row r="879" spans="60:64" x14ac:dyDescent="0.25">
      <c r="BH879" s="114"/>
      <c r="BI879" s="114"/>
      <c r="BJ879" s="114"/>
      <c r="BK879" s="114"/>
      <c r="BL879" s="114"/>
    </row>
    <row r="880" spans="60:64" x14ac:dyDescent="0.25">
      <c r="BH880" s="114"/>
      <c r="BI880" s="114"/>
      <c r="BJ880" s="114"/>
      <c r="BK880" s="114"/>
      <c r="BL880" s="114"/>
    </row>
    <row r="881" spans="60:64" x14ac:dyDescent="0.25">
      <c r="BH881" s="114"/>
      <c r="BI881" s="114"/>
      <c r="BJ881" s="114"/>
      <c r="BK881" s="114"/>
      <c r="BL881" s="114"/>
    </row>
    <row r="882" spans="60:64" x14ac:dyDescent="0.25">
      <c r="BH882" s="114"/>
      <c r="BI882" s="114"/>
      <c r="BJ882" s="114"/>
      <c r="BK882" s="114"/>
      <c r="BL882" s="114"/>
    </row>
    <row r="883" spans="60:64" x14ac:dyDescent="0.25">
      <c r="BH883" s="114"/>
      <c r="BI883" s="114"/>
      <c r="BJ883" s="114"/>
      <c r="BK883" s="114"/>
      <c r="BL883" s="114"/>
    </row>
    <row r="884" spans="60:64" x14ac:dyDescent="0.25">
      <c r="BH884" s="114"/>
      <c r="BI884" s="114"/>
      <c r="BJ884" s="114"/>
      <c r="BK884" s="114"/>
      <c r="BL884" s="114"/>
    </row>
    <row r="885" spans="60:64" x14ac:dyDescent="0.25">
      <c r="BH885" s="114"/>
      <c r="BI885" s="114"/>
      <c r="BJ885" s="114"/>
      <c r="BK885" s="114"/>
      <c r="BL885" s="114"/>
    </row>
    <row r="886" spans="60:64" x14ac:dyDescent="0.25">
      <c r="BH886" s="114"/>
      <c r="BI886" s="114"/>
      <c r="BJ886" s="114"/>
      <c r="BK886" s="114"/>
      <c r="BL886" s="114"/>
    </row>
    <row r="887" spans="60:64" x14ac:dyDescent="0.25">
      <c r="BH887" s="114"/>
      <c r="BI887" s="114"/>
      <c r="BJ887" s="114"/>
      <c r="BK887" s="114"/>
      <c r="BL887" s="114"/>
    </row>
    <row r="888" spans="60:64" x14ac:dyDescent="0.25">
      <c r="BH888" s="114"/>
      <c r="BI888" s="114"/>
      <c r="BJ888" s="114"/>
      <c r="BK888" s="114"/>
      <c r="BL888" s="114"/>
    </row>
    <row r="889" spans="60:64" x14ac:dyDescent="0.25">
      <c r="BH889" s="114"/>
      <c r="BI889" s="114"/>
      <c r="BJ889" s="114"/>
      <c r="BK889" s="114"/>
      <c r="BL889" s="114"/>
    </row>
    <row r="890" spans="60:64" x14ac:dyDescent="0.25">
      <c r="BH890" s="114"/>
      <c r="BI890" s="114"/>
      <c r="BJ890" s="114"/>
      <c r="BK890" s="114"/>
      <c r="BL890" s="114"/>
    </row>
    <row r="891" spans="60:64" x14ac:dyDescent="0.25">
      <c r="BH891" s="114"/>
      <c r="BI891" s="114"/>
      <c r="BJ891" s="114"/>
      <c r="BK891" s="114"/>
      <c r="BL891" s="114"/>
    </row>
    <row r="892" spans="60:64" x14ac:dyDescent="0.25">
      <c r="BH892" s="114"/>
      <c r="BI892" s="114"/>
      <c r="BJ892" s="114"/>
      <c r="BK892" s="114"/>
      <c r="BL892" s="114"/>
    </row>
    <row r="893" spans="60:64" x14ac:dyDescent="0.25">
      <c r="BH893" s="114"/>
      <c r="BI893" s="114"/>
      <c r="BJ893" s="114"/>
      <c r="BK893" s="114"/>
      <c r="BL893" s="114"/>
    </row>
    <row r="894" spans="60:64" x14ac:dyDescent="0.25">
      <c r="BH894" s="114"/>
      <c r="BI894" s="114"/>
      <c r="BJ894" s="114"/>
      <c r="BK894" s="114"/>
      <c r="BL894" s="114"/>
    </row>
    <row r="895" spans="60:64" x14ac:dyDescent="0.25">
      <c r="BH895" s="114"/>
      <c r="BI895" s="114"/>
      <c r="BJ895" s="114"/>
      <c r="BK895" s="114"/>
      <c r="BL895" s="114"/>
    </row>
    <row r="896" spans="60:64" x14ac:dyDescent="0.25">
      <c r="BH896" s="114"/>
      <c r="BI896" s="114"/>
      <c r="BJ896" s="114"/>
      <c r="BK896" s="114"/>
      <c r="BL896" s="114"/>
    </row>
    <row r="897" spans="60:64" x14ac:dyDescent="0.25">
      <c r="BH897" s="114"/>
      <c r="BI897" s="114"/>
      <c r="BJ897" s="114"/>
      <c r="BK897" s="114"/>
      <c r="BL897" s="114"/>
    </row>
    <row r="898" spans="60:64" x14ac:dyDescent="0.25">
      <c r="BH898" s="114"/>
      <c r="BI898" s="114"/>
      <c r="BJ898" s="114"/>
      <c r="BK898" s="114"/>
      <c r="BL898" s="114"/>
    </row>
    <row r="899" spans="60:64" x14ac:dyDescent="0.25">
      <c r="BH899" s="114"/>
      <c r="BI899" s="114"/>
      <c r="BJ899" s="114"/>
      <c r="BK899" s="114"/>
      <c r="BL899" s="114"/>
    </row>
    <row r="900" spans="60:64" x14ac:dyDescent="0.25">
      <c r="BH900" s="114"/>
      <c r="BI900" s="114"/>
      <c r="BJ900" s="114"/>
      <c r="BK900" s="114"/>
      <c r="BL900" s="114"/>
    </row>
    <row r="901" spans="60:64" x14ac:dyDescent="0.25">
      <c r="BH901" s="114"/>
      <c r="BI901" s="114"/>
      <c r="BJ901" s="114"/>
      <c r="BK901" s="114"/>
      <c r="BL901" s="114"/>
    </row>
    <row r="902" spans="60:64" x14ac:dyDescent="0.25">
      <c r="BH902" s="114"/>
      <c r="BI902" s="114"/>
      <c r="BJ902" s="114"/>
      <c r="BK902" s="114"/>
      <c r="BL902" s="114"/>
    </row>
    <row r="903" spans="60:64" x14ac:dyDescent="0.25">
      <c r="BH903" s="114"/>
      <c r="BI903" s="114"/>
      <c r="BJ903" s="114"/>
      <c r="BK903" s="114"/>
      <c r="BL903" s="114"/>
    </row>
    <row r="904" spans="60:64" x14ac:dyDescent="0.25">
      <c r="BH904" s="114"/>
      <c r="BI904" s="114"/>
      <c r="BJ904" s="114"/>
      <c r="BK904" s="114"/>
      <c r="BL904" s="114"/>
    </row>
    <row r="905" spans="60:64" x14ac:dyDescent="0.25">
      <c r="BH905" s="114"/>
      <c r="BI905" s="114"/>
      <c r="BJ905" s="114"/>
      <c r="BK905" s="114"/>
      <c r="BL905" s="114"/>
    </row>
    <row r="906" spans="60:64" x14ac:dyDescent="0.25">
      <c r="BH906" s="114"/>
      <c r="BI906" s="114"/>
      <c r="BJ906" s="114"/>
      <c r="BK906" s="114"/>
      <c r="BL906" s="114"/>
    </row>
    <row r="907" spans="60:64" x14ac:dyDescent="0.25">
      <c r="BH907" s="114"/>
      <c r="BI907" s="114"/>
      <c r="BJ907" s="114"/>
      <c r="BK907" s="114"/>
      <c r="BL907" s="114"/>
    </row>
    <row r="908" spans="60:64" x14ac:dyDescent="0.25">
      <c r="BH908" s="114"/>
      <c r="BI908" s="114"/>
      <c r="BJ908" s="114"/>
      <c r="BK908" s="114"/>
      <c r="BL908" s="114"/>
    </row>
    <row r="909" spans="60:64" x14ac:dyDescent="0.25">
      <c r="BH909" s="114"/>
      <c r="BI909" s="114"/>
      <c r="BJ909" s="114"/>
      <c r="BK909" s="114"/>
      <c r="BL909" s="114"/>
    </row>
    <row r="910" spans="60:64" x14ac:dyDescent="0.25">
      <c r="BH910" s="114"/>
      <c r="BI910" s="114"/>
      <c r="BJ910" s="114"/>
      <c r="BK910" s="114"/>
      <c r="BL910" s="114"/>
    </row>
    <row r="911" spans="60:64" x14ac:dyDescent="0.25">
      <c r="BH911" s="114"/>
      <c r="BI911" s="114"/>
      <c r="BJ911" s="114"/>
      <c r="BK911" s="114"/>
      <c r="BL911" s="114"/>
    </row>
    <row r="912" spans="60:64" x14ac:dyDescent="0.25">
      <c r="BH912" s="114"/>
      <c r="BI912" s="114"/>
      <c r="BJ912" s="114"/>
      <c r="BK912" s="114"/>
      <c r="BL912" s="114"/>
    </row>
    <row r="913" spans="60:64" x14ac:dyDescent="0.25">
      <c r="BH913" s="114"/>
      <c r="BI913" s="114"/>
      <c r="BJ913" s="114"/>
      <c r="BK913" s="114"/>
      <c r="BL913" s="114"/>
    </row>
    <row r="914" spans="60:64" x14ac:dyDescent="0.25">
      <c r="BH914" s="114"/>
      <c r="BI914" s="114"/>
      <c r="BJ914" s="114"/>
      <c r="BK914" s="114"/>
      <c r="BL914" s="114"/>
    </row>
    <row r="915" spans="60:64" x14ac:dyDescent="0.25">
      <c r="BH915" s="114"/>
      <c r="BI915" s="114"/>
      <c r="BJ915" s="114"/>
      <c r="BK915" s="114"/>
      <c r="BL915" s="114"/>
    </row>
    <row r="916" spans="60:64" x14ac:dyDescent="0.25">
      <c r="BH916" s="114"/>
      <c r="BI916" s="114"/>
      <c r="BJ916" s="114"/>
      <c r="BK916" s="114"/>
      <c r="BL916" s="114"/>
    </row>
    <row r="917" spans="60:64" x14ac:dyDescent="0.25">
      <c r="BH917" s="114"/>
      <c r="BI917" s="114"/>
      <c r="BJ917" s="114"/>
      <c r="BK917" s="114"/>
      <c r="BL917" s="114"/>
    </row>
    <row r="918" spans="60:64" x14ac:dyDescent="0.25">
      <c r="BH918" s="114"/>
      <c r="BI918" s="114"/>
      <c r="BJ918" s="114"/>
      <c r="BK918" s="114"/>
      <c r="BL918" s="114"/>
    </row>
    <row r="919" spans="60:64" x14ac:dyDescent="0.25">
      <c r="BH919" s="114"/>
      <c r="BI919" s="114"/>
      <c r="BJ919" s="114"/>
      <c r="BK919" s="114"/>
      <c r="BL919" s="114"/>
    </row>
    <row r="920" spans="60:64" x14ac:dyDescent="0.25">
      <c r="BH920" s="114"/>
      <c r="BI920" s="114"/>
      <c r="BJ920" s="114"/>
      <c r="BK920" s="114"/>
      <c r="BL920" s="114"/>
    </row>
    <row r="921" spans="60:64" x14ac:dyDescent="0.25">
      <c r="BH921" s="114"/>
      <c r="BI921" s="114"/>
      <c r="BJ921" s="114"/>
      <c r="BK921" s="114"/>
      <c r="BL921" s="114"/>
    </row>
    <row r="922" spans="60:64" x14ac:dyDescent="0.25">
      <c r="BH922" s="114"/>
      <c r="BI922" s="114"/>
      <c r="BJ922" s="114"/>
      <c r="BK922" s="114"/>
      <c r="BL922" s="114"/>
    </row>
    <row r="923" spans="60:64" x14ac:dyDescent="0.25">
      <c r="BH923" s="114"/>
      <c r="BI923" s="114"/>
      <c r="BJ923" s="114"/>
      <c r="BK923" s="114"/>
      <c r="BL923" s="114"/>
    </row>
    <row r="924" spans="60:64" x14ac:dyDescent="0.25">
      <c r="BH924" s="114"/>
      <c r="BI924" s="114"/>
      <c r="BJ924" s="114"/>
      <c r="BK924" s="114"/>
      <c r="BL924" s="114"/>
    </row>
    <row r="925" spans="60:64" x14ac:dyDescent="0.25">
      <c r="BH925" s="114"/>
      <c r="BI925" s="114"/>
      <c r="BJ925" s="114"/>
      <c r="BK925" s="114"/>
      <c r="BL925" s="114"/>
    </row>
    <row r="926" spans="60:64" x14ac:dyDescent="0.25">
      <c r="BH926" s="114"/>
      <c r="BI926" s="114"/>
      <c r="BJ926" s="114"/>
      <c r="BK926" s="114"/>
      <c r="BL926" s="114"/>
    </row>
    <row r="927" spans="60:64" x14ac:dyDescent="0.25">
      <c r="BH927" s="114"/>
      <c r="BI927" s="114"/>
      <c r="BJ927" s="114"/>
      <c r="BK927" s="114"/>
      <c r="BL927" s="114"/>
    </row>
    <row r="928" spans="60:64" x14ac:dyDescent="0.25">
      <c r="BH928" s="114"/>
      <c r="BI928" s="114"/>
      <c r="BJ928" s="114"/>
      <c r="BK928" s="114"/>
      <c r="BL928" s="114"/>
    </row>
    <row r="929" spans="60:64" x14ac:dyDescent="0.25">
      <c r="BH929" s="114"/>
      <c r="BI929" s="114"/>
      <c r="BJ929" s="114"/>
      <c r="BK929" s="114"/>
      <c r="BL929" s="114"/>
    </row>
    <row r="930" spans="60:64" x14ac:dyDescent="0.25">
      <c r="BH930" s="114"/>
      <c r="BI930" s="114"/>
      <c r="BJ930" s="114"/>
      <c r="BK930" s="114"/>
      <c r="BL930" s="114"/>
    </row>
    <row r="931" spans="60:64" x14ac:dyDescent="0.25">
      <c r="BH931" s="114"/>
      <c r="BI931" s="114"/>
      <c r="BJ931" s="114"/>
      <c r="BK931" s="114"/>
      <c r="BL931" s="114"/>
    </row>
    <row r="932" spans="60:64" x14ac:dyDescent="0.25">
      <c r="BH932" s="114"/>
      <c r="BI932" s="114"/>
      <c r="BJ932" s="114"/>
      <c r="BK932" s="114"/>
      <c r="BL932" s="114"/>
    </row>
    <row r="933" spans="60:64" x14ac:dyDescent="0.25">
      <c r="BH933" s="114"/>
      <c r="BI933" s="114"/>
      <c r="BJ933" s="114"/>
      <c r="BK933" s="114"/>
      <c r="BL933" s="114"/>
    </row>
    <row r="934" spans="60:64" x14ac:dyDescent="0.25">
      <c r="BH934" s="114"/>
      <c r="BI934" s="114"/>
      <c r="BJ934" s="114"/>
      <c r="BK934" s="114"/>
      <c r="BL934" s="114"/>
    </row>
    <row r="935" spans="60:64" x14ac:dyDescent="0.25">
      <c r="BH935" s="114"/>
      <c r="BI935" s="114"/>
      <c r="BJ935" s="114"/>
      <c r="BK935" s="114"/>
      <c r="BL935" s="114"/>
    </row>
    <row r="936" spans="60:64" x14ac:dyDescent="0.25">
      <c r="BH936" s="114"/>
      <c r="BI936" s="114"/>
      <c r="BJ936" s="114"/>
      <c r="BK936" s="114"/>
      <c r="BL936" s="114"/>
    </row>
    <row r="937" spans="60:64" x14ac:dyDescent="0.25">
      <c r="BH937" s="114"/>
      <c r="BI937" s="114"/>
      <c r="BJ937" s="114"/>
      <c r="BK937" s="114"/>
      <c r="BL937" s="114"/>
    </row>
    <row r="938" spans="60:64" x14ac:dyDescent="0.25">
      <c r="BH938" s="114"/>
      <c r="BI938" s="114"/>
      <c r="BJ938" s="114"/>
      <c r="BK938" s="114"/>
      <c r="BL938" s="114"/>
    </row>
    <row r="939" spans="60:64" x14ac:dyDescent="0.25">
      <c r="BH939" s="114"/>
      <c r="BI939" s="114"/>
      <c r="BJ939" s="114"/>
      <c r="BK939" s="114"/>
      <c r="BL939" s="114"/>
    </row>
    <row r="940" spans="60:64" x14ac:dyDescent="0.25">
      <c r="BH940" s="114"/>
      <c r="BI940" s="114"/>
      <c r="BJ940" s="114"/>
      <c r="BK940" s="114"/>
      <c r="BL940" s="114"/>
    </row>
    <row r="941" spans="60:64" x14ac:dyDescent="0.25">
      <c r="BH941" s="114"/>
      <c r="BI941" s="114"/>
      <c r="BJ941" s="114"/>
      <c r="BK941" s="114"/>
      <c r="BL941" s="114"/>
    </row>
    <row r="942" spans="60:64" x14ac:dyDescent="0.25">
      <c r="BH942" s="114"/>
      <c r="BI942" s="114"/>
      <c r="BJ942" s="114"/>
      <c r="BK942" s="114"/>
      <c r="BL942" s="114"/>
    </row>
    <row r="943" spans="60:64" x14ac:dyDescent="0.25">
      <c r="BH943" s="114"/>
      <c r="BI943" s="114"/>
      <c r="BJ943" s="114"/>
      <c r="BK943" s="114"/>
      <c r="BL943" s="114"/>
    </row>
    <row r="944" spans="60:64" x14ac:dyDescent="0.25">
      <c r="BH944" s="114"/>
      <c r="BI944" s="114"/>
      <c r="BJ944" s="114"/>
      <c r="BK944" s="114"/>
      <c r="BL944" s="114"/>
    </row>
    <row r="945" spans="60:64" x14ac:dyDescent="0.25">
      <c r="BH945" s="114"/>
      <c r="BI945" s="114"/>
      <c r="BJ945" s="114"/>
      <c r="BK945" s="114"/>
      <c r="BL945" s="114"/>
    </row>
    <row r="946" spans="60:64" x14ac:dyDescent="0.25">
      <c r="BH946" s="114"/>
      <c r="BI946" s="114"/>
      <c r="BJ946" s="114"/>
      <c r="BK946" s="114"/>
      <c r="BL946" s="114"/>
    </row>
    <row r="947" spans="60:64" x14ac:dyDescent="0.25">
      <c r="BH947" s="114"/>
      <c r="BI947" s="114"/>
      <c r="BJ947" s="114"/>
      <c r="BK947" s="114"/>
      <c r="BL947" s="114"/>
    </row>
    <row r="948" spans="60:64" x14ac:dyDescent="0.25">
      <c r="BH948" s="114"/>
      <c r="BI948" s="114"/>
      <c r="BJ948" s="114"/>
      <c r="BK948" s="114"/>
      <c r="BL948" s="114"/>
    </row>
    <row r="949" spans="60:64" x14ac:dyDescent="0.25">
      <c r="BH949" s="114"/>
      <c r="BI949" s="114"/>
      <c r="BJ949" s="114"/>
      <c r="BK949" s="114"/>
      <c r="BL949" s="114"/>
    </row>
    <row r="950" spans="60:64" x14ac:dyDescent="0.25">
      <c r="BH950" s="114"/>
      <c r="BI950" s="114"/>
      <c r="BJ950" s="114"/>
      <c r="BK950" s="114"/>
      <c r="BL950" s="114"/>
    </row>
    <row r="951" spans="60:64" x14ac:dyDescent="0.25">
      <c r="BH951" s="114"/>
      <c r="BI951" s="114"/>
      <c r="BJ951" s="114"/>
      <c r="BK951" s="114"/>
      <c r="BL951" s="114"/>
    </row>
    <row r="952" spans="60:64" x14ac:dyDescent="0.25">
      <c r="BH952" s="114"/>
      <c r="BI952" s="114"/>
      <c r="BJ952" s="114"/>
      <c r="BK952" s="114"/>
      <c r="BL952" s="114"/>
    </row>
    <row r="953" spans="60:64" x14ac:dyDescent="0.25">
      <c r="BH953" s="114"/>
      <c r="BI953" s="114"/>
      <c r="BJ953" s="114"/>
      <c r="BK953" s="114"/>
      <c r="BL953" s="114"/>
    </row>
    <row r="954" spans="60:64" x14ac:dyDescent="0.25">
      <c r="BH954" s="114"/>
      <c r="BI954" s="114"/>
      <c r="BJ954" s="114"/>
      <c r="BK954" s="114"/>
      <c r="BL954" s="114"/>
    </row>
    <row r="955" spans="60:64" x14ac:dyDescent="0.25">
      <c r="BH955" s="114"/>
      <c r="BI955" s="114"/>
      <c r="BJ955" s="114"/>
      <c r="BK955" s="114"/>
      <c r="BL955" s="114"/>
    </row>
    <row r="956" spans="60:64" x14ac:dyDescent="0.25">
      <c r="BH956" s="114"/>
      <c r="BI956" s="114"/>
      <c r="BJ956" s="114"/>
      <c r="BK956" s="114"/>
      <c r="BL956" s="114"/>
    </row>
    <row r="957" spans="60:64" x14ac:dyDescent="0.25">
      <c r="BH957" s="114"/>
      <c r="BI957" s="114"/>
      <c r="BJ957" s="114"/>
      <c r="BK957" s="114"/>
      <c r="BL957" s="114"/>
    </row>
    <row r="958" spans="60:64" x14ac:dyDescent="0.25">
      <c r="BH958" s="114"/>
      <c r="BI958" s="114"/>
      <c r="BJ958" s="114"/>
      <c r="BK958" s="114"/>
      <c r="BL958" s="114"/>
    </row>
    <row r="959" spans="60:64" x14ac:dyDescent="0.25">
      <c r="BH959" s="114"/>
      <c r="BI959" s="114"/>
      <c r="BJ959" s="114"/>
      <c r="BK959" s="114"/>
      <c r="BL959" s="114"/>
    </row>
    <row r="960" spans="60:64" x14ac:dyDescent="0.25">
      <c r="BH960" s="114"/>
      <c r="BI960" s="114"/>
      <c r="BJ960" s="114"/>
      <c r="BK960" s="114"/>
      <c r="BL960" s="114"/>
    </row>
    <row r="961" spans="60:64" x14ac:dyDescent="0.25">
      <c r="BH961" s="114"/>
      <c r="BI961" s="114"/>
      <c r="BJ961" s="114"/>
      <c r="BK961" s="114"/>
      <c r="BL961" s="114"/>
    </row>
    <row r="962" spans="60:64" x14ac:dyDescent="0.25">
      <c r="BH962" s="114"/>
      <c r="BI962" s="114"/>
      <c r="BJ962" s="114"/>
      <c r="BK962" s="114"/>
      <c r="BL962" s="114"/>
    </row>
    <row r="963" spans="60:64" x14ac:dyDescent="0.25">
      <c r="BH963" s="114"/>
      <c r="BI963" s="114"/>
      <c r="BJ963" s="114"/>
      <c r="BK963" s="114"/>
      <c r="BL963" s="114"/>
    </row>
    <row r="964" spans="60:64" x14ac:dyDescent="0.25">
      <c r="BH964" s="114"/>
      <c r="BI964" s="114"/>
      <c r="BJ964" s="114"/>
      <c r="BK964" s="114"/>
      <c r="BL964" s="114"/>
    </row>
    <row r="965" spans="60:64" x14ac:dyDescent="0.25">
      <c r="BH965" s="114"/>
      <c r="BI965" s="114"/>
      <c r="BJ965" s="114"/>
      <c r="BK965" s="114"/>
      <c r="BL965" s="114"/>
    </row>
    <row r="966" spans="60:64" x14ac:dyDescent="0.25">
      <c r="BH966" s="114"/>
      <c r="BI966" s="114"/>
      <c r="BJ966" s="114"/>
      <c r="BK966" s="114"/>
      <c r="BL966" s="114"/>
    </row>
    <row r="967" spans="60:64" x14ac:dyDescent="0.25">
      <c r="BH967" s="114"/>
      <c r="BI967" s="114"/>
      <c r="BJ967" s="114"/>
      <c r="BK967" s="114"/>
      <c r="BL967" s="114"/>
    </row>
    <row r="968" spans="60:64" x14ac:dyDescent="0.25">
      <c r="BH968" s="114"/>
      <c r="BI968" s="114"/>
      <c r="BJ968" s="114"/>
      <c r="BK968" s="114"/>
      <c r="BL968" s="114"/>
    </row>
    <row r="969" spans="60:64" x14ac:dyDescent="0.25">
      <c r="BH969" s="114"/>
      <c r="BI969" s="114"/>
      <c r="BJ969" s="114"/>
      <c r="BK969" s="114"/>
      <c r="BL969" s="114"/>
    </row>
    <row r="970" spans="60:64" x14ac:dyDescent="0.25">
      <c r="BH970" s="114"/>
      <c r="BI970" s="114"/>
      <c r="BJ970" s="114"/>
      <c r="BK970" s="114"/>
      <c r="BL970" s="114"/>
    </row>
    <row r="971" spans="60:64" x14ac:dyDescent="0.25">
      <c r="BH971" s="114"/>
      <c r="BI971" s="114"/>
      <c r="BJ971" s="114"/>
      <c r="BK971" s="114"/>
      <c r="BL971" s="114"/>
    </row>
    <row r="972" spans="60:64" x14ac:dyDescent="0.25">
      <c r="BH972" s="114"/>
      <c r="BI972" s="114"/>
      <c r="BJ972" s="114"/>
      <c r="BK972" s="114"/>
      <c r="BL972" s="114"/>
    </row>
    <row r="973" spans="60:64" x14ac:dyDescent="0.25">
      <c r="BH973" s="114"/>
      <c r="BI973" s="114"/>
      <c r="BJ973" s="114"/>
      <c r="BK973" s="114"/>
      <c r="BL973" s="114"/>
    </row>
    <row r="974" spans="60:64" x14ac:dyDescent="0.25">
      <c r="BH974" s="114"/>
      <c r="BI974" s="114"/>
      <c r="BJ974" s="114"/>
      <c r="BK974" s="114"/>
      <c r="BL974" s="114"/>
    </row>
    <row r="975" spans="60:64" x14ac:dyDescent="0.25">
      <c r="BH975" s="114"/>
      <c r="BI975" s="114"/>
      <c r="BJ975" s="114"/>
      <c r="BK975" s="114"/>
      <c r="BL975" s="114"/>
    </row>
    <row r="976" spans="60:64" x14ac:dyDescent="0.25">
      <c r="BH976" s="114"/>
      <c r="BI976" s="114"/>
      <c r="BJ976" s="114"/>
      <c r="BK976" s="114"/>
      <c r="BL976" s="114"/>
    </row>
    <row r="977" spans="60:64" x14ac:dyDescent="0.25">
      <c r="BH977" s="114"/>
      <c r="BI977" s="114"/>
      <c r="BJ977" s="114"/>
      <c r="BK977" s="114"/>
      <c r="BL977" s="114"/>
    </row>
    <row r="978" spans="60:64" x14ac:dyDescent="0.25">
      <c r="BH978" s="114"/>
      <c r="BI978" s="114"/>
      <c r="BJ978" s="114"/>
      <c r="BK978" s="114"/>
      <c r="BL978" s="114"/>
    </row>
    <row r="979" spans="60:64" x14ac:dyDescent="0.25">
      <c r="BH979" s="114"/>
      <c r="BI979" s="114"/>
      <c r="BJ979" s="114"/>
      <c r="BK979" s="114"/>
      <c r="BL979" s="114"/>
    </row>
    <row r="980" spans="60:64" x14ac:dyDescent="0.25">
      <c r="BH980" s="114"/>
      <c r="BI980" s="114"/>
      <c r="BJ980" s="114"/>
      <c r="BK980" s="114"/>
      <c r="BL980" s="114"/>
    </row>
    <row r="981" spans="60:64" x14ac:dyDescent="0.25">
      <c r="BH981" s="114"/>
      <c r="BI981" s="114"/>
      <c r="BJ981" s="114"/>
      <c r="BK981" s="114"/>
      <c r="BL981" s="114"/>
    </row>
    <row r="982" spans="60:64" x14ac:dyDescent="0.25">
      <c r="BH982" s="114"/>
      <c r="BI982" s="114"/>
      <c r="BJ982" s="114"/>
      <c r="BK982" s="114"/>
      <c r="BL982" s="114"/>
    </row>
    <row r="983" spans="60:64" x14ac:dyDescent="0.25">
      <c r="BH983" s="114"/>
      <c r="BI983" s="114"/>
      <c r="BJ983" s="114"/>
      <c r="BK983" s="114"/>
      <c r="BL983" s="114"/>
    </row>
    <row r="984" spans="60:64" x14ac:dyDescent="0.25">
      <c r="BH984" s="114"/>
      <c r="BI984" s="114"/>
      <c r="BJ984" s="114"/>
      <c r="BK984" s="114"/>
      <c r="BL984" s="114"/>
    </row>
    <row r="985" spans="60:64" x14ac:dyDescent="0.25">
      <c r="BH985" s="114"/>
      <c r="BI985" s="114"/>
      <c r="BJ985" s="114"/>
      <c r="BK985" s="114"/>
      <c r="BL985" s="114"/>
    </row>
    <row r="986" spans="60:64" x14ac:dyDescent="0.25">
      <c r="BH986" s="114"/>
      <c r="BI986" s="114"/>
      <c r="BJ986" s="114"/>
      <c r="BK986" s="114"/>
      <c r="BL986" s="114"/>
    </row>
    <row r="987" spans="60:64" x14ac:dyDescent="0.25">
      <c r="BH987" s="114"/>
      <c r="BI987" s="114"/>
      <c r="BJ987" s="114"/>
      <c r="BK987" s="114"/>
      <c r="BL987" s="114"/>
    </row>
    <row r="988" spans="60:64" x14ac:dyDescent="0.25">
      <c r="BH988" s="114"/>
      <c r="BI988" s="114"/>
      <c r="BJ988" s="114"/>
      <c r="BK988" s="114"/>
      <c r="BL988" s="114"/>
    </row>
    <row r="989" spans="60:64" x14ac:dyDescent="0.25">
      <c r="BH989" s="114"/>
      <c r="BI989" s="114"/>
      <c r="BJ989" s="114"/>
      <c r="BK989" s="114"/>
      <c r="BL989" s="114"/>
    </row>
    <row r="990" spans="60:64" x14ac:dyDescent="0.25">
      <c r="BH990" s="114"/>
      <c r="BI990" s="114"/>
      <c r="BJ990" s="114"/>
      <c r="BK990" s="114"/>
      <c r="BL990" s="114"/>
    </row>
    <row r="991" spans="60:64" x14ac:dyDescent="0.25">
      <c r="BH991" s="114"/>
      <c r="BI991" s="114"/>
      <c r="BJ991" s="114"/>
      <c r="BK991" s="114"/>
      <c r="BL991" s="114"/>
    </row>
    <row r="992" spans="60:64" x14ac:dyDescent="0.25">
      <c r="BH992" s="114"/>
      <c r="BI992" s="114"/>
      <c r="BJ992" s="114"/>
      <c r="BK992" s="114"/>
      <c r="BL992" s="114"/>
    </row>
    <row r="993" spans="60:64" x14ac:dyDescent="0.25">
      <c r="BH993" s="114"/>
      <c r="BI993" s="114"/>
      <c r="BJ993" s="114"/>
      <c r="BK993" s="114"/>
      <c r="BL993" s="114"/>
    </row>
    <row r="994" spans="60:64" x14ac:dyDescent="0.25">
      <c r="BH994" s="114"/>
      <c r="BI994" s="114"/>
      <c r="BJ994" s="114"/>
      <c r="BK994" s="114"/>
      <c r="BL994" s="114"/>
    </row>
    <row r="995" spans="60:64" x14ac:dyDescent="0.25">
      <c r="BH995" s="114"/>
      <c r="BI995" s="114"/>
      <c r="BJ995" s="114"/>
      <c r="BK995" s="114"/>
      <c r="BL995" s="114"/>
    </row>
    <row r="996" spans="60:64" x14ac:dyDescent="0.25">
      <c r="BH996" s="114"/>
      <c r="BI996" s="114"/>
      <c r="BJ996" s="114"/>
      <c r="BK996" s="114"/>
      <c r="BL996" s="114"/>
    </row>
    <row r="997" spans="60:64" x14ac:dyDescent="0.25">
      <c r="BH997" s="114"/>
      <c r="BI997" s="114"/>
      <c r="BJ997" s="114"/>
      <c r="BK997" s="114"/>
      <c r="BL997" s="114"/>
    </row>
    <row r="998" spans="60:64" x14ac:dyDescent="0.25">
      <c r="BH998" s="114"/>
      <c r="BI998" s="114"/>
      <c r="BJ998" s="114"/>
      <c r="BK998" s="114"/>
      <c r="BL998" s="114"/>
    </row>
    <row r="999" spans="60:64" x14ac:dyDescent="0.25">
      <c r="BH999" s="114"/>
      <c r="BI999" s="114"/>
      <c r="BJ999" s="114"/>
      <c r="BK999" s="114"/>
      <c r="BL999" s="114"/>
    </row>
    <row r="1000" spans="60:64" x14ac:dyDescent="0.25">
      <c r="BH1000" s="114"/>
      <c r="BI1000" s="114"/>
      <c r="BJ1000" s="114"/>
      <c r="BK1000" s="114"/>
      <c r="BL1000" s="114"/>
    </row>
    <row r="1001" spans="60:64" x14ac:dyDescent="0.25">
      <c r="BH1001" s="114"/>
      <c r="BI1001" s="114"/>
      <c r="BJ1001" s="114"/>
      <c r="BK1001" s="114"/>
      <c r="BL1001" s="114"/>
    </row>
    <row r="1002" spans="60:64" x14ac:dyDescent="0.25">
      <c r="BH1002" s="114"/>
      <c r="BI1002" s="114"/>
      <c r="BJ1002" s="114"/>
      <c r="BK1002" s="114"/>
      <c r="BL1002" s="114"/>
    </row>
    <row r="1003" spans="60:64" x14ac:dyDescent="0.25">
      <c r="BH1003" s="114"/>
      <c r="BI1003" s="114"/>
      <c r="BJ1003" s="114"/>
      <c r="BK1003" s="114"/>
      <c r="BL1003" s="114"/>
    </row>
    <row r="1004" spans="60:64" x14ac:dyDescent="0.25">
      <c r="BH1004" s="114"/>
      <c r="BI1004" s="114"/>
      <c r="BJ1004" s="114"/>
      <c r="BK1004" s="114"/>
      <c r="BL1004" s="114"/>
    </row>
    <row r="1005" spans="60:64" x14ac:dyDescent="0.25">
      <c r="BH1005" s="114"/>
      <c r="BI1005" s="114"/>
      <c r="BJ1005" s="114"/>
      <c r="BK1005" s="114"/>
      <c r="BL1005" s="114"/>
    </row>
    <row r="1006" spans="60:64" x14ac:dyDescent="0.25">
      <c r="BH1006" s="114"/>
      <c r="BI1006" s="114"/>
      <c r="BJ1006" s="114"/>
      <c r="BK1006" s="114"/>
      <c r="BL1006" s="114"/>
    </row>
    <row r="1007" spans="60:64" x14ac:dyDescent="0.25">
      <c r="BH1007" s="114"/>
      <c r="BI1007" s="114"/>
      <c r="BJ1007" s="114"/>
      <c r="BK1007" s="114"/>
      <c r="BL1007" s="114"/>
    </row>
    <row r="1008" spans="60:64" x14ac:dyDescent="0.25">
      <c r="BH1008" s="114"/>
      <c r="BI1008" s="114"/>
      <c r="BJ1008" s="114"/>
      <c r="BK1008" s="114"/>
      <c r="BL1008" s="114"/>
    </row>
    <row r="1009" spans="60:64" x14ac:dyDescent="0.25">
      <c r="BH1009" s="114"/>
      <c r="BI1009" s="114"/>
      <c r="BJ1009" s="114"/>
      <c r="BK1009" s="114"/>
      <c r="BL1009" s="114"/>
    </row>
    <row r="1010" spans="60:64" x14ac:dyDescent="0.25">
      <c r="BH1010" s="114"/>
      <c r="BI1010" s="114"/>
      <c r="BJ1010" s="114"/>
      <c r="BK1010" s="114"/>
      <c r="BL1010" s="114"/>
    </row>
    <row r="1011" spans="60:64" x14ac:dyDescent="0.25">
      <c r="BH1011" s="114"/>
      <c r="BI1011" s="114"/>
      <c r="BJ1011" s="114"/>
      <c r="BK1011" s="114"/>
      <c r="BL1011" s="114"/>
    </row>
    <row r="1012" spans="60:64" x14ac:dyDescent="0.25">
      <c r="BH1012" s="114"/>
      <c r="BI1012" s="114"/>
      <c r="BJ1012" s="114"/>
      <c r="BK1012" s="114"/>
      <c r="BL1012" s="114"/>
    </row>
    <row r="1013" spans="60:64" x14ac:dyDescent="0.25">
      <c r="BH1013" s="114"/>
      <c r="BI1013" s="114"/>
      <c r="BJ1013" s="114"/>
      <c r="BK1013" s="114"/>
      <c r="BL1013" s="114"/>
    </row>
    <row r="1014" spans="60:64" x14ac:dyDescent="0.25">
      <c r="BH1014" s="114"/>
      <c r="BI1014" s="114"/>
      <c r="BJ1014" s="114"/>
      <c r="BK1014" s="114"/>
      <c r="BL1014" s="114"/>
    </row>
    <row r="1015" spans="60:64" x14ac:dyDescent="0.25">
      <c r="BH1015" s="114"/>
      <c r="BI1015" s="114"/>
      <c r="BJ1015" s="114"/>
      <c r="BK1015" s="114"/>
      <c r="BL1015" s="114"/>
    </row>
    <row r="1016" spans="60:64" x14ac:dyDescent="0.25">
      <c r="BH1016" s="114"/>
      <c r="BI1016" s="114"/>
      <c r="BJ1016" s="114"/>
      <c r="BK1016" s="114"/>
      <c r="BL1016" s="114"/>
    </row>
    <row r="1017" spans="60:64" x14ac:dyDescent="0.25">
      <c r="BH1017" s="114"/>
      <c r="BI1017" s="114"/>
      <c r="BJ1017" s="114"/>
      <c r="BK1017" s="114"/>
      <c r="BL1017" s="114"/>
    </row>
    <row r="1018" spans="60:64" x14ac:dyDescent="0.25">
      <c r="BH1018" s="114"/>
      <c r="BI1018" s="114"/>
      <c r="BJ1018" s="114"/>
      <c r="BK1018" s="114"/>
      <c r="BL1018" s="114"/>
    </row>
    <row r="1019" spans="60:64" x14ac:dyDescent="0.25">
      <c r="BH1019" s="114"/>
      <c r="BI1019" s="114"/>
      <c r="BJ1019" s="114"/>
      <c r="BK1019" s="114"/>
      <c r="BL1019" s="114"/>
    </row>
    <row r="1020" spans="60:64" x14ac:dyDescent="0.25">
      <c r="BH1020" s="114"/>
      <c r="BI1020" s="114"/>
      <c r="BJ1020" s="114"/>
      <c r="BK1020" s="114"/>
      <c r="BL1020" s="114"/>
    </row>
    <row r="1021" spans="60:64" x14ac:dyDescent="0.25">
      <c r="BH1021" s="114"/>
      <c r="BI1021" s="114"/>
      <c r="BJ1021" s="114"/>
      <c r="BK1021" s="114"/>
      <c r="BL1021" s="114"/>
    </row>
    <row r="1022" spans="60:64" x14ac:dyDescent="0.25">
      <c r="BH1022" s="114"/>
      <c r="BI1022" s="114"/>
      <c r="BJ1022" s="114"/>
      <c r="BK1022" s="114"/>
      <c r="BL1022" s="114"/>
    </row>
    <row r="1023" spans="60:64" x14ac:dyDescent="0.25">
      <c r="BH1023" s="114"/>
      <c r="BI1023" s="114"/>
      <c r="BJ1023" s="114"/>
      <c r="BK1023" s="114"/>
      <c r="BL1023" s="114"/>
    </row>
    <row r="1024" spans="60:64" x14ac:dyDescent="0.25">
      <c r="BH1024" s="114"/>
      <c r="BI1024" s="114"/>
      <c r="BJ1024" s="114"/>
      <c r="BK1024" s="114"/>
      <c r="BL1024" s="114"/>
    </row>
    <row r="1025" spans="60:64" x14ac:dyDescent="0.25">
      <c r="BH1025" s="114"/>
      <c r="BI1025" s="114"/>
      <c r="BJ1025" s="114"/>
      <c r="BK1025" s="114"/>
      <c r="BL1025" s="114"/>
    </row>
    <row r="1026" spans="60:64" x14ac:dyDescent="0.25">
      <c r="BH1026" s="114"/>
      <c r="BI1026" s="114"/>
      <c r="BJ1026" s="114"/>
      <c r="BK1026" s="114"/>
      <c r="BL1026" s="114"/>
    </row>
    <row r="1027" spans="60:64" x14ac:dyDescent="0.25">
      <c r="BH1027" s="114"/>
      <c r="BI1027" s="114"/>
      <c r="BJ1027" s="114"/>
      <c r="BK1027" s="114"/>
      <c r="BL1027" s="114"/>
    </row>
    <row r="1028" spans="60:64" x14ac:dyDescent="0.25">
      <c r="BH1028" s="114"/>
      <c r="BI1028" s="114"/>
      <c r="BJ1028" s="114"/>
      <c r="BK1028" s="114"/>
      <c r="BL1028" s="114"/>
    </row>
    <row r="1029" spans="60:64" x14ac:dyDescent="0.25">
      <c r="BH1029" s="114"/>
      <c r="BI1029" s="114"/>
      <c r="BJ1029" s="114"/>
      <c r="BK1029" s="114"/>
      <c r="BL1029" s="114"/>
    </row>
    <row r="1030" spans="60:64" x14ac:dyDescent="0.25">
      <c r="BH1030" s="114"/>
      <c r="BI1030" s="114"/>
      <c r="BJ1030" s="114"/>
      <c r="BK1030" s="114"/>
      <c r="BL1030" s="114"/>
    </row>
    <row r="1031" spans="60:64" x14ac:dyDescent="0.25">
      <c r="BH1031" s="114"/>
      <c r="BI1031" s="114"/>
      <c r="BJ1031" s="114"/>
      <c r="BK1031" s="114"/>
      <c r="BL1031" s="114"/>
    </row>
    <row r="1032" spans="60:64" x14ac:dyDescent="0.25">
      <c r="BH1032" s="114"/>
      <c r="BI1032" s="114"/>
      <c r="BJ1032" s="114"/>
      <c r="BK1032" s="114"/>
      <c r="BL1032" s="114"/>
    </row>
    <row r="1033" spans="60:64" x14ac:dyDescent="0.25">
      <c r="BH1033" s="114"/>
      <c r="BI1033" s="114"/>
      <c r="BJ1033" s="114"/>
      <c r="BK1033" s="114"/>
      <c r="BL1033" s="114"/>
    </row>
    <row r="1034" spans="60:64" x14ac:dyDescent="0.25">
      <c r="BH1034" s="114"/>
      <c r="BI1034" s="114"/>
      <c r="BJ1034" s="114"/>
      <c r="BK1034" s="114"/>
      <c r="BL1034" s="114"/>
    </row>
    <row r="1035" spans="60:64" x14ac:dyDescent="0.25">
      <c r="BH1035" s="114"/>
      <c r="BI1035" s="114"/>
      <c r="BJ1035" s="114"/>
      <c r="BK1035" s="114"/>
      <c r="BL1035" s="114"/>
    </row>
    <row r="1036" spans="60:64" x14ac:dyDescent="0.25">
      <c r="BH1036" s="114"/>
      <c r="BI1036" s="114"/>
      <c r="BJ1036" s="114"/>
      <c r="BK1036" s="114"/>
      <c r="BL1036" s="114"/>
    </row>
    <row r="1037" spans="60:64" x14ac:dyDescent="0.25">
      <c r="BH1037" s="114"/>
      <c r="BI1037" s="114"/>
      <c r="BJ1037" s="114"/>
      <c r="BK1037" s="114"/>
      <c r="BL1037" s="114"/>
    </row>
    <row r="1038" spans="60:64" x14ac:dyDescent="0.25">
      <c r="BH1038" s="114"/>
      <c r="BI1038" s="114"/>
      <c r="BJ1038" s="114"/>
      <c r="BK1038" s="114"/>
      <c r="BL1038" s="114"/>
    </row>
    <row r="1039" spans="60:64" x14ac:dyDescent="0.25">
      <c r="BH1039" s="114"/>
      <c r="BI1039" s="114"/>
      <c r="BJ1039" s="114"/>
      <c r="BK1039" s="114"/>
      <c r="BL1039" s="114"/>
    </row>
    <row r="1040" spans="60:64" x14ac:dyDescent="0.25">
      <c r="BH1040" s="114"/>
      <c r="BI1040" s="114"/>
      <c r="BJ1040" s="114"/>
      <c r="BK1040" s="114"/>
      <c r="BL1040" s="114"/>
    </row>
    <row r="1041" spans="60:64" x14ac:dyDescent="0.25">
      <c r="BH1041" s="114"/>
      <c r="BI1041" s="114"/>
      <c r="BJ1041" s="114"/>
      <c r="BK1041" s="114"/>
      <c r="BL1041" s="114"/>
    </row>
    <row r="1042" spans="60:64" x14ac:dyDescent="0.25">
      <c r="BH1042" s="114"/>
      <c r="BI1042" s="114"/>
      <c r="BJ1042" s="114"/>
      <c r="BK1042" s="114"/>
      <c r="BL1042" s="114"/>
    </row>
    <row r="1043" spans="60:64" x14ac:dyDescent="0.25">
      <c r="BH1043" s="114"/>
      <c r="BI1043" s="114"/>
      <c r="BJ1043" s="114"/>
      <c r="BK1043" s="114"/>
      <c r="BL1043" s="114"/>
    </row>
    <row r="1044" spans="60:64" x14ac:dyDescent="0.25">
      <c r="BH1044" s="114"/>
      <c r="BI1044" s="114"/>
      <c r="BJ1044" s="114"/>
      <c r="BK1044" s="114"/>
      <c r="BL1044" s="114"/>
    </row>
    <row r="1045" spans="60:64" x14ac:dyDescent="0.25">
      <c r="BH1045" s="114"/>
      <c r="BI1045" s="114"/>
      <c r="BJ1045" s="114"/>
      <c r="BK1045" s="114"/>
      <c r="BL1045" s="114"/>
    </row>
    <row r="1046" spans="60:64" x14ac:dyDescent="0.25">
      <c r="BH1046" s="114"/>
      <c r="BI1046" s="114"/>
      <c r="BJ1046" s="114"/>
      <c r="BK1046" s="114"/>
      <c r="BL1046" s="114"/>
    </row>
    <row r="1047" spans="60:64" x14ac:dyDescent="0.25">
      <c r="BH1047" s="114"/>
      <c r="BI1047" s="114"/>
      <c r="BJ1047" s="114"/>
      <c r="BK1047" s="114"/>
      <c r="BL1047" s="114"/>
    </row>
    <row r="1048" spans="60:64" x14ac:dyDescent="0.25">
      <c r="BH1048" s="114"/>
      <c r="BI1048" s="114"/>
      <c r="BJ1048" s="114"/>
      <c r="BK1048" s="114"/>
      <c r="BL1048" s="114"/>
    </row>
    <row r="1049" spans="60:64" x14ac:dyDescent="0.25">
      <c r="BH1049" s="114"/>
      <c r="BI1049" s="114"/>
      <c r="BJ1049" s="114"/>
      <c r="BK1049" s="114"/>
      <c r="BL1049" s="114"/>
    </row>
    <row r="1050" spans="60:64" x14ac:dyDescent="0.25">
      <c r="BH1050" s="114"/>
      <c r="BI1050" s="114"/>
      <c r="BJ1050" s="114"/>
      <c r="BK1050" s="114"/>
      <c r="BL1050" s="114"/>
    </row>
    <row r="1051" spans="60:64" x14ac:dyDescent="0.25">
      <c r="BH1051" s="114"/>
      <c r="BI1051" s="114"/>
      <c r="BJ1051" s="114"/>
      <c r="BK1051" s="114"/>
      <c r="BL1051" s="114"/>
    </row>
    <row r="1052" spans="60:64" x14ac:dyDescent="0.25">
      <c r="BH1052" s="114"/>
      <c r="BI1052" s="114"/>
      <c r="BJ1052" s="114"/>
      <c r="BK1052" s="114"/>
      <c r="BL1052" s="114"/>
    </row>
    <row r="1053" spans="60:64" x14ac:dyDescent="0.25">
      <c r="BH1053" s="114"/>
      <c r="BI1053" s="114"/>
      <c r="BJ1053" s="114"/>
      <c r="BK1053" s="114"/>
      <c r="BL1053" s="114"/>
    </row>
    <row r="1054" spans="60:64" x14ac:dyDescent="0.25">
      <c r="BH1054" s="114"/>
      <c r="BI1054" s="114"/>
      <c r="BJ1054" s="114"/>
      <c r="BK1054" s="114"/>
      <c r="BL1054" s="114"/>
    </row>
    <row r="1055" spans="60:64" x14ac:dyDescent="0.25">
      <c r="BH1055" s="114"/>
      <c r="BI1055" s="114"/>
      <c r="BJ1055" s="114"/>
      <c r="BK1055" s="114"/>
      <c r="BL1055" s="114"/>
    </row>
    <row r="1056" spans="60:64" x14ac:dyDescent="0.25">
      <c r="BH1056" s="114"/>
      <c r="BI1056" s="114"/>
      <c r="BJ1056" s="114"/>
      <c r="BK1056" s="114"/>
      <c r="BL1056" s="114"/>
    </row>
    <row r="1057" spans="60:64" x14ac:dyDescent="0.25">
      <c r="BH1057" s="114"/>
      <c r="BI1057" s="114"/>
      <c r="BJ1057" s="114"/>
      <c r="BK1057" s="114"/>
      <c r="BL1057" s="114"/>
    </row>
    <row r="1058" spans="60:64" x14ac:dyDescent="0.25">
      <c r="BH1058" s="114"/>
      <c r="BI1058" s="114"/>
      <c r="BJ1058" s="114"/>
      <c r="BK1058" s="114"/>
      <c r="BL1058" s="114"/>
    </row>
    <row r="1059" spans="60:64" x14ac:dyDescent="0.25">
      <c r="BH1059" s="114"/>
      <c r="BI1059" s="114"/>
      <c r="BJ1059" s="114"/>
      <c r="BK1059" s="114"/>
      <c r="BL1059" s="114"/>
    </row>
    <row r="1060" spans="60:64" x14ac:dyDescent="0.25">
      <c r="BH1060" s="114"/>
      <c r="BI1060" s="114"/>
      <c r="BJ1060" s="114"/>
      <c r="BK1060" s="114"/>
      <c r="BL1060" s="114"/>
    </row>
    <row r="1061" spans="60:64" x14ac:dyDescent="0.25">
      <c r="BH1061" s="114"/>
      <c r="BI1061" s="114"/>
      <c r="BJ1061" s="114"/>
      <c r="BK1061" s="114"/>
      <c r="BL1061" s="114"/>
    </row>
    <row r="1062" spans="60:64" x14ac:dyDescent="0.25">
      <c r="BH1062" s="114"/>
      <c r="BI1062" s="114"/>
      <c r="BJ1062" s="114"/>
      <c r="BK1062" s="114"/>
      <c r="BL1062" s="114"/>
    </row>
    <row r="1063" spans="60:64" x14ac:dyDescent="0.25">
      <c r="BH1063" s="114"/>
      <c r="BI1063" s="114"/>
      <c r="BJ1063" s="114"/>
      <c r="BK1063" s="114"/>
      <c r="BL1063" s="114"/>
    </row>
    <row r="1064" spans="60:64" x14ac:dyDescent="0.25">
      <c r="BH1064" s="114"/>
      <c r="BI1064" s="114"/>
      <c r="BJ1064" s="114"/>
      <c r="BK1064" s="114"/>
      <c r="BL1064" s="114"/>
    </row>
    <row r="1065" spans="60:64" x14ac:dyDescent="0.25">
      <c r="BH1065" s="114"/>
      <c r="BI1065" s="114"/>
      <c r="BJ1065" s="114"/>
      <c r="BK1065" s="114"/>
      <c r="BL1065" s="114"/>
    </row>
    <row r="1066" spans="60:64" x14ac:dyDescent="0.25">
      <c r="BH1066" s="114"/>
      <c r="BI1066" s="114"/>
      <c r="BJ1066" s="114"/>
      <c r="BK1066" s="114"/>
      <c r="BL1066" s="114"/>
    </row>
    <row r="1067" spans="60:64" x14ac:dyDescent="0.25">
      <c r="BH1067" s="114"/>
      <c r="BI1067" s="114"/>
      <c r="BJ1067" s="114"/>
      <c r="BK1067" s="114"/>
      <c r="BL1067" s="114"/>
    </row>
    <row r="1068" spans="60:64" x14ac:dyDescent="0.25">
      <c r="BH1068" s="114"/>
      <c r="BI1068" s="114"/>
      <c r="BJ1068" s="114"/>
      <c r="BK1068" s="114"/>
      <c r="BL1068" s="114"/>
    </row>
    <row r="1069" spans="60:64" x14ac:dyDescent="0.25">
      <c r="BH1069" s="114"/>
      <c r="BI1069" s="114"/>
      <c r="BJ1069" s="114"/>
      <c r="BK1069" s="114"/>
      <c r="BL1069" s="114"/>
    </row>
    <row r="1070" spans="60:64" x14ac:dyDescent="0.25">
      <c r="BH1070" s="114"/>
      <c r="BI1070" s="114"/>
      <c r="BJ1070" s="114"/>
      <c r="BK1070" s="114"/>
      <c r="BL1070" s="114"/>
    </row>
    <row r="1071" spans="60:64" x14ac:dyDescent="0.25">
      <c r="BH1071" s="114"/>
      <c r="BI1071" s="114"/>
      <c r="BJ1071" s="114"/>
      <c r="BK1071" s="114"/>
      <c r="BL1071" s="114"/>
    </row>
    <row r="1072" spans="60:64" x14ac:dyDescent="0.25">
      <c r="BH1072" s="114"/>
      <c r="BI1072" s="114"/>
      <c r="BJ1072" s="114"/>
      <c r="BK1072" s="114"/>
      <c r="BL1072" s="114"/>
    </row>
    <row r="1073" spans="60:64" x14ac:dyDescent="0.25">
      <c r="BH1073" s="114"/>
      <c r="BI1073" s="114"/>
      <c r="BJ1073" s="114"/>
      <c r="BK1073" s="114"/>
      <c r="BL1073" s="114"/>
    </row>
    <row r="1074" spans="60:64" x14ac:dyDescent="0.25">
      <c r="BH1074" s="114"/>
      <c r="BI1074" s="114"/>
      <c r="BJ1074" s="114"/>
      <c r="BK1074" s="114"/>
      <c r="BL1074" s="114"/>
    </row>
    <row r="1075" spans="60:64" x14ac:dyDescent="0.25">
      <c r="BH1075" s="114"/>
      <c r="BI1075" s="114"/>
      <c r="BJ1075" s="114"/>
      <c r="BK1075" s="114"/>
      <c r="BL1075" s="114"/>
    </row>
    <row r="1076" spans="60:64" x14ac:dyDescent="0.25">
      <c r="BH1076" s="114"/>
      <c r="BI1076" s="114"/>
      <c r="BJ1076" s="114"/>
      <c r="BK1076" s="114"/>
      <c r="BL1076" s="114"/>
    </row>
    <row r="1077" spans="60:64" x14ac:dyDescent="0.25">
      <c r="BH1077" s="114"/>
      <c r="BI1077" s="114"/>
      <c r="BJ1077" s="114"/>
      <c r="BK1077" s="114"/>
      <c r="BL1077" s="114"/>
    </row>
    <row r="1078" spans="60:64" x14ac:dyDescent="0.25">
      <c r="BH1078" s="114"/>
      <c r="BI1078" s="114"/>
      <c r="BJ1078" s="114"/>
      <c r="BK1078" s="114"/>
      <c r="BL1078" s="114"/>
    </row>
    <row r="1079" spans="60:64" x14ac:dyDescent="0.25">
      <c r="BH1079" s="114"/>
      <c r="BI1079" s="114"/>
      <c r="BJ1079" s="114"/>
      <c r="BK1079" s="114"/>
      <c r="BL1079" s="114"/>
    </row>
    <row r="1080" spans="60:64" x14ac:dyDescent="0.25">
      <c r="BH1080" s="114"/>
      <c r="BI1080" s="114"/>
      <c r="BJ1080" s="114"/>
      <c r="BK1080" s="114"/>
      <c r="BL1080" s="114"/>
    </row>
    <row r="1081" spans="60:64" x14ac:dyDescent="0.25">
      <c r="BH1081" s="114"/>
      <c r="BI1081" s="114"/>
      <c r="BJ1081" s="114"/>
      <c r="BK1081" s="114"/>
      <c r="BL1081" s="114"/>
    </row>
    <row r="1082" spans="60:64" x14ac:dyDescent="0.25">
      <c r="BH1082" s="114"/>
      <c r="BI1082" s="114"/>
      <c r="BJ1082" s="114"/>
      <c r="BK1082" s="114"/>
      <c r="BL1082" s="114"/>
    </row>
    <row r="1083" spans="60:64" x14ac:dyDescent="0.25">
      <c r="BH1083" s="114"/>
      <c r="BI1083" s="114"/>
      <c r="BJ1083" s="114"/>
      <c r="BK1083" s="114"/>
      <c r="BL1083" s="114"/>
    </row>
    <row r="1084" spans="60:64" x14ac:dyDescent="0.25">
      <c r="BH1084" s="114"/>
      <c r="BI1084" s="114"/>
      <c r="BJ1084" s="114"/>
      <c r="BK1084" s="114"/>
      <c r="BL1084" s="114"/>
    </row>
    <row r="1085" spans="60:64" x14ac:dyDescent="0.25">
      <c r="BH1085" s="114"/>
      <c r="BI1085" s="114"/>
      <c r="BJ1085" s="114"/>
      <c r="BK1085" s="114"/>
      <c r="BL1085" s="114"/>
    </row>
    <row r="1086" spans="60:64" x14ac:dyDescent="0.25">
      <c r="BH1086" s="114"/>
      <c r="BI1086" s="114"/>
      <c r="BJ1086" s="114"/>
      <c r="BK1086" s="114"/>
      <c r="BL1086" s="114"/>
    </row>
    <row r="1087" spans="60:64" x14ac:dyDescent="0.25">
      <c r="BH1087" s="114"/>
      <c r="BI1087" s="114"/>
      <c r="BJ1087" s="114"/>
      <c r="BK1087" s="114"/>
      <c r="BL1087" s="114"/>
    </row>
    <row r="1088" spans="60:64" x14ac:dyDescent="0.25">
      <c r="BH1088" s="114"/>
      <c r="BI1088" s="114"/>
      <c r="BJ1088" s="114"/>
      <c r="BK1088" s="114"/>
      <c r="BL1088" s="114"/>
    </row>
    <row r="1089" spans="60:64" x14ac:dyDescent="0.25">
      <c r="BH1089" s="114"/>
      <c r="BI1089" s="114"/>
      <c r="BJ1089" s="114"/>
      <c r="BK1089" s="114"/>
      <c r="BL1089" s="114"/>
    </row>
    <row r="1090" spans="60:64" x14ac:dyDescent="0.25">
      <c r="BH1090" s="114"/>
      <c r="BI1090" s="114"/>
      <c r="BJ1090" s="114"/>
      <c r="BK1090" s="114"/>
      <c r="BL1090" s="114"/>
    </row>
    <row r="1091" spans="60:64" x14ac:dyDescent="0.25">
      <c r="BH1091" s="114"/>
      <c r="BI1091" s="114"/>
      <c r="BJ1091" s="114"/>
      <c r="BK1091" s="114"/>
      <c r="BL1091" s="114"/>
    </row>
    <row r="1092" spans="60:64" x14ac:dyDescent="0.25">
      <c r="BH1092" s="114"/>
      <c r="BI1092" s="114"/>
      <c r="BJ1092" s="114"/>
      <c r="BK1092" s="114"/>
      <c r="BL1092" s="114"/>
    </row>
    <row r="1093" spans="60:64" x14ac:dyDescent="0.25">
      <c r="BH1093" s="114"/>
      <c r="BI1093" s="114"/>
      <c r="BJ1093" s="114"/>
      <c r="BK1093" s="114"/>
      <c r="BL1093" s="114"/>
    </row>
    <row r="1094" spans="60:64" x14ac:dyDescent="0.25">
      <c r="BH1094" s="114"/>
      <c r="BI1094" s="114"/>
      <c r="BJ1094" s="114"/>
      <c r="BK1094" s="114"/>
      <c r="BL1094" s="114"/>
    </row>
    <row r="1095" spans="60:64" x14ac:dyDescent="0.25">
      <c r="BH1095" s="114"/>
      <c r="BI1095" s="114"/>
      <c r="BJ1095" s="114"/>
      <c r="BK1095" s="114"/>
      <c r="BL1095" s="114"/>
    </row>
    <row r="1096" spans="60:64" x14ac:dyDescent="0.25">
      <c r="BH1096" s="114"/>
      <c r="BI1096" s="114"/>
      <c r="BJ1096" s="114"/>
      <c r="BK1096" s="114"/>
      <c r="BL1096" s="114"/>
    </row>
    <row r="1097" spans="60:64" x14ac:dyDescent="0.25">
      <c r="BH1097" s="114"/>
      <c r="BI1097" s="114"/>
      <c r="BJ1097" s="114"/>
      <c r="BK1097" s="114"/>
      <c r="BL1097" s="114"/>
    </row>
    <row r="1098" spans="60:64" x14ac:dyDescent="0.25">
      <c r="BH1098" s="114"/>
      <c r="BI1098" s="114"/>
      <c r="BJ1098" s="114"/>
      <c r="BK1098" s="114"/>
      <c r="BL1098" s="114"/>
    </row>
    <row r="1099" spans="60:64" x14ac:dyDescent="0.25">
      <c r="BH1099" s="114"/>
      <c r="BI1099" s="114"/>
      <c r="BJ1099" s="114"/>
      <c r="BK1099" s="114"/>
      <c r="BL1099" s="114"/>
    </row>
    <row r="1100" spans="60:64" x14ac:dyDescent="0.25">
      <c r="BH1100" s="114"/>
      <c r="BI1100" s="114"/>
      <c r="BJ1100" s="114"/>
      <c r="BK1100" s="114"/>
      <c r="BL1100" s="114"/>
    </row>
    <row r="1101" spans="60:64" x14ac:dyDescent="0.25">
      <c r="BH1101" s="114"/>
      <c r="BI1101" s="114"/>
      <c r="BJ1101" s="114"/>
      <c r="BK1101" s="114"/>
      <c r="BL1101" s="114"/>
    </row>
    <row r="1102" spans="60:64" x14ac:dyDescent="0.25">
      <c r="BH1102" s="114"/>
      <c r="BI1102" s="114"/>
      <c r="BJ1102" s="114"/>
      <c r="BK1102" s="114"/>
      <c r="BL1102" s="114"/>
    </row>
    <row r="1103" spans="60:64" x14ac:dyDescent="0.25">
      <c r="BH1103" s="114"/>
      <c r="BI1103" s="114"/>
      <c r="BJ1103" s="114"/>
      <c r="BK1103" s="114"/>
      <c r="BL1103" s="114"/>
    </row>
    <row r="1104" spans="60:64" x14ac:dyDescent="0.25">
      <c r="BH1104" s="114"/>
      <c r="BI1104" s="114"/>
      <c r="BJ1104" s="114"/>
      <c r="BK1104" s="114"/>
      <c r="BL1104" s="114"/>
    </row>
    <row r="1105" spans="60:64" x14ac:dyDescent="0.25">
      <c r="BH1105" s="114"/>
      <c r="BI1105" s="114"/>
      <c r="BJ1105" s="114"/>
      <c r="BK1105" s="114"/>
      <c r="BL1105" s="114"/>
    </row>
    <row r="1106" spans="60:64" x14ac:dyDescent="0.25">
      <c r="BH1106" s="114"/>
      <c r="BI1106" s="114"/>
      <c r="BJ1106" s="114"/>
      <c r="BK1106" s="114"/>
      <c r="BL1106" s="114"/>
    </row>
    <row r="1107" spans="60:64" x14ac:dyDescent="0.25">
      <c r="BH1107" s="114"/>
      <c r="BI1107" s="114"/>
      <c r="BJ1107" s="114"/>
      <c r="BK1107" s="114"/>
      <c r="BL1107" s="114"/>
    </row>
    <row r="1108" spans="60:64" x14ac:dyDescent="0.25">
      <c r="BH1108" s="114"/>
      <c r="BI1108" s="114"/>
      <c r="BJ1108" s="114"/>
      <c r="BK1108" s="114"/>
      <c r="BL1108" s="114"/>
    </row>
    <row r="1109" spans="60:64" x14ac:dyDescent="0.25">
      <c r="BH1109" s="114"/>
      <c r="BI1109" s="114"/>
      <c r="BJ1109" s="114"/>
      <c r="BK1109" s="114"/>
      <c r="BL1109" s="114"/>
    </row>
    <row r="1110" spans="60:64" x14ac:dyDescent="0.25">
      <c r="BH1110" s="114"/>
      <c r="BI1110" s="114"/>
      <c r="BJ1110" s="114"/>
      <c r="BK1110" s="114"/>
      <c r="BL1110" s="114"/>
    </row>
    <row r="1111" spans="60:64" x14ac:dyDescent="0.25">
      <c r="BH1111" s="114"/>
      <c r="BI1111" s="114"/>
      <c r="BJ1111" s="114"/>
      <c r="BK1111" s="114"/>
      <c r="BL1111" s="114"/>
    </row>
    <row r="1112" spans="60:64" x14ac:dyDescent="0.25">
      <c r="BH1112" s="114"/>
      <c r="BI1112" s="114"/>
      <c r="BJ1112" s="114"/>
      <c r="BK1112" s="114"/>
      <c r="BL1112" s="114"/>
    </row>
    <row r="1113" spans="60:64" x14ac:dyDescent="0.25">
      <c r="BH1113" s="114"/>
      <c r="BI1113" s="114"/>
      <c r="BJ1113" s="114"/>
      <c r="BK1113" s="114"/>
      <c r="BL1113" s="114"/>
    </row>
    <row r="1114" spans="60:64" x14ac:dyDescent="0.25">
      <c r="BH1114" s="114"/>
      <c r="BI1114" s="114"/>
      <c r="BJ1114" s="114"/>
      <c r="BK1114" s="114"/>
      <c r="BL1114" s="114"/>
    </row>
    <row r="1115" spans="60:64" x14ac:dyDescent="0.25">
      <c r="BH1115" s="114"/>
      <c r="BI1115" s="114"/>
      <c r="BJ1115" s="114"/>
      <c r="BK1115" s="114"/>
      <c r="BL1115" s="114"/>
    </row>
    <row r="1116" spans="60:64" x14ac:dyDescent="0.25">
      <c r="BH1116" s="114"/>
      <c r="BI1116" s="114"/>
      <c r="BJ1116" s="114"/>
      <c r="BK1116" s="114"/>
      <c r="BL1116" s="114"/>
    </row>
    <row r="1117" spans="60:64" x14ac:dyDescent="0.25">
      <c r="BH1117" s="114"/>
      <c r="BI1117" s="114"/>
      <c r="BJ1117" s="114"/>
      <c r="BK1117" s="114"/>
      <c r="BL1117" s="114"/>
    </row>
    <row r="1118" spans="60:64" x14ac:dyDescent="0.25">
      <c r="BH1118" s="114"/>
      <c r="BI1118" s="114"/>
      <c r="BJ1118" s="114"/>
      <c r="BK1118" s="114"/>
      <c r="BL1118" s="114"/>
    </row>
    <row r="1119" spans="60:64" x14ac:dyDescent="0.25">
      <c r="BH1119" s="114"/>
      <c r="BI1119" s="114"/>
      <c r="BJ1119" s="114"/>
      <c r="BK1119" s="114"/>
      <c r="BL1119" s="114"/>
    </row>
    <row r="1120" spans="60:64" x14ac:dyDescent="0.25">
      <c r="BH1120" s="114"/>
      <c r="BI1120" s="114"/>
      <c r="BJ1120" s="114"/>
      <c r="BK1120" s="114"/>
      <c r="BL1120" s="114"/>
    </row>
    <row r="1121" spans="60:64" x14ac:dyDescent="0.25">
      <c r="BH1121" s="114"/>
      <c r="BI1121" s="114"/>
      <c r="BJ1121" s="114"/>
      <c r="BK1121" s="114"/>
      <c r="BL1121" s="114"/>
    </row>
    <row r="1122" spans="60:64" x14ac:dyDescent="0.25">
      <c r="BH1122" s="114"/>
      <c r="BI1122" s="114"/>
      <c r="BJ1122" s="114"/>
      <c r="BK1122" s="114"/>
      <c r="BL1122" s="114"/>
    </row>
    <row r="1123" spans="60:64" x14ac:dyDescent="0.25">
      <c r="BH1123" s="114"/>
      <c r="BI1123" s="114"/>
      <c r="BJ1123" s="114"/>
      <c r="BK1123" s="114"/>
      <c r="BL1123" s="114"/>
    </row>
    <row r="1124" spans="60:64" x14ac:dyDescent="0.25">
      <c r="BH1124" s="114"/>
      <c r="BI1124" s="114"/>
      <c r="BJ1124" s="114"/>
      <c r="BK1124" s="114"/>
      <c r="BL1124" s="114"/>
    </row>
    <row r="1125" spans="60:64" x14ac:dyDescent="0.25">
      <c r="BH1125" s="114"/>
      <c r="BI1125" s="114"/>
      <c r="BJ1125" s="114"/>
      <c r="BK1125" s="114"/>
      <c r="BL1125" s="114"/>
    </row>
    <row r="1126" spans="60:64" x14ac:dyDescent="0.25">
      <c r="BH1126" s="114"/>
      <c r="BI1126" s="114"/>
      <c r="BJ1126" s="114"/>
      <c r="BK1126" s="114"/>
      <c r="BL1126" s="114"/>
    </row>
    <row r="1127" spans="60:64" x14ac:dyDescent="0.25">
      <c r="BH1127" s="114"/>
      <c r="BI1127" s="114"/>
      <c r="BJ1127" s="114"/>
      <c r="BK1127" s="114"/>
      <c r="BL1127" s="114"/>
    </row>
    <row r="1128" spans="60:64" x14ac:dyDescent="0.25">
      <c r="BH1128" s="114"/>
      <c r="BI1128" s="114"/>
      <c r="BJ1128" s="114"/>
      <c r="BK1128" s="114"/>
      <c r="BL1128" s="114"/>
    </row>
    <row r="1129" spans="60:64" x14ac:dyDescent="0.25">
      <c r="BH1129" s="114"/>
      <c r="BI1129" s="114"/>
      <c r="BJ1129" s="114"/>
      <c r="BK1129" s="114"/>
      <c r="BL1129" s="114"/>
    </row>
    <row r="1130" spans="60:64" x14ac:dyDescent="0.25">
      <c r="BH1130" s="114"/>
      <c r="BI1130" s="114"/>
      <c r="BJ1130" s="114"/>
      <c r="BK1130" s="114"/>
      <c r="BL1130" s="114"/>
    </row>
    <row r="1131" spans="60:64" x14ac:dyDescent="0.25">
      <c r="BH1131" s="114"/>
      <c r="BI1131" s="114"/>
      <c r="BJ1131" s="114"/>
      <c r="BK1131" s="114"/>
      <c r="BL1131" s="114"/>
    </row>
    <row r="1132" spans="60:64" x14ac:dyDescent="0.25">
      <c r="BH1132" s="114"/>
      <c r="BI1132" s="114"/>
      <c r="BJ1132" s="114"/>
      <c r="BK1132" s="114"/>
      <c r="BL1132" s="114"/>
    </row>
    <row r="1133" spans="60:64" x14ac:dyDescent="0.25">
      <c r="BH1133" s="114"/>
      <c r="BI1133" s="114"/>
      <c r="BJ1133" s="114"/>
      <c r="BK1133" s="114"/>
      <c r="BL1133" s="114"/>
    </row>
    <row r="1134" spans="60:64" x14ac:dyDescent="0.25">
      <c r="BH1134" s="114"/>
      <c r="BI1134" s="114"/>
      <c r="BJ1134" s="114"/>
      <c r="BK1134" s="114"/>
      <c r="BL1134" s="114"/>
    </row>
    <row r="1135" spans="60:64" x14ac:dyDescent="0.25">
      <c r="BH1135" s="114"/>
      <c r="BI1135" s="114"/>
      <c r="BJ1135" s="114"/>
      <c r="BK1135" s="114"/>
      <c r="BL1135" s="114"/>
    </row>
    <row r="1136" spans="60:64" x14ac:dyDescent="0.25">
      <c r="BH1136" s="114"/>
      <c r="BI1136" s="114"/>
      <c r="BJ1136" s="114"/>
      <c r="BK1136" s="114"/>
      <c r="BL1136" s="114"/>
    </row>
    <row r="1137" spans="60:64" x14ac:dyDescent="0.25">
      <c r="BH1137" s="114"/>
      <c r="BI1137" s="114"/>
      <c r="BJ1137" s="114"/>
      <c r="BK1137" s="114"/>
      <c r="BL1137" s="114"/>
    </row>
    <row r="1138" spans="60:64" x14ac:dyDescent="0.25">
      <c r="BH1138" s="114"/>
      <c r="BI1138" s="114"/>
      <c r="BJ1138" s="114"/>
      <c r="BK1138" s="114"/>
      <c r="BL1138" s="114"/>
    </row>
    <row r="1139" spans="60:64" x14ac:dyDescent="0.25">
      <c r="BH1139" s="114"/>
      <c r="BI1139" s="114"/>
      <c r="BJ1139" s="114"/>
      <c r="BK1139" s="114"/>
      <c r="BL1139" s="114"/>
    </row>
    <row r="1140" spans="60:64" x14ac:dyDescent="0.25">
      <c r="BH1140" s="114"/>
      <c r="BI1140" s="114"/>
      <c r="BJ1140" s="114"/>
      <c r="BK1140" s="114"/>
      <c r="BL1140" s="114"/>
    </row>
    <row r="1141" spans="60:64" x14ac:dyDescent="0.25">
      <c r="BH1141" s="114"/>
      <c r="BI1141" s="114"/>
      <c r="BJ1141" s="114"/>
      <c r="BK1141" s="114"/>
      <c r="BL1141" s="114"/>
    </row>
    <row r="1142" spans="60:64" x14ac:dyDescent="0.25">
      <c r="BH1142" s="114"/>
      <c r="BI1142" s="114"/>
      <c r="BJ1142" s="114"/>
      <c r="BK1142" s="114"/>
      <c r="BL1142" s="114"/>
    </row>
    <row r="1143" spans="60:64" x14ac:dyDescent="0.25">
      <c r="BH1143" s="114"/>
      <c r="BI1143" s="114"/>
      <c r="BJ1143" s="114"/>
      <c r="BK1143" s="114"/>
      <c r="BL1143" s="114"/>
    </row>
    <row r="1144" spans="60:64" x14ac:dyDescent="0.25">
      <c r="BH1144" s="114"/>
      <c r="BI1144" s="114"/>
      <c r="BJ1144" s="114"/>
      <c r="BK1144" s="114"/>
      <c r="BL1144" s="114"/>
    </row>
    <row r="1145" spans="60:64" x14ac:dyDescent="0.25">
      <c r="BH1145" s="114"/>
      <c r="BI1145" s="114"/>
      <c r="BJ1145" s="114"/>
      <c r="BK1145" s="114"/>
      <c r="BL1145" s="114"/>
    </row>
    <row r="1146" spans="60:64" x14ac:dyDescent="0.25">
      <c r="BH1146" s="114"/>
      <c r="BI1146" s="114"/>
      <c r="BJ1146" s="114"/>
      <c r="BK1146" s="114"/>
      <c r="BL1146" s="114"/>
    </row>
    <row r="1147" spans="60:64" x14ac:dyDescent="0.25">
      <c r="BH1147" s="114"/>
      <c r="BI1147" s="114"/>
      <c r="BJ1147" s="114"/>
      <c r="BK1147" s="114"/>
      <c r="BL1147" s="114"/>
    </row>
    <row r="1148" spans="60:64" x14ac:dyDescent="0.25">
      <c r="BH1148" s="114"/>
      <c r="BI1148" s="114"/>
      <c r="BJ1148" s="114"/>
      <c r="BK1148" s="114"/>
      <c r="BL1148" s="114"/>
    </row>
    <row r="1149" spans="60:64" x14ac:dyDescent="0.25">
      <c r="BH1149" s="114"/>
      <c r="BI1149" s="114"/>
      <c r="BJ1149" s="114"/>
      <c r="BK1149" s="114"/>
      <c r="BL1149" s="114"/>
    </row>
    <row r="1150" spans="60:64" x14ac:dyDescent="0.25">
      <c r="BH1150" s="114"/>
      <c r="BI1150" s="114"/>
      <c r="BJ1150" s="114"/>
      <c r="BK1150" s="114"/>
      <c r="BL1150" s="114"/>
    </row>
    <row r="1151" spans="60:64" x14ac:dyDescent="0.25">
      <c r="BH1151" s="114"/>
      <c r="BI1151" s="114"/>
      <c r="BJ1151" s="114"/>
      <c r="BK1151" s="114"/>
      <c r="BL1151" s="114"/>
    </row>
    <row r="1152" spans="60:64" x14ac:dyDescent="0.25">
      <c r="BH1152" s="114"/>
      <c r="BI1152" s="114"/>
      <c r="BJ1152" s="114"/>
      <c r="BK1152" s="114"/>
      <c r="BL1152" s="114"/>
    </row>
    <row r="1153" spans="60:64" x14ac:dyDescent="0.25">
      <c r="BH1153" s="114"/>
      <c r="BI1153" s="114"/>
      <c r="BJ1153" s="114"/>
      <c r="BK1153" s="114"/>
      <c r="BL1153" s="114"/>
    </row>
    <row r="1154" spans="60:64" x14ac:dyDescent="0.25">
      <c r="BH1154" s="114"/>
      <c r="BI1154" s="114"/>
      <c r="BJ1154" s="114"/>
      <c r="BK1154" s="114"/>
      <c r="BL1154" s="114"/>
    </row>
    <row r="1155" spans="60:64" x14ac:dyDescent="0.25">
      <c r="BH1155" s="114"/>
      <c r="BI1155" s="114"/>
      <c r="BJ1155" s="114"/>
      <c r="BK1155" s="114"/>
      <c r="BL1155" s="114"/>
    </row>
    <row r="1156" spans="60:64" x14ac:dyDescent="0.25">
      <c r="BH1156" s="114"/>
      <c r="BI1156" s="114"/>
      <c r="BJ1156" s="114"/>
      <c r="BK1156" s="114"/>
      <c r="BL1156" s="114"/>
    </row>
    <row r="1157" spans="60:64" x14ac:dyDescent="0.25">
      <c r="BH1157" s="114"/>
      <c r="BI1157" s="114"/>
      <c r="BJ1157" s="114"/>
      <c r="BK1157" s="114"/>
      <c r="BL1157" s="114"/>
    </row>
    <row r="1158" spans="60:64" x14ac:dyDescent="0.25">
      <c r="BH1158" s="114"/>
      <c r="BI1158" s="114"/>
      <c r="BJ1158" s="114"/>
      <c r="BK1158" s="114"/>
      <c r="BL1158" s="114"/>
    </row>
    <row r="1159" spans="60:64" x14ac:dyDescent="0.25">
      <c r="BH1159" s="114"/>
      <c r="BI1159" s="114"/>
      <c r="BJ1159" s="114"/>
      <c r="BK1159" s="114"/>
      <c r="BL1159" s="114"/>
    </row>
    <row r="1160" spans="60:64" x14ac:dyDescent="0.25">
      <c r="BH1160" s="114"/>
      <c r="BI1160" s="114"/>
      <c r="BJ1160" s="114"/>
      <c r="BK1160" s="114"/>
      <c r="BL1160" s="114"/>
    </row>
    <row r="1161" spans="60:64" x14ac:dyDescent="0.25">
      <c r="BH1161" s="114"/>
      <c r="BI1161" s="114"/>
      <c r="BJ1161" s="114"/>
      <c r="BK1161" s="114"/>
      <c r="BL1161" s="114"/>
    </row>
    <row r="1162" spans="60:64" x14ac:dyDescent="0.25">
      <c r="BH1162" s="114"/>
      <c r="BI1162" s="114"/>
      <c r="BJ1162" s="114"/>
      <c r="BK1162" s="114"/>
      <c r="BL1162" s="114"/>
    </row>
    <row r="1163" spans="60:64" x14ac:dyDescent="0.25">
      <c r="BH1163" s="114"/>
      <c r="BI1163" s="114"/>
      <c r="BJ1163" s="114"/>
      <c r="BK1163" s="114"/>
      <c r="BL1163" s="114"/>
    </row>
    <row r="1164" spans="60:64" x14ac:dyDescent="0.25">
      <c r="BH1164" s="114"/>
      <c r="BI1164" s="114"/>
      <c r="BJ1164" s="114"/>
      <c r="BK1164" s="114"/>
      <c r="BL1164" s="114"/>
    </row>
    <row r="1165" spans="60:64" x14ac:dyDescent="0.25">
      <c r="BH1165" s="114"/>
      <c r="BI1165" s="114"/>
      <c r="BJ1165" s="114"/>
      <c r="BK1165" s="114"/>
      <c r="BL1165" s="114"/>
    </row>
    <row r="1166" spans="60:64" x14ac:dyDescent="0.25">
      <c r="BH1166" s="114"/>
      <c r="BI1166" s="114"/>
      <c r="BJ1166" s="114"/>
      <c r="BK1166" s="114"/>
      <c r="BL1166" s="114"/>
    </row>
    <row r="1167" spans="60:64" x14ac:dyDescent="0.25">
      <c r="BH1167" s="114"/>
      <c r="BI1167" s="114"/>
      <c r="BJ1167" s="114"/>
      <c r="BK1167" s="114"/>
      <c r="BL1167" s="114"/>
    </row>
    <row r="1168" spans="60:64" x14ac:dyDescent="0.25">
      <c r="BH1168" s="114"/>
      <c r="BI1168" s="114"/>
      <c r="BJ1168" s="114"/>
      <c r="BK1168" s="114"/>
      <c r="BL1168" s="114"/>
    </row>
    <row r="1169" spans="60:64" x14ac:dyDescent="0.25">
      <c r="BH1169" s="114"/>
      <c r="BI1169" s="114"/>
      <c r="BJ1169" s="114"/>
      <c r="BK1169" s="114"/>
      <c r="BL1169" s="114"/>
    </row>
    <row r="1170" spans="60:64" x14ac:dyDescent="0.25">
      <c r="BH1170" s="114"/>
      <c r="BI1170" s="114"/>
      <c r="BJ1170" s="114"/>
      <c r="BK1170" s="114"/>
      <c r="BL1170" s="114"/>
    </row>
    <row r="1171" spans="60:64" x14ac:dyDescent="0.25">
      <c r="BH1171" s="114"/>
      <c r="BI1171" s="114"/>
      <c r="BJ1171" s="114"/>
      <c r="BK1171" s="114"/>
      <c r="BL1171" s="114"/>
    </row>
    <row r="1172" spans="60:64" x14ac:dyDescent="0.25">
      <c r="BH1172" s="114"/>
      <c r="BI1172" s="114"/>
      <c r="BJ1172" s="114"/>
      <c r="BK1172" s="114"/>
      <c r="BL1172" s="114"/>
    </row>
    <row r="1173" spans="60:64" x14ac:dyDescent="0.25">
      <c r="BH1173" s="114"/>
      <c r="BI1173" s="114"/>
      <c r="BJ1173" s="114"/>
      <c r="BK1173" s="114"/>
      <c r="BL1173" s="114"/>
    </row>
    <row r="1174" spans="60:64" x14ac:dyDescent="0.25">
      <c r="BH1174" s="114"/>
      <c r="BI1174" s="114"/>
      <c r="BJ1174" s="114"/>
      <c r="BK1174" s="114"/>
      <c r="BL1174" s="114"/>
    </row>
    <row r="1175" spans="60:64" x14ac:dyDescent="0.25">
      <c r="BH1175" s="114"/>
      <c r="BI1175" s="114"/>
      <c r="BJ1175" s="114"/>
      <c r="BK1175" s="114"/>
      <c r="BL1175" s="114"/>
    </row>
    <row r="1176" spans="60:64" x14ac:dyDescent="0.25">
      <c r="BH1176" s="114"/>
      <c r="BI1176" s="114"/>
      <c r="BJ1176" s="114"/>
      <c r="BK1176" s="114"/>
      <c r="BL1176" s="114"/>
    </row>
    <row r="1177" spans="60:64" x14ac:dyDescent="0.25">
      <c r="BH1177" s="114"/>
      <c r="BI1177" s="114"/>
      <c r="BJ1177" s="114"/>
      <c r="BK1177" s="114"/>
      <c r="BL1177" s="114"/>
    </row>
    <row r="1178" spans="60:64" x14ac:dyDescent="0.25">
      <c r="BH1178" s="114"/>
      <c r="BI1178" s="114"/>
      <c r="BJ1178" s="114"/>
      <c r="BK1178" s="114"/>
      <c r="BL1178" s="114"/>
    </row>
    <row r="1179" spans="60:64" x14ac:dyDescent="0.25">
      <c r="BH1179" s="114"/>
      <c r="BI1179" s="114"/>
      <c r="BJ1179" s="114"/>
      <c r="BK1179" s="114"/>
      <c r="BL1179" s="114"/>
    </row>
    <row r="1180" spans="60:64" x14ac:dyDescent="0.25">
      <c r="BH1180" s="114"/>
      <c r="BI1180" s="114"/>
      <c r="BJ1180" s="114"/>
      <c r="BK1180" s="114"/>
      <c r="BL1180" s="114"/>
    </row>
    <row r="1181" spans="60:64" x14ac:dyDescent="0.25">
      <c r="BH1181" s="114"/>
      <c r="BI1181" s="114"/>
      <c r="BJ1181" s="114"/>
      <c r="BK1181" s="114"/>
      <c r="BL1181" s="114"/>
    </row>
    <row r="1182" spans="60:64" x14ac:dyDescent="0.25">
      <c r="BH1182" s="114"/>
      <c r="BI1182" s="114"/>
      <c r="BJ1182" s="114"/>
      <c r="BK1182" s="114"/>
      <c r="BL1182" s="114"/>
    </row>
    <row r="1183" spans="60:64" x14ac:dyDescent="0.25">
      <c r="BH1183" s="114"/>
      <c r="BI1183" s="114"/>
      <c r="BJ1183" s="114"/>
      <c r="BK1183" s="114"/>
      <c r="BL1183" s="114"/>
    </row>
    <row r="1184" spans="60:64" x14ac:dyDescent="0.25">
      <c r="BH1184" s="114"/>
      <c r="BI1184" s="114"/>
      <c r="BJ1184" s="114"/>
      <c r="BK1184" s="114"/>
      <c r="BL1184" s="114"/>
    </row>
    <row r="1185" spans="60:64" x14ac:dyDescent="0.25">
      <c r="BH1185" s="114"/>
      <c r="BI1185" s="114"/>
      <c r="BJ1185" s="114"/>
      <c r="BK1185" s="114"/>
      <c r="BL1185" s="114"/>
    </row>
    <row r="1186" spans="60:64" x14ac:dyDescent="0.25">
      <c r="BH1186" s="114"/>
      <c r="BI1186" s="114"/>
      <c r="BJ1186" s="114"/>
      <c r="BK1186" s="114"/>
      <c r="BL1186" s="114"/>
    </row>
    <row r="1187" spans="60:64" x14ac:dyDescent="0.25">
      <c r="BH1187" s="114"/>
      <c r="BI1187" s="114"/>
      <c r="BJ1187" s="114"/>
      <c r="BK1187" s="114"/>
      <c r="BL1187" s="114"/>
    </row>
    <row r="1188" spans="60:64" x14ac:dyDescent="0.25">
      <c r="BH1188" s="114"/>
      <c r="BI1188" s="114"/>
      <c r="BJ1188" s="114"/>
      <c r="BK1188" s="114"/>
      <c r="BL1188" s="114"/>
    </row>
    <row r="1189" spans="60:64" x14ac:dyDescent="0.25">
      <c r="BH1189" s="114"/>
      <c r="BI1189" s="114"/>
      <c r="BJ1189" s="114"/>
      <c r="BK1189" s="114"/>
      <c r="BL1189" s="114"/>
    </row>
    <row r="1190" spans="60:64" x14ac:dyDescent="0.25">
      <c r="BH1190" s="114"/>
      <c r="BI1190" s="114"/>
      <c r="BJ1190" s="114"/>
      <c r="BK1190" s="114"/>
      <c r="BL1190" s="114"/>
    </row>
    <row r="1191" spans="60:64" x14ac:dyDescent="0.25">
      <c r="BH1191" s="114"/>
      <c r="BI1191" s="114"/>
      <c r="BJ1191" s="114"/>
      <c r="BK1191" s="114"/>
      <c r="BL1191" s="114"/>
    </row>
    <row r="1192" spans="60:64" x14ac:dyDescent="0.25">
      <c r="BH1192" s="114"/>
      <c r="BI1192" s="114"/>
      <c r="BJ1192" s="114"/>
      <c r="BK1192" s="114"/>
      <c r="BL1192" s="114"/>
    </row>
    <row r="1193" spans="60:64" x14ac:dyDescent="0.25">
      <c r="BH1193" s="114"/>
      <c r="BI1193" s="114"/>
      <c r="BJ1193" s="114"/>
      <c r="BK1193" s="114"/>
      <c r="BL1193" s="114"/>
    </row>
    <row r="1194" spans="60:64" x14ac:dyDescent="0.25">
      <c r="BH1194" s="114"/>
      <c r="BI1194" s="114"/>
      <c r="BJ1194" s="114"/>
      <c r="BK1194" s="114"/>
      <c r="BL1194" s="114"/>
    </row>
    <row r="1195" spans="60:64" x14ac:dyDescent="0.25">
      <c r="BH1195" s="114"/>
      <c r="BI1195" s="114"/>
      <c r="BJ1195" s="114"/>
      <c r="BK1195" s="114"/>
      <c r="BL1195" s="114"/>
    </row>
    <row r="1196" spans="60:64" x14ac:dyDescent="0.25">
      <c r="BH1196" s="114"/>
      <c r="BI1196" s="114"/>
      <c r="BJ1196" s="114"/>
      <c r="BK1196" s="114"/>
      <c r="BL1196" s="114"/>
    </row>
    <row r="1197" spans="60:64" x14ac:dyDescent="0.25">
      <c r="BH1197" s="114"/>
      <c r="BI1197" s="114"/>
      <c r="BJ1197" s="114"/>
      <c r="BK1197" s="114"/>
      <c r="BL1197" s="114"/>
    </row>
    <row r="1198" spans="60:64" x14ac:dyDescent="0.25">
      <c r="BH1198" s="114"/>
      <c r="BI1198" s="114"/>
      <c r="BJ1198" s="114"/>
      <c r="BK1198" s="114"/>
      <c r="BL1198" s="114"/>
    </row>
    <row r="1199" spans="60:64" x14ac:dyDescent="0.25">
      <c r="BH1199" s="114"/>
      <c r="BI1199" s="114"/>
      <c r="BJ1199" s="114"/>
      <c r="BK1199" s="114"/>
      <c r="BL1199" s="114"/>
    </row>
    <row r="1200" spans="60:64" x14ac:dyDescent="0.25">
      <c r="BH1200" s="114"/>
      <c r="BI1200" s="114"/>
      <c r="BJ1200" s="114"/>
      <c r="BK1200" s="114"/>
      <c r="BL1200" s="114"/>
    </row>
    <row r="1201" spans="60:64" x14ac:dyDescent="0.25">
      <c r="BH1201" s="114"/>
      <c r="BI1201" s="114"/>
      <c r="BJ1201" s="114"/>
      <c r="BK1201" s="114"/>
      <c r="BL1201" s="114"/>
    </row>
    <row r="1202" spans="60:64" x14ac:dyDescent="0.25">
      <c r="BH1202" s="114"/>
      <c r="BI1202" s="114"/>
      <c r="BJ1202" s="114"/>
      <c r="BK1202" s="114"/>
      <c r="BL1202" s="114"/>
    </row>
    <row r="1203" spans="60:64" x14ac:dyDescent="0.25">
      <c r="BH1203" s="114"/>
      <c r="BI1203" s="114"/>
      <c r="BJ1203" s="114"/>
      <c r="BK1203" s="114"/>
      <c r="BL1203" s="114"/>
    </row>
    <row r="1204" spans="60:64" x14ac:dyDescent="0.25">
      <c r="BH1204" s="114"/>
      <c r="BI1204" s="114"/>
      <c r="BJ1204" s="114"/>
      <c r="BK1204" s="114"/>
      <c r="BL1204" s="114"/>
    </row>
    <row r="1205" spans="60:64" x14ac:dyDescent="0.25">
      <c r="BH1205" s="114"/>
      <c r="BI1205" s="114"/>
      <c r="BJ1205" s="114"/>
      <c r="BK1205" s="114"/>
      <c r="BL1205" s="114"/>
    </row>
    <row r="1206" spans="60:64" x14ac:dyDescent="0.25">
      <c r="BH1206" s="114"/>
      <c r="BI1206" s="114"/>
      <c r="BJ1206" s="114"/>
      <c r="BK1206" s="114"/>
      <c r="BL1206" s="114"/>
    </row>
    <row r="1207" spans="60:64" x14ac:dyDescent="0.25">
      <c r="BH1207" s="114"/>
      <c r="BI1207" s="114"/>
      <c r="BJ1207" s="114"/>
      <c r="BK1207" s="114"/>
      <c r="BL1207" s="114"/>
    </row>
    <row r="1208" spans="60:64" x14ac:dyDescent="0.25">
      <c r="BH1208" s="114"/>
      <c r="BI1208" s="114"/>
      <c r="BJ1208" s="114"/>
      <c r="BK1208" s="114"/>
      <c r="BL1208" s="114"/>
    </row>
    <row r="1209" spans="60:64" x14ac:dyDescent="0.25">
      <c r="BH1209" s="114"/>
      <c r="BI1209" s="114"/>
      <c r="BJ1209" s="114"/>
      <c r="BK1209" s="114"/>
      <c r="BL1209" s="114"/>
    </row>
    <row r="1210" spans="60:64" x14ac:dyDescent="0.25">
      <c r="BH1210" s="114"/>
      <c r="BI1210" s="114"/>
      <c r="BJ1210" s="114"/>
      <c r="BK1210" s="114"/>
      <c r="BL1210" s="114"/>
    </row>
    <row r="1211" spans="60:64" x14ac:dyDescent="0.25">
      <c r="BH1211" s="114"/>
      <c r="BI1211" s="114"/>
      <c r="BJ1211" s="114"/>
      <c r="BK1211" s="114"/>
      <c r="BL1211" s="114"/>
    </row>
    <row r="1212" spans="60:64" x14ac:dyDescent="0.25">
      <c r="BH1212" s="114"/>
      <c r="BI1212" s="114"/>
      <c r="BJ1212" s="114"/>
      <c r="BK1212" s="114"/>
      <c r="BL1212" s="114"/>
    </row>
    <row r="1213" spans="60:64" x14ac:dyDescent="0.25">
      <c r="BH1213" s="114"/>
      <c r="BI1213" s="114"/>
      <c r="BJ1213" s="114"/>
      <c r="BK1213" s="114"/>
      <c r="BL1213" s="114"/>
    </row>
    <row r="1214" spans="60:64" x14ac:dyDescent="0.25">
      <c r="BH1214" s="114"/>
      <c r="BI1214" s="114"/>
      <c r="BJ1214" s="114"/>
      <c r="BK1214" s="114"/>
      <c r="BL1214" s="114"/>
    </row>
    <row r="1215" spans="60:64" x14ac:dyDescent="0.25">
      <c r="BH1215" s="114"/>
      <c r="BI1215" s="114"/>
      <c r="BJ1215" s="114"/>
      <c r="BK1215" s="114"/>
      <c r="BL1215" s="114"/>
    </row>
    <row r="1216" spans="60:64" x14ac:dyDescent="0.25">
      <c r="BH1216" s="114"/>
      <c r="BI1216" s="114"/>
      <c r="BJ1216" s="114"/>
      <c r="BK1216" s="114"/>
      <c r="BL1216" s="114"/>
    </row>
    <row r="1217" spans="60:64" x14ac:dyDescent="0.25">
      <c r="BH1217" s="114"/>
      <c r="BI1217" s="114"/>
      <c r="BJ1217" s="114"/>
      <c r="BK1217" s="114"/>
      <c r="BL1217" s="114"/>
    </row>
    <row r="1218" spans="60:64" x14ac:dyDescent="0.25">
      <c r="BH1218" s="114"/>
      <c r="BI1218" s="114"/>
      <c r="BJ1218" s="114"/>
      <c r="BK1218" s="114"/>
      <c r="BL1218" s="114"/>
    </row>
    <row r="1219" spans="60:64" x14ac:dyDescent="0.25">
      <c r="BH1219" s="114"/>
      <c r="BI1219" s="114"/>
      <c r="BJ1219" s="114"/>
      <c r="BK1219" s="114"/>
      <c r="BL1219" s="114"/>
    </row>
    <row r="1220" spans="60:64" x14ac:dyDescent="0.25">
      <c r="BH1220" s="114"/>
      <c r="BI1220" s="114"/>
      <c r="BJ1220" s="114"/>
      <c r="BK1220" s="114"/>
      <c r="BL1220" s="114"/>
    </row>
    <row r="1221" spans="60:64" x14ac:dyDescent="0.25">
      <c r="BH1221" s="114"/>
      <c r="BI1221" s="114"/>
      <c r="BJ1221" s="114"/>
      <c r="BK1221" s="114"/>
      <c r="BL1221" s="114"/>
    </row>
    <row r="1222" spans="60:64" x14ac:dyDescent="0.25">
      <c r="BH1222" s="114"/>
      <c r="BI1222" s="114"/>
      <c r="BJ1222" s="114"/>
      <c r="BK1222" s="114"/>
      <c r="BL1222" s="114"/>
    </row>
    <row r="1223" spans="60:64" x14ac:dyDescent="0.25">
      <c r="BH1223" s="114"/>
      <c r="BI1223" s="114"/>
      <c r="BJ1223" s="114"/>
      <c r="BK1223" s="114"/>
      <c r="BL1223" s="114"/>
    </row>
    <row r="1224" spans="60:64" x14ac:dyDescent="0.25">
      <c r="BH1224" s="114"/>
      <c r="BI1224" s="114"/>
      <c r="BJ1224" s="114"/>
      <c r="BK1224" s="114"/>
      <c r="BL1224" s="114"/>
    </row>
    <row r="1225" spans="60:64" x14ac:dyDescent="0.25">
      <c r="BH1225" s="114"/>
      <c r="BI1225" s="114"/>
      <c r="BJ1225" s="114"/>
      <c r="BK1225" s="114"/>
      <c r="BL1225" s="114"/>
    </row>
    <row r="1226" spans="60:64" x14ac:dyDescent="0.25">
      <c r="BH1226" s="114"/>
      <c r="BI1226" s="114"/>
      <c r="BJ1226" s="114"/>
      <c r="BK1226" s="114"/>
      <c r="BL1226" s="114"/>
    </row>
    <row r="1227" spans="60:64" x14ac:dyDescent="0.25">
      <c r="BH1227" s="114"/>
      <c r="BI1227" s="114"/>
      <c r="BJ1227" s="114"/>
      <c r="BK1227" s="114"/>
      <c r="BL1227" s="114"/>
    </row>
    <row r="1228" spans="60:64" x14ac:dyDescent="0.25">
      <c r="BH1228" s="114"/>
      <c r="BI1228" s="114"/>
      <c r="BJ1228" s="114"/>
      <c r="BK1228" s="114"/>
      <c r="BL1228" s="114"/>
    </row>
    <row r="1229" spans="60:64" x14ac:dyDescent="0.25">
      <c r="BH1229" s="114"/>
      <c r="BI1229" s="114"/>
      <c r="BJ1229" s="114"/>
      <c r="BK1229" s="114"/>
      <c r="BL1229" s="114"/>
    </row>
    <row r="1230" spans="60:64" x14ac:dyDescent="0.25">
      <c r="BH1230" s="114"/>
      <c r="BI1230" s="114"/>
      <c r="BJ1230" s="114"/>
      <c r="BK1230" s="114"/>
      <c r="BL1230" s="114"/>
    </row>
    <row r="1231" spans="60:64" x14ac:dyDescent="0.25">
      <c r="BH1231" s="114"/>
      <c r="BI1231" s="114"/>
      <c r="BJ1231" s="114"/>
      <c r="BK1231" s="114"/>
      <c r="BL1231" s="114"/>
    </row>
    <row r="1232" spans="60:64" x14ac:dyDescent="0.25">
      <c r="BH1232" s="114"/>
      <c r="BI1232" s="114"/>
      <c r="BJ1232" s="114"/>
      <c r="BK1232" s="114"/>
      <c r="BL1232" s="114"/>
    </row>
    <row r="1233" spans="60:64" x14ac:dyDescent="0.25">
      <c r="BH1233" s="114"/>
      <c r="BI1233" s="114"/>
      <c r="BJ1233" s="114"/>
      <c r="BK1233" s="114"/>
      <c r="BL1233" s="114"/>
    </row>
    <row r="1234" spans="60:64" x14ac:dyDescent="0.25">
      <c r="BH1234" s="114"/>
      <c r="BI1234" s="114"/>
      <c r="BJ1234" s="114"/>
      <c r="BK1234" s="114"/>
      <c r="BL1234" s="114"/>
    </row>
    <row r="1235" spans="60:64" x14ac:dyDescent="0.25">
      <c r="BH1235" s="114"/>
      <c r="BI1235" s="114"/>
      <c r="BJ1235" s="114"/>
      <c r="BK1235" s="114"/>
      <c r="BL1235" s="114"/>
    </row>
    <row r="1236" spans="60:64" x14ac:dyDescent="0.25">
      <c r="BH1236" s="114"/>
      <c r="BI1236" s="114"/>
      <c r="BJ1236" s="114"/>
      <c r="BK1236" s="114"/>
      <c r="BL1236" s="114"/>
    </row>
    <row r="1237" spans="60:64" x14ac:dyDescent="0.25">
      <c r="BH1237" s="114"/>
      <c r="BI1237" s="114"/>
      <c r="BJ1237" s="114"/>
      <c r="BK1237" s="114"/>
      <c r="BL1237" s="114"/>
    </row>
    <row r="1238" spans="60:64" x14ac:dyDescent="0.25">
      <c r="BH1238" s="114"/>
      <c r="BI1238" s="114"/>
      <c r="BJ1238" s="114"/>
      <c r="BK1238" s="114"/>
      <c r="BL1238" s="114"/>
    </row>
    <row r="1239" spans="60:64" x14ac:dyDescent="0.25">
      <c r="BH1239" s="114"/>
      <c r="BI1239" s="114"/>
      <c r="BJ1239" s="114"/>
      <c r="BK1239" s="114"/>
      <c r="BL1239" s="114"/>
    </row>
    <row r="1240" spans="60:64" x14ac:dyDescent="0.25">
      <c r="BH1240" s="114"/>
      <c r="BI1240" s="114"/>
      <c r="BJ1240" s="114"/>
      <c r="BK1240" s="114"/>
      <c r="BL1240" s="114"/>
    </row>
    <row r="1241" spans="60:64" x14ac:dyDescent="0.25">
      <c r="BH1241" s="114"/>
      <c r="BI1241" s="114"/>
      <c r="BJ1241" s="114"/>
      <c r="BK1241" s="114"/>
      <c r="BL1241" s="114"/>
    </row>
    <row r="1242" spans="60:64" x14ac:dyDescent="0.25">
      <c r="BH1242" s="114"/>
      <c r="BI1242" s="114"/>
      <c r="BJ1242" s="114"/>
      <c r="BK1242" s="114"/>
      <c r="BL1242" s="114"/>
    </row>
    <row r="1243" spans="60:64" x14ac:dyDescent="0.25">
      <c r="BH1243" s="114"/>
      <c r="BI1243" s="114"/>
      <c r="BJ1243" s="114"/>
      <c r="BK1243" s="114"/>
      <c r="BL1243" s="114"/>
    </row>
    <row r="1244" spans="60:64" x14ac:dyDescent="0.25">
      <c r="BH1244" s="114"/>
      <c r="BI1244" s="114"/>
      <c r="BJ1244" s="114"/>
      <c r="BK1244" s="114"/>
      <c r="BL1244" s="114"/>
    </row>
    <row r="1245" spans="60:64" x14ac:dyDescent="0.25">
      <c r="BH1245" s="114"/>
      <c r="BI1245" s="114"/>
      <c r="BJ1245" s="114"/>
      <c r="BK1245" s="114"/>
      <c r="BL1245" s="114"/>
    </row>
    <row r="1246" spans="60:64" x14ac:dyDescent="0.25">
      <c r="BH1246" s="114"/>
      <c r="BI1246" s="114"/>
      <c r="BJ1246" s="114"/>
      <c r="BK1246" s="114"/>
      <c r="BL1246" s="114"/>
    </row>
    <row r="1247" spans="60:64" x14ac:dyDescent="0.25">
      <c r="BH1247" s="114"/>
      <c r="BI1247" s="114"/>
      <c r="BJ1247" s="114"/>
      <c r="BK1247" s="114"/>
      <c r="BL1247" s="114"/>
    </row>
    <row r="1248" spans="60:64" x14ac:dyDescent="0.25">
      <c r="BH1248" s="114"/>
      <c r="BI1248" s="114"/>
      <c r="BJ1248" s="114"/>
      <c r="BK1248" s="114"/>
      <c r="BL1248" s="114"/>
    </row>
    <row r="1249" spans="60:64" x14ac:dyDescent="0.25">
      <c r="BH1249" s="114"/>
      <c r="BI1249" s="114"/>
      <c r="BJ1249" s="114"/>
      <c r="BK1249" s="114"/>
      <c r="BL1249" s="114"/>
    </row>
    <row r="1250" spans="60:64" x14ac:dyDescent="0.25">
      <c r="BH1250" s="114"/>
      <c r="BI1250" s="114"/>
      <c r="BJ1250" s="114"/>
      <c r="BK1250" s="114"/>
      <c r="BL1250" s="114"/>
    </row>
    <row r="1251" spans="60:64" x14ac:dyDescent="0.25">
      <c r="BH1251" s="114"/>
      <c r="BI1251" s="114"/>
      <c r="BJ1251" s="114"/>
      <c r="BK1251" s="114"/>
      <c r="BL1251" s="114"/>
    </row>
    <row r="1252" spans="60:64" x14ac:dyDescent="0.25">
      <c r="BH1252" s="114"/>
      <c r="BI1252" s="114"/>
      <c r="BJ1252" s="114"/>
      <c r="BK1252" s="114"/>
      <c r="BL1252" s="114"/>
    </row>
    <row r="1253" spans="60:64" x14ac:dyDescent="0.25">
      <c r="BH1253" s="114"/>
      <c r="BI1253" s="114"/>
      <c r="BJ1253" s="114"/>
      <c r="BK1253" s="114"/>
      <c r="BL1253" s="114"/>
    </row>
    <row r="1254" spans="60:64" x14ac:dyDescent="0.25">
      <c r="BH1254" s="114"/>
      <c r="BI1254" s="114"/>
      <c r="BJ1254" s="114"/>
      <c r="BK1254" s="114"/>
      <c r="BL1254" s="114"/>
    </row>
    <row r="1255" spans="60:64" x14ac:dyDescent="0.25">
      <c r="BH1255" s="114"/>
      <c r="BI1255" s="114"/>
      <c r="BJ1255" s="114"/>
      <c r="BK1255" s="114"/>
      <c r="BL1255" s="114"/>
    </row>
    <row r="1256" spans="60:64" x14ac:dyDescent="0.25">
      <c r="BH1256" s="114"/>
      <c r="BI1256" s="114"/>
      <c r="BJ1256" s="114"/>
      <c r="BK1256" s="114"/>
      <c r="BL1256" s="114"/>
    </row>
    <row r="1257" spans="60:64" x14ac:dyDescent="0.25">
      <c r="BH1257" s="114"/>
      <c r="BI1257" s="114"/>
      <c r="BJ1257" s="114"/>
      <c r="BK1257" s="114"/>
      <c r="BL1257" s="114"/>
    </row>
    <row r="1258" spans="60:64" x14ac:dyDescent="0.25">
      <c r="BH1258" s="114"/>
      <c r="BI1258" s="114"/>
      <c r="BJ1258" s="114"/>
      <c r="BK1258" s="114"/>
      <c r="BL1258" s="114"/>
    </row>
    <row r="1259" spans="60:64" x14ac:dyDescent="0.25">
      <c r="BH1259" s="114"/>
      <c r="BI1259" s="114"/>
      <c r="BJ1259" s="114"/>
      <c r="BK1259" s="114"/>
      <c r="BL1259" s="114"/>
    </row>
    <row r="1260" spans="60:64" x14ac:dyDescent="0.25">
      <c r="BH1260" s="114"/>
      <c r="BI1260" s="114"/>
      <c r="BJ1260" s="114"/>
      <c r="BK1260" s="114"/>
      <c r="BL1260" s="114"/>
    </row>
    <row r="1261" spans="60:64" x14ac:dyDescent="0.25">
      <c r="BH1261" s="114"/>
      <c r="BI1261" s="114"/>
      <c r="BJ1261" s="114"/>
      <c r="BK1261" s="114"/>
      <c r="BL1261" s="114"/>
    </row>
    <row r="1262" spans="60:64" x14ac:dyDescent="0.25">
      <c r="BH1262" s="114"/>
      <c r="BI1262" s="114"/>
      <c r="BJ1262" s="114"/>
      <c r="BK1262" s="114"/>
      <c r="BL1262" s="114"/>
    </row>
    <row r="1263" spans="60:64" x14ac:dyDescent="0.25">
      <c r="BH1263" s="114"/>
      <c r="BI1263" s="114"/>
      <c r="BJ1263" s="114"/>
      <c r="BK1263" s="114"/>
      <c r="BL1263" s="114"/>
    </row>
    <row r="1264" spans="60:64" x14ac:dyDescent="0.25">
      <c r="BH1264" s="114"/>
      <c r="BI1264" s="114"/>
      <c r="BJ1264" s="114"/>
      <c r="BK1264" s="114"/>
      <c r="BL1264" s="114"/>
    </row>
    <row r="1265" spans="60:64" x14ac:dyDescent="0.25">
      <c r="BH1265" s="114"/>
      <c r="BI1265" s="114"/>
      <c r="BJ1265" s="114"/>
      <c r="BK1265" s="114"/>
      <c r="BL1265" s="114"/>
    </row>
    <row r="1266" spans="60:64" x14ac:dyDescent="0.25">
      <c r="BH1266" s="114"/>
      <c r="BI1266" s="114"/>
      <c r="BJ1266" s="114"/>
      <c r="BK1266" s="114"/>
      <c r="BL1266" s="114"/>
    </row>
    <row r="1267" spans="60:64" x14ac:dyDescent="0.25">
      <c r="BH1267" s="114"/>
      <c r="BI1267" s="114"/>
      <c r="BJ1267" s="114"/>
      <c r="BK1267" s="114"/>
      <c r="BL1267" s="114"/>
    </row>
    <row r="1268" spans="60:64" x14ac:dyDescent="0.25">
      <c r="BH1268" s="114"/>
      <c r="BI1268" s="114"/>
      <c r="BJ1268" s="114"/>
      <c r="BK1268" s="114"/>
      <c r="BL1268" s="114"/>
    </row>
    <row r="1269" spans="60:64" x14ac:dyDescent="0.25">
      <c r="BH1269" s="114"/>
      <c r="BI1269" s="114"/>
      <c r="BJ1269" s="114"/>
      <c r="BK1269" s="114"/>
      <c r="BL1269" s="114"/>
    </row>
    <row r="1270" spans="60:64" x14ac:dyDescent="0.25">
      <c r="BH1270" s="114"/>
      <c r="BI1270" s="114"/>
      <c r="BJ1270" s="114"/>
      <c r="BK1270" s="114"/>
      <c r="BL1270" s="114"/>
    </row>
  </sheetData>
  <mergeCells count="1753">
    <mergeCell ref="AL19:AL20"/>
    <mergeCell ref="AM19:AM20"/>
    <mergeCell ref="AN19:AN20"/>
    <mergeCell ref="AO19:AO20"/>
    <mergeCell ref="AP19:AP20"/>
    <mergeCell ref="AQ19:AR19"/>
    <mergeCell ref="AS19:AT19"/>
    <mergeCell ref="AU19:AX19"/>
    <mergeCell ref="AY19:BB19"/>
    <mergeCell ref="BC19:BE19"/>
    <mergeCell ref="BF19:BH19"/>
    <mergeCell ref="BJ19:BL19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15:A20"/>
    <mergeCell ref="B15:X15"/>
    <mergeCell ref="Y15:BL17"/>
    <mergeCell ref="BM15:BY17"/>
    <mergeCell ref="BZ15:CE19"/>
    <mergeCell ref="B16:H19"/>
    <mergeCell ref="I16:L18"/>
    <mergeCell ref="M16:P18"/>
    <mergeCell ref="Q16:X18"/>
    <mergeCell ref="Y18:AK18"/>
    <mergeCell ref="AL18:BB18"/>
    <mergeCell ref="BC18:BH18"/>
    <mergeCell ref="BI18:BI20"/>
    <mergeCell ref="BJ18:BL18"/>
    <mergeCell ref="BM18:BM20"/>
    <mergeCell ref="BN18:BN20"/>
    <mergeCell ref="BO18:BQ19"/>
    <mergeCell ref="BR18:BS19"/>
    <mergeCell ref="BT18:BT20"/>
    <mergeCell ref="BU18:BU20"/>
    <mergeCell ref="BV18:BV20"/>
    <mergeCell ref="BW18:BY19"/>
    <mergeCell ref="I19:I20"/>
    <mergeCell ref="J19:K19"/>
    <mergeCell ref="L19:L20"/>
    <mergeCell ref="M19:M20"/>
    <mergeCell ref="N19:N20"/>
    <mergeCell ref="O19:O20"/>
    <mergeCell ref="P19:P20"/>
    <mergeCell ref="Q19:Q20"/>
    <mergeCell ref="R19:S19"/>
    <mergeCell ref="T19:T20"/>
    <mergeCell ref="BK230:BK231"/>
    <mergeCell ref="BL230:BL231"/>
    <mergeCell ref="BJ107:BJ111"/>
    <mergeCell ref="BK107:BK111"/>
    <mergeCell ref="BL107:BL111"/>
    <mergeCell ref="BJ112:BJ114"/>
    <mergeCell ref="BK112:BK114"/>
    <mergeCell ref="BL112:BL114"/>
    <mergeCell ref="BJ134:BJ135"/>
    <mergeCell ref="BK134:BK135"/>
    <mergeCell ref="BL134:BL135"/>
    <mergeCell ref="BJ136:BJ137"/>
    <mergeCell ref="BK136:BK137"/>
    <mergeCell ref="BL136:BL137"/>
    <mergeCell ref="BJ174:BJ177"/>
    <mergeCell ref="BK174:BK177"/>
    <mergeCell ref="BL174:BL177"/>
    <mergeCell ref="BJ178:BJ179"/>
    <mergeCell ref="BK178:BK179"/>
    <mergeCell ref="BL178:BL179"/>
    <mergeCell ref="BJ208:BJ214"/>
    <mergeCell ref="BK208:BK214"/>
    <mergeCell ref="BL208:BL214"/>
    <mergeCell ref="BJ218:BJ229"/>
    <mergeCell ref="BK218:BK229"/>
    <mergeCell ref="BK188:BK189"/>
    <mergeCell ref="BL188:BL189"/>
    <mergeCell ref="E80:E86"/>
    <mergeCell ref="D80:D86"/>
    <mergeCell ref="C80:C86"/>
    <mergeCell ref="B80:B86"/>
    <mergeCell ref="B87:B92"/>
    <mergeCell ref="C87:C92"/>
    <mergeCell ref="B93:B97"/>
    <mergeCell ref="L188:L189"/>
    <mergeCell ref="I188:I189"/>
    <mergeCell ref="J188:J189"/>
    <mergeCell ref="K188:K189"/>
    <mergeCell ref="H188:H189"/>
    <mergeCell ref="G188:G189"/>
    <mergeCell ref="F188:F189"/>
    <mergeCell ref="E188:E189"/>
    <mergeCell ref="D188:D189"/>
    <mergeCell ref="C188:C189"/>
    <mergeCell ref="B188:B189"/>
    <mergeCell ref="E98:E106"/>
    <mergeCell ref="D98:D106"/>
    <mergeCell ref="C98:C106"/>
    <mergeCell ref="B98:B106"/>
    <mergeCell ref="C93:C97"/>
    <mergeCell ref="I168:I173"/>
    <mergeCell ref="J168:J173"/>
    <mergeCell ref="A188:A189"/>
    <mergeCell ref="AK188:AK189"/>
    <mergeCell ref="AJ188:AJ189"/>
    <mergeCell ref="AI188:AI189"/>
    <mergeCell ref="AH188:AH189"/>
    <mergeCell ref="AG188:AG189"/>
    <mergeCell ref="AF188:AF189"/>
    <mergeCell ref="AE188:AE189"/>
    <mergeCell ref="AD188:AD189"/>
    <mergeCell ref="AC188:AC189"/>
    <mergeCell ref="AB188:AB189"/>
    <mergeCell ref="AA188:AA189"/>
    <mergeCell ref="Z188:Z189"/>
    <mergeCell ref="Y188:Y189"/>
    <mergeCell ref="X188:X189"/>
    <mergeCell ref="M188:M189"/>
    <mergeCell ref="N188:N189"/>
    <mergeCell ref="O188:O189"/>
    <mergeCell ref="P188:P189"/>
    <mergeCell ref="Q188:Q189"/>
    <mergeCell ref="R188:R189"/>
    <mergeCell ref="S188:S189"/>
    <mergeCell ref="T188:T189"/>
    <mergeCell ref="U188:U189"/>
    <mergeCell ref="V188:V189"/>
    <mergeCell ref="W188:W189"/>
    <mergeCell ref="BK215:BK217"/>
    <mergeCell ref="BL215:BL217"/>
    <mergeCell ref="A230:A231"/>
    <mergeCell ref="B230:B231"/>
    <mergeCell ref="C230:C231"/>
    <mergeCell ref="D230:D231"/>
    <mergeCell ref="E230:E231"/>
    <mergeCell ref="F230:F231"/>
    <mergeCell ref="G230:G231"/>
    <mergeCell ref="H230:H231"/>
    <mergeCell ref="I230:I231"/>
    <mergeCell ref="J230:J231"/>
    <mergeCell ref="K230:K231"/>
    <mergeCell ref="L230:L231"/>
    <mergeCell ref="M230:M231"/>
    <mergeCell ref="N230:N231"/>
    <mergeCell ref="O230:O231"/>
    <mergeCell ref="P230:P231"/>
    <mergeCell ref="Q230:Q231"/>
    <mergeCell ref="R230:R231"/>
    <mergeCell ref="S230:S231"/>
    <mergeCell ref="T230:T231"/>
    <mergeCell ref="U230:U231"/>
    <mergeCell ref="V230:V231"/>
    <mergeCell ref="W230:W231"/>
    <mergeCell ref="X230:X231"/>
    <mergeCell ref="Y230:Y231"/>
    <mergeCell ref="Z230:Z231"/>
    <mergeCell ref="AA230:AA231"/>
    <mergeCell ref="AB230:AB231"/>
    <mergeCell ref="AC230:AC231"/>
    <mergeCell ref="AD230:AD231"/>
    <mergeCell ref="BK98:BK106"/>
    <mergeCell ref="BL98:BL106"/>
    <mergeCell ref="AK87:AK92"/>
    <mergeCell ref="AJ87:AJ92"/>
    <mergeCell ref="AI87:AI92"/>
    <mergeCell ref="AH87:AH92"/>
    <mergeCell ref="AG87:AG92"/>
    <mergeCell ref="AF87:AF92"/>
    <mergeCell ref="AE87:AE92"/>
    <mergeCell ref="AD87:AD92"/>
    <mergeCell ref="AC87:AC92"/>
    <mergeCell ref="AH93:AH97"/>
    <mergeCell ref="AG93:AG97"/>
    <mergeCell ref="AF93:AF97"/>
    <mergeCell ref="AE93:AE97"/>
    <mergeCell ref="AH112:AH114"/>
    <mergeCell ref="AB115:AB126"/>
    <mergeCell ref="C180:C184"/>
    <mergeCell ref="T180:T184"/>
    <mergeCell ref="S180:S184"/>
    <mergeCell ref="R180:R184"/>
    <mergeCell ref="Q180:Q184"/>
    <mergeCell ref="P180:P184"/>
    <mergeCell ref="O180:O184"/>
    <mergeCell ref="N180:N184"/>
    <mergeCell ref="M180:M184"/>
    <mergeCell ref="L180:L184"/>
    <mergeCell ref="K180:K184"/>
    <mergeCell ref="J180:J184"/>
    <mergeCell ref="I180:I184"/>
    <mergeCell ref="H180:H184"/>
    <mergeCell ref="G180:G184"/>
    <mergeCell ref="F180:F184"/>
    <mergeCell ref="C112:C114"/>
    <mergeCell ref="F168:F173"/>
    <mergeCell ref="M155:M161"/>
    <mergeCell ref="N155:N161"/>
    <mergeCell ref="O155:O161"/>
    <mergeCell ref="P155:P161"/>
    <mergeCell ref="Q155:Q161"/>
    <mergeCell ref="K162:K167"/>
    <mergeCell ref="L162:L167"/>
    <mergeCell ref="P168:P173"/>
    <mergeCell ref="Q168:Q173"/>
    <mergeCell ref="E174:E177"/>
    <mergeCell ref="O174:O177"/>
    <mergeCell ref="K168:K173"/>
    <mergeCell ref="L168:L173"/>
    <mergeCell ref="I138:I143"/>
    <mergeCell ref="J138:J143"/>
    <mergeCell ref="K138:K143"/>
    <mergeCell ref="L138:L143"/>
    <mergeCell ref="M138:M143"/>
    <mergeCell ref="I155:I161"/>
    <mergeCell ref="J155:J161"/>
    <mergeCell ref="K155:K161"/>
    <mergeCell ref="L155:L161"/>
    <mergeCell ref="O127:O133"/>
    <mergeCell ref="P127:P133"/>
    <mergeCell ref="M168:M173"/>
    <mergeCell ref="Z174:Z177"/>
    <mergeCell ref="D168:D173"/>
    <mergeCell ref="AD93:AD97"/>
    <mergeCell ref="AC93:AC97"/>
    <mergeCell ref="AB93:AB97"/>
    <mergeCell ref="W112:W114"/>
    <mergeCell ref="R168:R173"/>
    <mergeCell ref="S168:S173"/>
    <mergeCell ref="H80:H86"/>
    <mergeCell ref="I80:I86"/>
    <mergeCell ref="D87:D92"/>
    <mergeCell ref="F93:F97"/>
    <mergeCell ref="E93:E97"/>
    <mergeCell ref="A98:A106"/>
    <mergeCell ref="Q98:Q106"/>
    <mergeCell ref="R98:R106"/>
    <mergeCell ref="AI93:AI97"/>
    <mergeCell ref="B180:B184"/>
    <mergeCell ref="A180:A184"/>
    <mergeCell ref="E180:E184"/>
    <mergeCell ref="D180:D184"/>
    <mergeCell ref="A174:A177"/>
    <mergeCell ref="D174:D177"/>
    <mergeCell ref="C174:C177"/>
    <mergeCell ref="B174:B177"/>
    <mergeCell ref="P115:P126"/>
    <mergeCell ref="M112:M114"/>
    <mergeCell ref="E168:E173"/>
    <mergeCell ref="G168:G173"/>
    <mergeCell ref="H168:H173"/>
    <mergeCell ref="H174:H177"/>
    <mergeCell ref="G174:G177"/>
    <mergeCell ref="F174:F177"/>
    <mergeCell ref="AH69:AH74"/>
    <mergeCell ref="AG69:AG74"/>
    <mergeCell ref="AG230:AG231"/>
    <mergeCell ref="AH230:AH231"/>
    <mergeCell ref="BJ230:BJ231"/>
    <mergeCell ref="AF69:AF74"/>
    <mergeCell ref="AE69:AE74"/>
    <mergeCell ref="AD69:AD74"/>
    <mergeCell ref="BJ87:BJ92"/>
    <mergeCell ref="BJ93:BJ97"/>
    <mergeCell ref="AK75:AK79"/>
    <mergeCell ref="AJ75:AJ79"/>
    <mergeCell ref="AI75:AI79"/>
    <mergeCell ref="AH75:AH79"/>
    <mergeCell ref="AG75:AG79"/>
    <mergeCell ref="AF75:AF79"/>
    <mergeCell ref="AE75:AE79"/>
    <mergeCell ref="AD75:AD79"/>
    <mergeCell ref="AE230:AE231"/>
    <mergeCell ref="AF230:AF231"/>
    <mergeCell ref="AE180:AE184"/>
    <mergeCell ref="AD180:AD184"/>
    <mergeCell ref="BJ98:BJ106"/>
    <mergeCell ref="AH180:AH184"/>
    <mergeCell ref="AG180:AG184"/>
    <mergeCell ref="AF180:AF184"/>
    <mergeCell ref="BJ215:BJ217"/>
    <mergeCell ref="CD232:CD239"/>
    <mergeCell ref="CE232:CE239"/>
    <mergeCell ref="BZ240:BZ251"/>
    <mergeCell ref="CA240:CA251"/>
    <mergeCell ref="CB240:CB251"/>
    <mergeCell ref="CC240:CC251"/>
    <mergeCell ref="CD240:CD251"/>
    <mergeCell ref="CE240:CE251"/>
    <mergeCell ref="CE127:CE133"/>
    <mergeCell ref="CD162:CD167"/>
    <mergeCell ref="CE162:CE167"/>
    <mergeCell ref="CB168:CB173"/>
    <mergeCell ref="CC138:CC143"/>
    <mergeCell ref="CD138:CD143"/>
    <mergeCell ref="CE138:CE143"/>
    <mergeCell ref="BL232:BL239"/>
    <mergeCell ref="BL240:BL251"/>
    <mergeCell ref="BL150:BL154"/>
    <mergeCell ref="CD230:CD231"/>
    <mergeCell ref="CE230:CE231"/>
    <mergeCell ref="BZ180:BZ184"/>
    <mergeCell ref="CA180:CA184"/>
    <mergeCell ref="BT168:BT173"/>
    <mergeCell ref="BU168:BU173"/>
    <mergeCell ref="BV168:BV173"/>
    <mergeCell ref="AD134:AD135"/>
    <mergeCell ref="AE134:AE135"/>
    <mergeCell ref="BL138:BL143"/>
    <mergeCell ref="BL144:BL149"/>
    <mergeCell ref="BM144:BM149"/>
    <mergeCell ref="BR144:BR149"/>
    <mergeCell ref="BS144:BS149"/>
    <mergeCell ref="BT144:BT149"/>
    <mergeCell ref="BU144:BU149"/>
    <mergeCell ref="AJ115:AJ126"/>
    <mergeCell ref="AI115:AI126"/>
    <mergeCell ref="BK144:BK149"/>
    <mergeCell ref="BJ150:BJ154"/>
    <mergeCell ref="BK150:BK154"/>
    <mergeCell ref="AG138:AG143"/>
    <mergeCell ref="AH115:AH126"/>
    <mergeCell ref="AG115:AG126"/>
    <mergeCell ref="AF115:AF126"/>
    <mergeCell ref="AE115:AE126"/>
    <mergeCell ref="AD115:AD126"/>
    <mergeCell ref="BK127:BK133"/>
    <mergeCell ref="AG134:AG135"/>
    <mergeCell ref="AK136:AK137"/>
    <mergeCell ref="AJ136:AJ137"/>
    <mergeCell ref="BS134:BS135"/>
    <mergeCell ref="BL162:BL167"/>
    <mergeCell ref="BV144:BV149"/>
    <mergeCell ref="BT162:BT167"/>
    <mergeCell ref="AD155:AD161"/>
    <mergeCell ref="CA134:CA135"/>
    <mergeCell ref="CB134:CB135"/>
    <mergeCell ref="CC134:CC135"/>
    <mergeCell ref="BI155:BI161"/>
    <mergeCell ref="AK112:AK114"/>
    <mergeCell ref="AJ112:AJ114"/>
    <mergeCell ref="AI112:AI114"/>
    <mergeCell ref="CD134:CD135"/>
    <mergeCell ref="CE134:CE135"/>
    <mergeCell ref="BS174:BS177"/>
    <mergeCell ref="AK174:AK177"/>
    <mergeCell ref="AJ174:AJ177"/>
    <mergeCell ref="AI174:AI177"/>
    <mergeCell ref="AK180:AK184"/>
    <mergeCell ref="AJ180:AJ184"/>
    <mergeCell ref="AI180:AI184"/>
    <mergeCell ref="BT138:BT143"/>
    <mergeCell ref="BU138:BU143"/>
    <mergeCell ref="AI138:AI143"/>
    <mergeCell ref="CC168:CC173"/>
    <mergeCell ref="CD168:CD173"/>
    <mergeCell ref="CE168:CE173"/>
    <mergeCell ref="BS115:BS126"/>
    <mergeCell ref="BI127:BI133"/>
    <mergeCell ref="BJ127:BJ133"/>
    <mergeCell ref="BJ180:BJ184"/>
    <mergeCell ref="BK180:BK184"/>
    <mergeCell ref="BL180:BL184"/>
    <mergeCell ref="BJ168:BJ173"/>
    <mergeCell ref="BK168:BK173"/>
    <mergeCell ref="BK162:BK167"/>
    <mergeCell ref="BS168:BS173"/>
    <mergeCell ref="BJ162:BJ167"/>
    <mergeCell ref="AG168:AG173"/>
    <mergeCell ref="AH168:AH173"/>
    <mergeCell ref="AI168:AI173"/>
    <mergeCell ref="AJ168:AJ173"/>
    <mergeCell ref="AJ150:AJ154"/>
    <mergeCell ref="AI150:AI154"/>
    <mergeCell ref="AF168:AF173"/>
    <mergeCell ref="AK168:AK173"/>
    <mergeCell ref="BI168:BI173"/>
    <mergeCell ref="Z155:Z161"/>
    <mergeCell ref="AA155:AA161"/>
    <mergeCell ref="AH174:AH177"/>
    <mergeCell ref="AG174:AG177"/>
    <mergeCell ref="Y174:Y177"/>
    <mergeCell ref="AE162:AE167"/>
    <mergeCell ref="AF162:AF167"/>
    <mergeCell ref="Y162:Y167"/>
    <mergeCell ref="AF155:AF161"/>
    <mergeCell ref="AB168:AB173"/>
    <mergeCell ref="AA162:AA167"/>
    <mergeCell ref="AB162:AB167"/>
    <mergeCell ref="AC162:AC167"/>
    <mergeCell ref="AD162:AD167"/>
    <mergeCell ref="AC168:AC173"/>
    <mergeCell ref="AD174:AD177"/>
    <mergeCell ref="AC174:AC177"/>
    <mergeCell ref="AB174:AB177"/>
    <mergeCell ref="AA174:AA177"/>
    <mergeCell ref="AF174:AF177"/>
    <mergeCell ref="AE174:AE177"/>
    <mergeCell ref="O115:O126"/>
    <mergeCell ref="U98:U106"/>
    <mergeCell ref="E127:E133"/>
    <mergeCell ref="F127:F133"/>
    <mergeCell ref="A115:A126"/>
    <mergeCell ref="B115:B126"/>
    <mergeCell ref="C115:C126"/>
    <mergeCell ref="S98:S106"/>
    <mergeCell ref="T98:T106"/>
    <mergeCell ref="V98:V106"/>
    <mergeCell ref="W98:W106"/>
    <mergeCell ref="G98:G106"/>
    <mergeCell ref="F98:F106"/>
    <mergeCell ref="P112:P114"/>
    <mergeCell ref="Q112:Q114"/>
    <mergeCell ref="R112:R114"/>
    <mergeCell ref="S112:S114"/>
    <mergeCell ref="V112:V114"/>
    <mergeCell ref="L112:L114"/>
    <mergeCell ref="K112:K114"/>
    <mergeCell ref="J112:J114"/>
    <mergeCell ref="I112:I114"/>
    <mergeCell ref="H112:H114"/>
    <mergeCell ref="AE168:AE173"/>
    <mergeCell ref="Z168:Z173"/>
    <mergeCell ref="AA168:AA173"/>
    <mergeCell ref="T115:T126"/>
    <mergeCell ref="A168:A173"/>
    <mergeCell ref="B168:B173"/>
    <mergeCell ref="C168:C173"/>
    <mergeCell ref="CA127:CA133"/>
    <mergeCell ref="CB127:CB133"/>
    <mergeCell ref="CC127:CC133"/>
    <mergeCell ref="CD127:CD133"/>
    <mergeCell ref="BK115:BK126"/>
    <mergeCell ref="BL115:BL126"/>
    <mergeCell ref="BJ115:BJ126"/>
    <mergeCell ref="Y127:Y133"/>
    <mergeCell ref="Z127:Z133"/>
    <mergeCell ref="AA127:AA133"/>
    <mergeCell ref="AB127:AB133"/>
    <mergeCell ref="AC127:AC133"/>
    <mergeCell ref="AD127:AD133"/>
    <mergeCell ref="AE127:AE133"/>
    <mergeCell ref="AF127:AF133"/>
    <mergeCell ref="AG127:AG133"/>
    <mergeCell ref="AH127:AH133"/>
    <mergeCell ref="AI127:AI133"/>
    <mergeCell ref="AJ127:AJ133"/>
    <mergeCell ref="BL127:BL133"/>
    <mergeCell ref="BT127:BT133"/>
    <mergeCell ref="BU127:BU133"/>
    <mergeCell ref="CD115:CD126"/>
    <mergeCell ref="CC162:CC167"/>
    <mergeCell ref="BU162:BU167"/>
    <mergeCell ref="BV162:BV167"/>
    <mergeCell ref="BZ162:BZ167"/>
    <mergeCell ref="CA162:CA167"/>
    <mergeCell ref="BZ134:BZ135"/>
    <mergeCell ref="U93:U97"/>
    <mergeCell ref="V93:V97"/>
    <mergeCell ref="W93:W97"/>
    <mergeCell ref="A93:A97"/>
    <mergeCell ref="BS93:BS97"/>
    <mergeCell ref="AK98:AK106"/>
    <mergeCell ref="AJ98:AJ106"/>
    <mergeCell ref="AI98:AI106"/>
    <mergeCell ref="AH98:AH106"/>
    <mergeCell ref="AG98:AG106"/>
    <mergeCell ref="AF98:AF106"/>
    <mergeCell ref="AE98:AE106"/>
    <mergeCell ref="AD98:AD106"/>
    <mergeCell ref="AC98:AC106"/>
    <mergeCell ref="AB98:AB106"/>
    <mergeCell ref="AA98:AA106"/>
    <mergeCell ref="Z98:Z106"/>
    <mergeCell ref="Y98:Y106"/>
    <mergeCell ref="X98:X106"/>
    <mergeCell ref="H98:H106"/>
    <mergeCell ref="I98:I106"/>
    <mergeCell ref="J98:J106"/>
    <mergeCell ref="K98:K106"/>
    <mergeCell ref="L98:L106"/>
    <mergeCell ref="M98:M106"/>
    <mergeCell ref="BZ127:BZ133"/>
    <mergeCell ref="G87:G92"/>
    <mergeCell ref="F87:F92"/>
    <mergeCell ref="W87:W92"/>
    <mergeCell ref="L87:L92"/>
    <mergeCell ref="M87:M92"/>
    <mergeCell ref="N87:N92"/>
    <mergeCell ref="O87:O92"/>
    <mergeCell ref="P87:P92"/>
    <mergeCell ref="Q87:Q92"/>
    <mergeCell ref="R87:R92"/>
    <mergeCell ref="S87:S92"/>
    <mergeCell ref="T87:T92"/>
    <mergeCell ref="U87:U92"/>
    <mergeCell ref="V87:V92"/>
    <mergeCell ref="BZ87:BZ92"/>
    <mergeCell ref="CA87:CA92"/>
    <mergeCell ref="CB87:CB92"/>
    <mergeCell ref="H87:H92"/>
    <mergeCell ref="I87:I92"/>
    <mergeCell ref="J87:J92"/>
    <mergeCell ref="K87:K92"/>
    <mergeCell ref="AK93:AK97"/>
    <mergeCell ref="AJ93:AJ97"/>
    <mergeCell ref="BK87:BK92"/>
    <mergeCell ref="BL87:BL92"/>
    <mergeCell ref="BZ80:BZ86"/>
    <mergeCell ref="CA80:CA86"/>
    <mergeCell ref="CB80:CB86"/>
    <mergeCell ref="CC80:CC86"/>
    <mergeCell ref="CD80:CD86"/>
    <mergeCell ref="CE80:CE86"/>
    <mergeCell ref="AK80:AK86"/>
    <mergeCell ref="AJ80:AJ86"/>
    <mergeCell ref="AD80:AD86"/>
    <mergeCell ref="AC80:AC86"/>
    <mergeCell ref="AA80:AA86"/>
    <mergeCell ref="Z80:Z86"/>
    <mergeCell ref="Y80:Y86"/>
    <mergeCell ref="CD87:CD92"/>
    <mergeCell ref="CE87:CE92"/>
    <mergeCell ref="BS87:BS92"/>
    <mergeCell ref="CC87:CC92"/>
    <mergeCell ref="AI80:AI86"/>
    <mergeCell ref="AH80:AH86"/>
    <mergeCell ref="AG80:AG86"/>
    <mergeCell ref="BJ80:BJ86"/>
    <mergeCell ref="BK93:BK97"/>
    <mergeCell ref="BL93:BL97"/>
    <mergeCell ref="N98:N106"/>
    <mergeCell ref="O98:O106"/>
    <mergeCell ref="P98:P106"/>
    <mergeCell ref="BK80:BK86"/>
    <mergeCell ref="BL80:BL86"/>
    <mergeCell ref="AF80:AF86"/>
    <mergeCell ref="AE80:AE86"/>
    <mergeCell ref="A87:A92"/>
    <mergeCell ref="E87:E92"/>
    <mergeCell ref="AB80:AB86"/>
    <mergeCell ref="J80:J86"/>
    <mergeCell ref="K80:K86"/>
    <mergeCell ref="L80:L86"/>
    <mergeCell ref="M80:M86"/>
    <mergeCell ref="N80:N86"/>
    <mergeCell ref="O80:O86"/>
    <mergeCell ref="P80:P86"/>
    <mergeCell ref="Q80:Q86"/>
    <mergeCell ref="R80:R86"/>
    <mergeCell ref="S80:S86"/>
    <mergeCell ref="G80:G86"/>
    <mergeCell ref="F80:F86"/>
    <mergeCell ref="A80:A86"/>
    <mergeCell ref="T80:T86"/>
    <mergeCell ref="U80:U86"/>
    <mergeCell ref="V80:V86"/>
    <mergeCell ref="AB87:AB92"/>
    <mergeCell ref="AA87:AA92"/>
    <mergeCell ref="Z87:Z92"/>
    <mergeCell ref="Y87:Y92"/>
    <mergeCell ref="X87:X92"/>
    <mergeCell ref="G93:G97"/>
    <mergeCell ref="AB75:AB79"/>
    <mergeCell ref="AC75:AC79"/>
    <mergeCell ref="Q75:Q79"/>
    <mergeCell ref="R75:R79"/>
    <mergeCell ref="S75:S79"/>
    <mergeCell ref="BJ75:BJ79"/>
    <mergeCell ref="BK75:BK79"/>
    <mergeCell ref="BL75:BL79"/>
    <mergeCell ref="Y75:Y79"/>
    <mergeCell ref="X75:X79"/>
    <mergeCell ref="A75:A79"/>
    <mergeCell ref="E75:E79"/>
    <mergeCell ref="F75:F79"/>
    <mergeCell ref="G75:G79"/>
    <mergeCell ref="H75:H79"/>
    <mergeCell ref="I75:I79"/>
    <mergeCell ref="J75:J79"/>
    <mergeCell ref="K75:K79"/>
    <mergeCell ref="L75:L79"/>
    <mergeCell ref="M75:M79"/>
    <mergeCell ref="O75:O79"/>
    <mergeCell ref="P75:P79"/>
    <mergeCell ref="BS75:BS79"/>
    <mergeCell ref="BZ75:BZ79"/>
    <mergeCell ref="CA75:CA79"/>
    <mergeCell ref="BS69:BS74"/>
    <mergeCell ref="BZ69:BZ74"/>
    <mergeCell ref="BJ69:BJ74"/>
    <mergeCell ref="BK69:BK74"/>
    <mergeCell ref="BL69:BL74"/>
    <mergeCell ref="A69:A74"/>
    <mergeCell ref="B69:B74"/>
    <mergeCell ref="C69:C74"/>
    <mergeCell ref="D69:D74"/>
    <mergeCell ref="E69:E74"/>
    <mergeCell ref="F69:F74"/>
    <mergeCell ref="G69:G74"/>
    <mergeCell ref="H69:H74"/>
    <mergeCell ref="I69:I74"/>
    <mergeCell ref="J69:J74"/>
    <mergeCell ref="K69:K74"/>
    <mergeCell ref="L69:L74"/>
    <mergeCell ref="AC69:AC74"/>
    <mergeCell ref="AB69:AB74"/>
    <mergeCell ref="AA69:AA74"/>
    <mergeCell ref="Z69:Z74"/>
    <mergeCell ref="Z75:Z79"/>
    <mergeCell ref="M69:M74"/>
    <mergeCell ref="N69:N74"/>
    <mergeCell ref="O69:O74"/>
    <mergeCell ref="P69:P74"/>
    <mergeCell ref="Q69:Q74"/>
    <mergeCell ref="D75:D79"/>
    <mergeCell ref="AA75:AA79"/>
    <mergeCell ref="BZ23:BZ33"/>
    <mergeCell ref="CA23:CA33"/>
    <mergeCell ref="CB23:CB33"/>
    <mergeCell ref="CC23:CC33"/>
    <mergeCell ref="CD23:CD33"/>
    <mergeCell ref="CE23:CE33"/>
    <mergeCell ref="I22:I33"/>
    <mergeCell ref="V22:V33"/>
    <mergeCell ref="W22:W33"/>
    <mergeCell ref="N75:N79"/>
    <mergeCell ref="CA69:CA74"/>
    <mergeCell ref="CB69:CB74"/>
    <mergeCell ref="CC69:CC74"/>
    <mergeCell ref="CD69:CD74"/>
    <mergeCell ref="CE69:CE74"/>
    <mergeCell ref="AK69:AK74"/>
    <mergeCell ref="AJ69:AJ74"/>
    <mergeCell ref="AI69:AI74"/>
    <mergeCell ref="CB75:CB79"/>
    <mergeCell ref="CC75:CC79"/>
    <mergeCell ref="CD75:CD79"/>
    <mergeCell ref="CE75:CE79"/>
    <mergeCell ref="V54:V57"/>
    <mergeCell ref="W54:W57"/>
    <mergeCell ref="X54:X57"/>
    <mergeCell ref="Y54:Y57"/>
    <mergeCell ref="R54:R57"/>
    <mergeCell ref="AK22:AK33"/>
    <mergeCell ref="Y22:Y33"/>
    <mergeCell ref="Z22:Z33"/>
    <mergeCell ref="AA22:AA33"/>
    <mergeCell ref="BS23:BS29"/>
    <mergeCell ref="R69:R74"/>
    <mergeCell ref="S69:S74"/>
    <mergeCell ref="Y69:Y74"/>
    <mergeCell ref="X69:X74"/>
    <mergeCell ref="W69:W74"/>
    <mergeCell ref="T69:T74"/>
    <mergeCell ref="U69:U74"/>
    <mergeCell ref="V69:V74"/>
    <mergeCell ref="T75:T79"/>
    <mergeCell ref="U75:U79"/>
    <mergeCell ref="V75:V79"/>
    <mergeCell ref="W75:W79"/>
    <mergeCell ref="X80:X86"/>
    <mergeCell ref="R155:R161"/>
    <mergeCell ref="S155:S161"/>
    <mergeCell ref="T155:T161"/>
    <mergeCell ref="U155:U161"/>
    <mergeCell ref="V155:V161"/>
    <mergeCell ref="Y150:Y154"/>
    <mergeCell ref="V107:V111"/>
    <mergeCell ref="Q93:Q97"/>
    <mergeCell ref="R93:R97"/>
    <mergeCell ref="S93:S97"/>
    <mergeCell ref="T93:T97"/>
    <mergeCell ref="D93:D97"/>
    <mergeCell ref="G112:G114"/>
    <mergeCell ref="F112:F114"/>
    <mergeCell ref="E112:E114"/>
    <mergeCell ref="D112:D114"/>
    <mergeCell ref="E138:E143"/>
    <mergeCell ref="F138:F143"/>
    <mergeCell ref="BS80:BS86"/>
    <mergeCell ref="W80:W86"/>
    <mergeCell ref="AA93:AA97"/>
    <mergeCell ref="Z93:Z97"/>
    <mergeCell ref="Y93:Y97"/>
    <mergeCell ref="X93:X97"/>
    <mergeCell ref="P93:P97"/>
    <mergeCell ref="K127:K133"/>
    <mergeCell ref="L127:L133"/>
    <mergeCell ref="M127:M133"/>
    <mergeCell ref="G138:G143"/>
    <mergeCell ref="H138:H143"/>
    <mergeCell ref="H93:H97"/>
    <mergeCell ref="I93:I97"/>
    <mergeCell ref="J93:J97"/>
    <mergeCell ref="K93:K97"/>
    <mergeCell ref="L93:L97"/>
    <mergeCell ref="M93:M97"/>
    <mergeCell ref="N93:N97"/>
    <mergeCell ref="O93:O97"/>
    <mergeCell ref="N127:N133"/>
    <mergeCell ref="R138:R143"/>
    <mergeCell ref="A162:A167"/>
    <mergeCell ref="B162:B167"/>
    <mergeCell ref="C162:C167"/>
    <mergeCell ref="D162:D167"/>
    <mergeCell ref="E162:E167"/>
    <mergeCell ref="C138:C143"/>
    <mergeCell ref="D138:D143"/>
    <mergeCell ref="T168:T173"/>
    <mergeCell ref="U168:U173"/>
    <mergeCell ref="V168:V173"/>
    <mergeCell ref="W168:W173"/>
    <mergeCell ref="X168:X173"/>
    <mergeCell ref="Y168:Y173"/>
    <mergeCell ref="CC155:CC161"/>
    <mergeCell ref="CD155:CD161"/>
    <mergeCell ref="BM168:BM173"/>
    <mergeCell ref="BR168:BR173"/>
    <mergeCell ref="BM162:BM167"/>
    <mergeCell ref="BR162:BR167"/>
    <mergeCell ref="BM155:BM161"/>
    <mergeCell ref="BR155:BR161"/>
    <mergeCell ref="BS155:BS161"/>
    <mergeCell ref="BT155:BT161"/>
    <mergeCell ref="AG155:AG161"/>
    <mergeCell ref="AJ162:AJ167"/>
    <mergeCell ref="AK162:AK167"/>
    <mergeCell ref="BI162:BI167"/>
    <mergeCell ref="AJ155:AJ161"/>
    <mergeCell ref="AB155:AB161"/>
    <mergeCell ref="AC155:AC161"/>
    <mergeCell ref="CB162:CB167"/>
    <mergeCell ref="M162:M167"/>
    <mergeCell ref="N162:N167"/>
    <mergeCell ref="O162:O167"/>
    <mergeCell ref="P162:P167"/>
    <mergeCell ref="AC144:AC149"/>
    <mergeCell ref="AD144:AD149"/>
    <mergeCell ref="AE144:AE149"/>
    <mergeCell ref="AF144:AF149"/>
    <mergeCell ref="AG144:AG149"/>
    <mergeCell ref="AH144:AH149"/>
    <mergeCell ref="AB134:AB135"/>
    <mergeCell ref="AC134:AC135"/>
    <mergeCell ref="S127:S133"/>
    <mergeCell ref="R127:R133"/>
    <mergeCell ref="R144:R149"/>
    <mergeCell ref="S144:S149"/>
    <mergeCell ref="T144:T149"/>
    <mergeCell ref="AF134:AF135"/>
    <mergeCell ref="U127:U133"/>
    <mergeCell ref="V127:V133"/>
    <mergeCell ref="W127:W133"/>
    <mergeCell ref="O134:O135"/>
    <mergeCell ref="AF138:AF143"/>
    <mergeCell ref="Z144:Z149"/>
    <mergeCell ref="AA144:AA149"/>
    <mergeCell ref="R162:R167"/>
    <mergeCell ref="S162:S167"/>
    <mergeCell ref="T162:T167"/>
    <mergeCell ref="V162:V167"/>
    <mergeCell ref="U162:U167"/>
    <mergeCell ref="Q162:Q167"/>
    <mergeCell ref="Q127:Q133"/>
    <mergeCell ref="A155:A161"/>
    <mergeCell ref="B155:B161"/>
    <mergeCell ref="C155:C161"/>
    <mergeCell ref="D155:D161"/>
    <mergeCell ref="AJ138:AJ143"/>
    <mergeCell ref="AI144:AI149"/>
    <mergeCell ref="AH155:AH161"/>
    <mergeCell ref="AI155:AI161"/>
    <mergeCell ref="W155:W161"/>
    <mergeCell ref="X155:X161"/>
    <mergeCell ref="Y155:Y161"/>
    <mergeCell ref="AB144:AB149"/>
    <mergeCell ref="G127:G133"/>
    <mergeCell ref="H127:H133"/>
    <mergeCell ref="I127:I133"/>
    <mergeCell ref="J127:J133"/>
    <mergeCell ref="C150:C154"/>
    <mergeCell ref="D150:D154"/>
    <mergeCell ref="E150:E154"/>
    <mergeCell ref="F150:F154"/>
    <mergeCell ref="G150:G154"/>
    <mergeCell ref="H150:H154"/>
    <mergeCell ref="I150:I154"/>
    <mergeCell ref="J150:J154"/>
    <mergeCell ref="K150:K154"/>
    <mergeCell ref="L150:L154"/>
    <mergeCell ref="M150:M154"/>
    <mergeCell ref="N150:N154"/>
    <mergeCell ref="O150:O154"/>
    <mergeCell ref="P150:P154"/>
    <mergeCell ref="Q150:Q154"/>
    <mergeCell ref="AE155:AE161"/>
    <mergeCell ref="N268:N279"/>
    <mergeCell ref="O268:O279"/>
    <mergeCell ref="P268:P279"/>
    <mergeCell ref="Q268:Q279"/>
    <mergeCell ref="S232:S239"/>
    <mergeCell ref="B240:B251"/>
    <mergeCell ref="S138:S143"/>
    <mergeCell ref="T138:T143"/>
    <mergeCell ref="U138:U143"/>
    <mergeCell ref="V138:V143"/>
    <mergeCell ref="W138:W143"/>
    <mergeCell ref="N138:N143"/>
    <mergeCell ref="O138:O143"/>
    <mergeCell ref="P138:P143"/>
    <mergeCell ref="Q138:Q143"/>
    <mergeCell ref="AE138:AE143"/>
    <mergeCell ref="R268:R279"/>
    <mergeCell ref="S268:S279"/>
    <mergeCell ref="H232:H239"/>
    <mergeCell ref="I232:I239"/>
    <mergeCell ref="J232:J239"/>
    <mergeCell ref="K232:K239"/>
    <mergeCell ref="L232:L239"/>
    <mergeCell ref="M232:M239"/>
    <mergeCell ref="N232:N239"/>
    <mergeCell ref="O232:O239"/>
    <mergeCell ref="T232:T239"/>
    <mergeCell ref="Z240:Z251"/>
    <mergeCell ref="S240:S251"/>
    <mergeCell ref="T240:T251"/>
    <mergeCell ref="U240:U251"/>
    <mergeCell ref="V240:V251"/>
    <mergeCell ref="A268:A279"/>
    <mergeCell ref="C268:C279"/>
    <mergeCell ref="D268:D279"/>
    <mergeCell ref="E268:E279"/>
    <mergeCell ref="D115:D126"/>
    <mergeCell ref="E115:E126"/>
    <mergeCell ref="F115:F126"/>
    <mergeCell ref="G115:G126"/>
    <mergeCell ref="H115:H126"/>
    <mergeCell ref="I115:I126"/>
    <mergeCell ref="J115:J126"/>
    <mergeCell ref="K115:K126"/>
    <mergeCell ref="L115:L126"/>
    <mergeCell ref="M115:M126"/>
    <mergeCell ref="Q115:Q126"/>
    <mergeCell ref="R115:R126"/>
    <mergeCell ref="S115:S126"/>
    <mergeCell ref="B268:B279"/>
    <mergeCell ref="J252:J267"/>
    <mergeCell ref="K252:K267"/>
    <mergeCell ref="B127:B133"/>
    <mergeCell ref="C127:C133"/>
    <mergeCell ref="F268:F279"/>
    <mergeCell ref="G268:G279"/>
    <mergeCell ref="H268:H279"/>
    <mergeCell ref="I268:I279"/>
    <mergeCell ref="J268:J279"/>
    <mergeCell ref="K268:K279"/>
    <mergeCell ref="L268:L279"/>
    <mergeCell ref="M268:M279"/>
    <mergeCell ref="O252:O267"/>
    <mergeCell ref="B252:B267"/>
    <mergeCell ref="BL252:BL267"/>
    <mergeCell ref="AD268:AD279"/>
    <mergeCell ref="AE268:AE279"/>
    <mergeCell ref="AF268:AF279"/>
    <mergeCell ref="V268:V279"/>
    <mergeCell ref="W268:W279"/>
    <mergeCell ref="X268:X279"/>
    <mergeCell ref="AK268:AK279"/>
    <mergeCell ref="Y268:Y279"/>
    <mergeCell ref="Z268:Z279"/>
    <mergeCell ref="AA268:AA279"/>
    <mergeCell ref="AB268:AB279"/>
    <mergeCell ref="AC268:AC279"/>
    <mergeCell ref="BK252:BK267"/>
    <mergeCell ref="BI252:BI267"/>
    <mergeCell ref="T268:T279"/>
    <mergeCell ref="U268:U279"/>
    <mergeCell ref="AG268:AG279"/>
    <mergeCell ref="AH268:AH279"/>
    <mergeCell ref="AI268:AI279"/>
    <mergeCell ref="AJ268:AJ279"/>
    <mergeCell ref="BJ268:BJ279"/>
    <mergeCell ref="BK268:BK279"/>
    <mergeCell ref="BI268:BI279"/>
    <mergeCell ref="AI252:AI267"/>
    <mergeCell ref="AJ252:AJ267"/>
    <mergeCell ref="AE252:AE267"/>
    <mergeCell ref="AK252:AK267"/>
    <mergeCell ref="Y252:Y267"/>
    <mergeCell ref="BJ252:BJ267"/>
    <mergeCell ref="A252:A267"/>
    <mergeCell ref="C252:C267"/>
    <mergeCell ref="D252:D267"/>
    <mergeCell ref="E252:E267"/>
    <mergeCell ref="F252:F267"/>
    <mergeCell ref="G252:G267"/>
    <mergeCell ref="P252:P267"/>
    <mergeCell ref="Q252:Q267"/>
    <mergeCell ref="R252:R267"/>
    <mergeCell ref="S252:S267"/>
    <mergeCell ref="T252:T267"/>
    <mergeCell ref="U252:U267"/>
    <mergeCell ref="V252:V267"/>
    <mergeCell ref="W252:W267"/>
    <mergeCell ref="X252:X267"/>
    <mergeCell ref="H252:H267"/>
    <mergeCell ref="I252:I267"/>
    <mergeCell ref="L252:L267"/>
    <mergeCell ref="M252:M267"/>
    <mergeCell ref="N252:N267"/>
    <mergeCell ref="W240:W251"/>
    <mergeCell ref="X240:X251"/>
    <mergeCell ref="Y240:Y251"/>
    <mergeCell ref="U232:U239"/>
    <mergeCell ref="V232:V239"/>
    <mergeCell ref="W232:W239"/>
    <mergeCell ref="X232:X239"/>
    <mergeCell ref="Q232:Q239"/>
    <mergeCell ref="R240:R251"/>
    <mergeCell ref="Q240:Q251"/>
    <mergeCell ref="R232:R239"/>
    <mergeCell ref="Y232:Y239"/>
    <mergeCell ref="V215:V217"/>
    <mergeCell ref="AK218:AK229"/>
    <mergeCell ref="AJ218:AJ229"/>
    <mergeCell ref="AI218:AI229"/>
    <mergeCell ref="AH218:AH229"/>
    <mergeCell ref="AG218:AG229"/>
    <mergeCell ref="AI230:AI231"/>
    <mergeCell ref="AJ230:AJ231"/>
    <mergeCell ref="AK230:AK231"/>
    <mergeCell ref="AF218:AF229"/>
    <mergeCell ref="AE218:AE229"/>
    <mergeCell ref="AD218:AD229"/>
    <mergeCell ref="AC218:AC229"/>
    <mergeCell ref="AB218:AB229"/>
    <mergeCell ref="AH215:AH217"/>
    <mergeCell ref="AG215:AG217"/>
    <mergeCell ref="W218:W229"/>
    <mergeCell ref="V218:V229"/>
    <mergeCell ref="AF240:AF251"/>
    <mergeCell ref="AG240:AG251"/>
    <mergeCell ref="P232:P239"/>
    <mergeCell ref="A240:A251"/>
    <mergeCell ref="C240:C251"/>
    <mergeCell ref="D240:D251"/>
    <mergeCell ref="E240:E251"/>
    <mergeCell ref="F240:F251"/>
    <mergeCell ref="G240:G251"/>
    <mergeCell ref="H240:H251"/>
    <mergeCell ref="I240:I251"/>
    <mergeCell ref="J240:J251"/>
    <mergeCell ref="K240:K251"/>
    <mergeCell ref="L240:L251"/>
    <mergeCell ref="M240:M251"/>
    <mergeCell ref="N240:N251"/>
    <mergeCell ref="O240:O251"/>
    <mergeCell ref="P240:P251"/>
    <mergeCell ref="B232:B239"/>
    <mergeCell ref="A232:A239"/>
    <mergeCell ref="C232:C239"/>
    <mergeCell ref="D232:D239"/>
    <mergeCell ref="E232:E239"/>
    <mergeCell ref="F232:F239"/>
    <mergeCell ref="G232:G239"/>
    <mergeCell ref="A208:A214"/>
    <mergeCell ref="C208:C214"/>
    <mergeCell ref="D208:D214"/>
    <mergeCell ref="E208:E214"/>
    <mergeCell ref="F208:F214"/>
    <mergeCell ref="G208:G214"/>
    <mergeCell ref="H208:H214"/>
    <mergeCell ref="I208:I214"/>
    <mergeCell ref="J208:J214"/>
    <mergeCell ref="K208:K214"/>
    <mergeCell ref="L208:L214"/>
    <mergeCell ref="M208:M214"/>
    <mergeCell ref="N208:N214"/>
    <mergeCell ref="O208:O214"/>
    <mergeCell ref="P208:P214"/>
    <mergeCell ref="Q208:Q214"/>
    <mergeCell ref="R208:R214"/>
    <mergeCell ref="B193:B207"/>
    <mergeCell ref="R193:R207"/>
    <mergeCell ref="S193:S207"/>
    <mergeCell ref="B208:B214"/>
    <mergeCell ref="S208:S214"/>
    <mergeCell ref="O215:O217"/>
    <mergeCell ref="N215:N217"/>
    <mergeCell ref="M215:M217"/>
    <mergeCell ref="L215:L217"/>
    <mergeCell ref="X174:X177"/>
    <mergeCell ref="J215:J217"/>
    <mergeCell ref="T174:T177"/>
    <mergeCell ref="S174:S177"/>
    <mergeCell ref="R174:R177"/>
    <mergeCell ref="C218:C229"/>
    <mergeCell ref="B218:B229"/>
    <mergeCell ref="U218:U229"/>
    <mergeCell ref="T218:T229"/>
    <mergeCell ref="V208:V214"/>
    <mergeCell ref="W208:W214"/>
    <mergeCell ref="X208:X214"/>
    <mergeCell ref="M178:M179"/>
    <mergeCell ref="N178:N179"/>
    <mergeCell ref="O178:O179"/>
    <mergeCell ref="P178:P179"/>
    <mergeCell ref="X215:X217"/>
    <mergeCell ref="W215:W217"/>
    <mergeCell ref="N174:N177"/>
    <mergeCell ref="S215:S217"/>
    <mergeCell ref="R215:R217"/>
    <mergeCell ref="Q215:Q217"/>
    <mergeCell ref="U208:U214"/>
    <mergeCell ref="A193:A207"/>
    <mergeCell ref="C193:C207"/>
    <mergeCell ref="D193:D207"/>
    <mergeCell ref="E193:E207"/>
    <mergeCell ref="F193:F207"/>
    <mergeCell ref="G193:G207"/>
    <mergeCell ref="H193:H207"/>
    <mergeCell ref="I193:I207"/>
    <mergeCell ref="J193:J207"/>
    <mergeCell ref="K193:K207"/>
    <mergeCell ref="L193:L207"/>
    <mergeCell ref="M193:M207"/>
    <mergeCell ref="N193:N207"/>
    <mergeCell ref="O193:O207"/>
    <mergeCell ref="P193:P207"/>
    <mergeCell ref="Q193:Q207"/>
    <mergeCell ref="P54:P57"/>
    <mergeCell ref="Q54:Q57"/>
    <mergeCell ref="J144:J149"/>
    <mergeCell ref="K144:K149"/>
    <mergeCell ref="L144:L149"/>
    <mergeCell ref="M144:M149"/>
    <mergeCell ref="N144:N149"/>
    <mergeCell ref="O144:O149"/>
    <mergeCell ref="P144:P149"/>
    <mergeCell ref="Q144:Q149"/>
    <mergeCell ref="Q174:Q177"/>
    <mergeCell ref="P174:P177"/>
    <mergeCell ref="G155:G161"/>
    <mergeCell ref="H155:H161"/>
    <mergeCell ref="E155:E161"/>
    <mergeCell ref="F155:F161"/>
    <mergeCell ref="BL22:BL33"/>
    <mergeCell ref="BT22:BT33"/>
    <mergeCell ref="B22:B33"/>
    <mergeCell ref="R22:R33"/>
    <mergeCell ref="BJ22:BJ33"/>
    <mergeCell ref="X22:X33"/>
    <mergeCell ref="BU22:BU33"/>
    <mergeCell ref="BV22:BV33"/>
    <mergeCell ref="K22:K33"/>
    <mergeCell ref="L22:L33"/>
    <mergeCell ref="M22:M33"/>
    <mergeCell ref="N22:N33"/>
    <mergeCell ref="O22:O33"/>
    <mergeCell ref="P22:P33"/>
    <mergeCell ref="Q22:Q33"/>
    <mergeCell ref="U22:U33"/>
    <mergeCell ref="AD22:AD33"/>
    <mergeCell ref="AE22:AE33"/>
    <mergeCell ref="AF22:AF33"/>
    <mergeCell ref="AG22:AG33"/>
    <mergeCell ref="AH22:AH33"/>
    <mergeCell ref="AI22:AI33"/>
    <mergeCell ref="AJ22:AJ33"/>
    <mergeCell ref="BK22:BK33"/>
    <mergeCell ref="BI22:BI33"/>
    <mergeCell ref="N168:N173"/>
    <mergeCell ref="O168:O173"/>
    <mergeCell ref="L43:L53"/>
    <mergeCell ref="M43:M53"/>
    <mergeCell ref="N43:N53"/>
    <mergeCell ref="O43:O53"/>
    <mergeCell ref="P43:P53"/>
    <mergeCell ref="B286:L286"/>
    <mergeCell ref="A284:W284"/>
    <mergeCell ref="A22:A33"/>
    <mergeCell ref="E11:F11"/>
    <mergeCell ref="E12:F12"/>
    <mergeCell ref="AA218:AA229"/>
    <mergeCell ref="Z218:Z229"/>
    <mergeCell ref="AA215:AA217"/>
    <mergeCell ref="Z215:Z217"/>
    <mergeCell ref="Y218:Y229"/>
    <mergeCell ref="X218:X229"/>
    <mergeCell ref="S22:S33"/>
    <mergeCell ref="T22:T33"/>
    <mergeCell ref="J22:J33"/>
    <mergeCell ref="J43:J53"/>
    <mergeCell ref="K43:K53"/>
    <mergeCell ref="C54:C57"/>
    <mergeCell ref="D54:D57"/>
    <mergeCell ref="E54:E57"/>
    <mergeCell ref="F54:F57"/>
    <mergeCell ref="G54:G57"/>
    <mergeCell ref="H54:H57"/>
    <mergeCell ref="I54:I57"/>
    <mergeCell ref="J54:J57"/>
    <mergeCell ref="K54:K57"/>
    <mergeCell ref="L54:L57"/>
    <mergeCell ref="U150:U154"/>
    <mergeCell ref="V150:V154"/>
    <mergeCell ref="W150:W154"/>
    <mergeCell ref="Q43:Q53"/>
    <mergeCell ref="R43:R53"/>
    <mergeCell ref="S43:S53"/>
    <mergeCell ref="T43:T53"/>
    <mergeCell ref="U54:U57"/>
    <mergeCell ref="M54:M57"/>
    <mergeCell ref="N54:N57"/>
    <mergeCell ref="O54:O57"/>
    <mergeCell ref="AA54:AA57"/>
    <mergeCell ref="V43:V53"/>
    <mergeCell ref="BR23:BR29"/>
    <mergeCell ref="AB22:AB33"/>
    <mergeCell ref="AC22:AC33"/>
    <mergeCell ref="AB54:AB57"/>
    <mergeCell ref="AC54:AC57"/>
    <mergeCell ref="AJ54:AJ57"/>
    <mergeCell ref="Y43:Y53"/>
    <mergeCell ref="Z43:Z53"/>
    <mergeCell ref="AA43:AA53"/>
    <mergeCell ref="AB43:AB53"/>
    <mergeCell ref="AC43:AC53"/>
    <mergeCell ref="AK54:AK57"/>
    <mergeCell ref="U43:U53"/>
    <mergeCell ref="S54:S57"/>
    <mergeCell ref="T54:T57"/>
    <mergeCell ref="BJ34:BJ42"/>
    <mergeCell ref="BK34:BK42"/>
    <mergeCell ref="X34:X42"/>
    <mergeCell ref="R34:R42"/>
    <mergeCell ref="S34:S42"/>
    <mergeCell ref="T34:T42"/>
    <mergeCell ref="U34:U42"/>
    <mergeCell ref="V34:V42"/>
    <mergeCell ref="W34:W42"/>
    <mergeCell ref="AD43:AD53"/>
    <mergeCell ref="AE43:AE53"/>
    <mergeCell ref="AF43:AF53"/>
    <mergeCell ref="AG43:AG53"/>
    <mergeCell ref="CB215:CB217"/>
    <mergeCell ref="CC215:CC217"/>
    <mergeCell ref="CD215:CD217"/>
    <mergeCell ref="CE215:CE217"/>
    <mergeCell ref="BT215:BT217"/>
    <mergeCell ref="BU215:BU217"/>
    <mergeCell ref="BV215:BV217"/>
    <mergeCell ref="BW215:BW217"/>
    <mergeCell ref="BX215:BX217"/>
    <mergeCell ref="BY215:BY217"/>
    <mergeCell ref="CB208:CB214"/>
    <mergeCell ref="CC208:CC214"/>
    <mergeCell ref="CD208:CD214"/>
    <mergeCell ref="CE208:CE214"/>
    <mergeCell ref="Y208:Y214"/>
    <mergeCell ref="Z208:Z214"/>
    <mergeCell ref="AA208:AA214"/>
    <mergeCell ref="AB208:AB214"/>
    <mergeCell ref="AC208:AC214"/>
    <mergeCell ref="AD208:AD214"/>
    <mergeCell ref="Z162:Z167"/>
    <mergeCell ref="T215:T217"/>
    <mergeCell ref="R218:R229"/>
    <mergeCell ref="Q218:Q229"/>
    <mergeCell ref="AE208:AE214"/>
    <mergeCell ref="AF208:AF214"/>
    <mergeCell ref="AG208:AG214"/>
    <mergeCell ref="AH208:AH214"/>
    <mergeCell ref="AI208:AI214"/>
    <mergeCell ref="AJ208:AJ214"/>
    <mergeCell ref="A218:A229"/>
    <mergeCell ref="BZ215:BZ217"/>
    <mergeCell ref="CA215:CA217"/>
    <mergeCell ref="I215:I217"/>
    <mergeCell ref="H215:H217"/>
    <mergeCell ref="A215:A217"/>
    <mergeCell ref="G215:G217"/>
    <mergeCell ref="F215:F217"/>
    <mergeCell ref="E215:E217"/>
    <mergeCell ref="D215:D217"/>
    <mergeCell ref="C215:C217"/>
    <mergeCell ref="B215:B217"/>
    <mergeCell ref="AF215:AF217"/>
    <mergeCell ref="AE215:AE217"/>
    <mergeCell ref="AD215:AD217"/>
    <mergeCell ref="AC215:AC217"/>
    <mergeCell ref="AB215:AB217"/>
    <mergeCell ref="K215:K217"/>
    <mergeCell ref="Y215:Y217"/>
    <mergeCell ref="BS218:BS229"/>
    <mergeCell ref="BZ218:BZ229"/>
    <mergeCell ref="CA218:CA229"/>
    <mergeCell ref="BS215:BS217"/>
    <mergeCell ref="T208:T214"/>
    <mergeCell ref="U178:U179"/>
    <mergeCell ref="U215:U217"/>
    <mergeCell ref="N218:N229"/>
    <mergeCell ref="M218:M229"/>
    <mergeCell ref="L218:L229"/>
    <mergeCell ref="K218:K229"/>
    <mergeCell ref="J218:J229"/>
    <mergeCell ref="I218:I229"/>
    <mergeCell ref="H218:H229"/>
    <mergeCell ref="G218:G229"/>
    <mergeCell ref="F218:F229"/>
    <mergeCell ref="E218:E229"/>
    <mergeCell ref="D218:D229"/>
    <mergeCell ref="W162:W167"/>
    <mergeCell ref="X162:X167"/>
    <mergeCell ref="M174:M177"/>
    <mergeCell ref="L174:L177"/>
    <mergeCell ref="K174:K177"/>
    <mergeCell ref="J174:J177"/>
    <mergeCell ref="I174:I177"/>
    <mergeCell ref="L178:L179"/>
    <mergeCell ref="I178:I179"/>
    <mergeCell ref="J178:J179"/>
    <mergeCell ref="K178:K179"/>
    <mergeCell ref="H178:H179"/>
    <mergeCell ref="T193:T207"/>
    <mergeCell ref="U193:U207"/>
    <mergeCell ref="O218:O229"/>
    <mergeCell ref="S178:S179"/>
    <mergeCell ref="R178:R179"/>
    <mergeCell ref="Q178:Q179"/>
    <mergeCell ref="V193:V207"/>
    <mergeCell ref="W193:W207"/>
    <mergeCell ref="X193:X207"/>
    <mergeCell ref="Y193:Y207"/>
    <mergeCell ref="Z193:Z207"/>
    <mergeCell ref="AA193:AA207"/>
    <mergeCell ref="X138:X143"/>
    <mergeCell ref="Y138:Y143"/>
    <mergeCell ref="Z138:Z143"/>
    <mergeCell ref="AA138:AA143"/>
    <mergeCell ref="AB138:AB143"/>
    <mergeCell ref="AC138:AC143"/>
    <mergeCell ref="AD138:AD143"/>
    <mergeCell ref="X144:X149"/>
    <mergeCell ref="Y144:Y149"/>
    <mergeCell ref="U144:U149"/>
    <mergeCell ref="V144:V149"/>
    <mergeCell ref="W144:W149"/>
    <mergeCell ref="X178:X179"/>
    <mergeCell ref="X180:X184"/>
    <mergeCell ref="W180:W184"/>
    <mergeCell ref="V180:V184"/>
    <mergeCell ref="U180:U184"/>
    <mergeCell ref="AA180:AA184"/>
    <mergeCell ref="Z180:Z184"/>
    <mergeCell ref="Y180:Y184"/>
    <mergeCell ref="AC180:AC184"/>
    <mergeCell ref="AB180:AB184"/>
    <mergeCell ref="A58:A68"/>
    <mergeCell ref="B58:B68"/>
    <mergeCell ref="C58:C68"/>
    <mergeCell ref="D58:D68"/>
    <mergeCell ref="E58:E68"/>
    <mergeCell ref="F58:F68"/>
    <mergeCell ref="G58:G68"/>
    <mergeCell ref="H58:H68"/>
    <mergeCell ref="W58:W68"/>
    <mergeCell ref="U58:U68"/>
    <mergeCell ref="V58:V68"/>
    <mergeCell ref="AC58:AC68"/>
    <mergeCell ref="AD58:AD68"/>
    <mergeCell ref="AE58:AE68"/>
    <mergeCell ref="AF58:AF68"/>
    <mergeCell ref="AJ58:AJ68"/>
    <mergeCell ref="AB58:AB68"/>
    <mergeCell ref="Y58:Y68"/>
    <mergeCell ref="X58:X68"/>
    <mergeCell ref="AG58:AG68"/>
    <mergeCell ref="A34:A42"/>
    <mergeCell ref="C22:C33"/>
    <mergeCell ref="D22:D33"/>
    <mergeCell ref="E22:E33"/>
    <mergeCell ref="F22:F33"/>
    <mergeCell ref="B34:B42"/>
    <mergeCell ref="C34:C42"/>
    <mergeCell ref="D34:D42"/>
    <mergeCell ref="E34:E42"/>
    <mergeCell ref="F34:F42"/>
    <mergeCell ref="G34:G42"/>
    <mergeCell ref="H34:H42"/>
    <mergeCell ref="A54:A57"/>
    <mergeCell ref="A43:A53"/>
    <mergeCell ref="C43:C53"/>
    <mergeCell ref="D43:D53"/>
    <mergeCell ref="E43:E53"/>
    <mergeCell ref="F43:F53"/>
    <mergeCell ref="G43:G53"/>
    <mergeCell ref="H43:H53"/>
    <mergeCell ref="B43:B53"/>
    <mergeCell ref="B54:B57"/>
    <mergeCell ref="J34:J42"/>
    <mergeCell ref="K34:K42"/>
    <mergeCell ref="G22:G33"/>
    <mergeCell ref="H22:H33"/>
    <mergeCell ref="AB34:AB42"/>
    <mergeCell ref="AA34:AA42"/>
    <mergeCell ref="Z34:Z42"/>
    <mergeCell ref="Y34:Y42"/>
    <mergeCell ref="Z54:Z57"/>
    <mergeCell ref="AA58:AA68"/>
    <mergeCell ref="I58:I68"/>
    <mergeCell ref="J58:J68"/>
    <mergeCell ref="K58:K68"/>
    <mergeCell ref="L58:L68"/>
    <mergeCell ref="M58:M68"/>
    <mergeCell ref="N58:N68"/>
    <mergeCell ref="O58:O68"/>
    <mergeCell ref="P58:P68"/>
    <mergeCell ref="Q58:Q68"/>
    <mergeCell ref="R58:R68"/>
    <mergeCell ref="S58:S68"/>
    <mergeCell ref="T58:T68"/>
    <mergeCell ref="I34:I42"/>
    <mergeCell ref="L34:L42"/>
    <mergeCell ref="M34:M42"/>
    <mergeCell ref="N34:N42"/>
    <mergeCell ref="O34:O42"/>
    <mergeCell ref="P34:P42"/>
    <mergeCell ref="Q34:Q42"/>
    <mergeCell ref="I43:I53"/>
    <mergeCell ref="W43:W53"/>
    <mergeCell ref="X43:X53"/>
    <mergeCell ref="BL34:BL42"/>
    <mergeCell ref="AD34:AD42"/>
    <mergeCell ref="AC34:AC42"/>
    <mergeCell ref="AF34:AF42"/>
    <mergeCell ref="CA55:CA57"/>
    <mergeCell ref="CB55:CB57"/>
    <mergeCell ref="AE34:AE42"/>
    <mergeCell ref="AD54:AD57"/>
    <mergeCell ref="AE54:AE57"/>
    <mergeCell ref="AF54:AF57"/>
    <mergeCell ref="AG54:AG57"/>
    <mergeCell ref="AH54:AH57"/>
    <mergeCell ref="AI54:AI57"/>
    <mergeCell ref="AH43:AH53"/>
    <mergeCell ref="AI43:AI53"/>
    <mergeCell ref="AJ43:AJ53"/>
    <mergeCell ref="AK43:AK53"/>
    <mergeCell ref="AK34:AK42"/>
    <mergeCell ref="AJ34:AJ42"/>
    <mergeCell ref="AI34:AI42"/>
    <mergeCell ref="AH34:AH42"/>
    <mergeCell ref="AG34:AG42"/>
    <mergeCell ref="CD55:CD57"/>
    <mergeCell ref="CE55:CE57"/>
    <mergeCell ref="BS54:BS57"/>
    <mergeCell ref="BS35:BS42"/>
    <mergeCell ref="BS43:BS53"/>
    <mergeCell ref="BZ35:BZ42"/>
    <mergeCell ref="CA35:CA42"/>
    <mergeCell ref="CB35:CB42"/>
    <mergeCell ref="CC35:CC42"/>
    <mergeCell ref="CD35:CD42"/>
    <mergeCell ref="CE35:CE42"/>
    <mergeCell ref="BZ44:BZ53"/>
    <mergeCell ref="CA44:CA53"/>
    <mergeCell ref="CB44:CB53"/>
    <mergeCell ref="CC44:CC53"/>
    <mergeCell ref="CD44:CD53"/>
    <mergeCell ref="CE44:CE53"/>
    <mergeCell ref="CE144:CE149"/>
    <mergeCell ref="CD144:CD149"/>
    <mergeCell ref="CE115:CE126"/>
    <mergeCell ref="BS127:BS133"/>
    <mergeCell ref="BV127:BV133"/>
    <mergeCell ref="AK107:AK111"/>
    <mergeCell ref="AJ107:AJ111"/>
    <mergeCell ref="CD59:CD68"/>
    <mergeCell ref="CE59:CE68"/>
    <mergeCell ref="AI58:AI68"/>
    <mergeCell ref="AH58:AH68"/>
    <mergeCell ref="AK58:AK68"/>
    <mergeCell ref="Z58:Z68"/>
    <mergeCell ref="BZ55:BZ57"/>
    <mergeCell ref="BL43:BL53"/>
    <mergeCell ref="BL54:BL57"/>
    <mergeCell ref="BJ43:BJ53"/>
    <mergeCell ref="BJ54:BJ57"/>
    <mergeCell ref="BK43:BK53"/>
    <mergeCell ref="BK54:BK57"/>
    <mergeCell ref="BI43:BI53"/>
    <mergeCell ref="BI54:BI57"/>
    <mergeCell ref="AI136:AI137"/>
    <mergeCell ref="AH136:AH137"/>
    <mergeCell ref="AG136:AG137"/>
    <mergeCell ref="BS138:BS143"/>
    <mergeCell ref="BM138:BM143"/>
    <mergeCell ref="BR138:BR143"/>
    <mergeCell ref="AJ144:AJ149"/>
    <mergeCell ref="AK144:AK149"/>
    <mergeCell ref="CA144:CA149"/>
    <mergeCell ref="CC55:CC57"/>
    <mergeCell ref="CB144:CB149"/>
    <mergeCell ref="CC144:CC149"/>
    <mergeCell ref="AK115:AK126"/>
    <mergeCell ref="AD112:AD114"/>
    <mergeCell ref="AE112:AE114"/>
    <mergeCell ref="AF112:AF114"/>
    <mergeCell ref="AG112:AG114"/>
    <mergeCell ref="BV138:BV143"/>
    <mergeCell ref="BZ138:BZ143"/>
    <mergeCell ref="CA138:CA143"/>
    <mergeCell ref="CB138:CB143"/>
    <mergeCell ref="BK138:BK143"/>
    <mergeCell ref="BZ59:BZ68"/>
    <mergeCell ref="CA59:CA68"/>
    <mergeCell ref="CB59:CB68"/>
    <mergeCell ref="CC59:CC68"/>
    <mergeCell ref="BZ115:BZ126"/>
    <mergeCell ref="CA115:CA126"/>
    <mergeCell ref="CB115:CB126"/>
    <mergeCell ref="CC115:CC126"/>
    <mergeCell ref="BI144:BI149"/>
    <mergeCell ref="BJ144:BJ149"/>
    <mergeCell ref="BJ58:BJ68"/>
    <mergeCell ref="BK58:BK68"/>
    <mergeCell ref="BL58:BL68"/>
    <mergeCell ref="BS58:BS68"/>
    <mergeCell ref="AI107:AI111"/>
    <mergeCell ref="AK127:AK133"/>
    <mergeCell ref="AK138:AK143"/>
    <mergeCell ref="BJ138:BJ143"/>
    <mergeCell ref="BI138:BI143"/>
    <mergeCell ref="BZ144:BZ149"/>
    <mergeCell ref="S150:S154"/>
    <mergeCell ref="T150:T154"/>
    <mergeCell ref="AH150:AH154"/>
    <mergeCell ref="AG150:AG154"/>
    <mergeCell ref="AF150:AF154"/>
    <mergeCell ref="BS150:BS154"/>
    <mergeCell ref="BZ150:BZ154"/>
    <mergeCell ref="CA150:CA154"/>
    <mergeCell ref="G162:G167"/>
    <mergeCell ref="H162:H167"/>
    <mergeCell ref="I162:I167"/>
    <mergeCell ref="J162:J167"/>
    <mergeCell ref="CD268:CD279"/>
    <mergeCell ref="CE268:CE279"/>
    <mergeCell ref="BS240:BS251"/>
    <mergeCell ref="BZ252:BZ267"/>
    <mergeCell ref="CA252:CA267"/>
    <mergeCell ref="CB252:CB267"/>
    <mergeCell ref="CC252:CC267"/>
    <mergeCell ref="CD252:CD267"/>
    <mergeCell ref="CE252:CE267"/>
    <mergeCell ref="BZ232:BZ239"/>
    <mergeCell ref="CA232:CA239"/>
    <mergeCell ref="CB232:CB239"/>
    <mergeCell ref="CC232:CC239"/>
    <mergeCell ref="BZ193:BZ207"/>
    <mergeCell ref="CA193:CA207"/>
    <mergeCell ref="CB193:CB207"/>
    <mergeCell ref="CC193:CC207"/>
    <mergeCell ref="P218:P229"/>
    <mergeCell ref="X150:X154"/>
    <mergeCell ref="P215:P217"/>
    <mergeCell ref="BZ268:BZ279"/>
    <mergeCell ref="CA268:CA279"/>
    <mergeCell ref="BT193:BT207"/>
    <mergeCell ref="BU193:BU207"/>
    <mergeCell ref="BV193:BV207"/>
    <mergeCell ref="CB218:CB229"/>
    <mergeCell ref="CC218:CC229"/>
    <mergeCell ref="CD218:CD229"/>
    <mergeCell ref="CE218:CE229"/>
    <mergeCell ref="BS230:BS231"/>
    <mergeCell ref="S218:S229"/>
    <mergeCell ref="BZ230:BZ231"/>
    <mergeCell ref="CA230:CA231"/>
    <mergeCell ref="CB230:CB231"/>
    <mergeCell ref="CC230:CC231"/>
    <mergeCell ref="BJ240:BJ251"/>
    <mergeCell ref="BK232:BK239"/>
    <mergeCell ref="BK240:BK251"/>
    <mergeCell ref="BI232:BI239"/>
    <mergeCell ref="CE193:CE207"/>
    <mergeCell ref="CB268:CB279"/>
    <mergeCell ref="CC268:CC279"/>
    <mergeCell ref="AI232:AI239"/>
    <mergeCell ref="AJ232:AJ239"/>
    <mergeCell ref="AK232:AK239"/>
    <mergeCell ref="AG232:AG239"/>
    <mergeCell ref="AH232:AH239"/>
    <mergeCell ref="Z252:Z267"/>
    <mergeCell ref="AA252:AA267"/>
    <mergeCell ref="AB252:AB267"/>
    <mergeCell ref="AC252:AC267"/>
    <mergeCell ref="BL268:BL279"/>
    <mergeCell ref="CD193:CD207"/>
    <mergeCell ref="AG178:AG179"/>
    <mergeCell ref="Z178:Z179"/>
    <mergeCell ref="AK150:AK154"/>
    <mergeCell ref="AI193:AI207"/>
    <mergeCell ref="AJ193:AJ207"/>
    <mergeCell ref="AG193:AG207"/>
    <mergeCell ref="BL218:BL229"/>
    <mergeCell ref="AD232:AD239"/>
    <mergeCell ref="AK208:AK214"/>
    <mergeCell ref="BI208:BI214"/>
    <mergeCell ref="AG162:AG167"/>
    <mergeCell ref="AH162:AH167"/>
    <mergeCell ref="AI162:AI167"/>
    <mergeCell ref="AD168:AD173"/>
    <mergeCell ref="BL168:BL173"/>
    <mergeCell ref="BS208:BS214"/>
    <mergeCell ref="BZ208:BZ214"/>
    <mergeCell ref="CA208:CA214"/>
    <mergeCell ref="AK193:AK207"/>
    <mergeCell ref="BI193:BI207"/>
    <mergeCell ref="BJ193:BJ207"/>
    <mergeCell ref="BK193:BK207"/>
    <mergeCell ref="BL193:BL207"/>
    <mergeCell ref="BJ188:BJ189"/>
    <mergeCell ref="CB150:CB154"/>
    <mergeCell ref="CC150:CC154"/>
    <mergeCell ref="AB193:AB207"/>
    <mergeCell ref="AC193:AC207"/>
    <mergeCell ref="AD193:AD207"/>
    <mergeCell ref="AE193:AE207"/>
    <mergeCell ref="AF193:AF207"/>
    <mergeCell ref="BJ232:BJ239"/>
    <mergeCell ref="AD252:AD267"/>
    <mergeCell ref="AF252:AF267"/>
    <mergeCell ref="AG252:AG267"/>
    <mergeCell ref="AH252:AH267"/>
    <mergeCell ref="BI240:BI251"/>
    <mergeCell ref="AE232:AE239"/>
    <mergeCell ref="AF232:AF239"/>
    <mergeCell ref="AE240:AE251"/>
    <mergeCell ref="CE155:CE161"/>
    <mergeCell ref="BZ168:BZ173"/>
    <mergeCell ref="CA168:CA173"/>
    <mergeCell ref="CD150:CD154"/>
    <mergeCell ref="BJ155:BJ161"/>
    <mergeCell ref="BK155:BK161"/>
    <mergeCell ref="BL155:BL161"/>
    <mergeCell ref="BU155:BU161"/>
    <mergeCell ref="BV155:BV161"/>
    <mergeCell ref="BZ155:BZ161"/>
    <mergeCell ref="CE150:CE154"/>
    <mergeCell ref="AK155:AK161"/>
    <mergeCell ref="CB180:CB184"/>
    <mergeCell ref="CC180:CC184"/>
    <mergeCell ref="CD180:CD184"/>
    <mergeCell ref="CE180:CE184"/>
    <mergeCell ref="BS180:BS184"/>
    <mergeCell ref="CA155:CA161"/>
    <mergeCell ref="CB155:CB161"/>
    <mergeCell ref="BS162:BS167"/>
    <mergeCell ref="AD150:AD154"/>
    <mergeCell ref="AE150:AE154"/>
    <mergeCell ref="BS193:BS207"/>
    <mergeCell ref="AK134:AK135"/>
    <mergeCell ref="AJ134:AJ135"/>
    <mergeCell ref="AI134:AI135"/>
    <mergeCell ref="AH134:AH135"/>
    <mergeCell ref="AA134:AA135"/>
    <mergeCell ref="Z134:Z135"/>
    <mergeCell ref="AC115:AC126"/>
    <mergeCell ref="AK178:AK179"/>
    <mergeCell ref="AJ178:AJ179"/>
    <mergeCell ref="AI178:AI179"/>
    <mergeCell ref="AH178:AH179"/>
    <mergeCell ref="AH240:AH251"/>
    <mergeCell ref="AI240:AI251"/>
    <mergeCell ref="AJ240:AJ251"/>
    <mergeCell ref="AK240:AK251"/>
    <mergeCell ref="AA240:AA251"/>
    <mergeCell ref="AB240:AB251"/>
    <mergeCell ref="AC240:AC251"/>
    <mergeCell ref="AD240:AD251"/>
    <mergeCell ref="Z232:Z239"/>
    <mergeCell ref="AA232:AA239"/>
    <mergeCell ref="AB232:AB239"/>
    <mergeCell ref="AC232:AC239"/>
    <mergeCell ref="Z150:Z154"/>
    <mergeCell ref="AA150:AA154"/>
    <mergeCell ref="AB150:AB154"/>
    <mergeCell ref="AC150:AC154"/>
    <mergeCell ref="AH138:AH143"/>
    <mergeCell ref="AH193:AH207"/>
    <mergeCell ref="AK215:AK217"/>
    <mergeCell ref="AJ215:AJ217"/>
    <mergeCell ref="AI215:AI217"/>
    <mergeCell ref="AH107:AH111"/>
    <mergeCell ref="AA107:AA111"/>
    <mergeCell ref="Z107:Z111"/>
    <mergeCell ref="AB112:AB114"/>
    <mergeCell ref="AC112:AC114"/>
    <mergeCell ref="R107:R111"/>
    <mergeCell ref="S107:S111"/>
    <mergeCell ref="T107:T111"/>
    <mergeCell ref="U107:U111"/>
    <mergeCell ref="AA115:AA126"/>
    <mergeCell ref="Z115:Z126"/>
    <mergeCell ref="Y115:Y126"/>
    <mergeCell ref="Y134:Y135"/>
    <mergeCell ref="X134:X135"/>
    <mergeCell ref="W134:W135"/>
    <mergeCell ref="V134:V135"/>
    <mergeCell ref="U134:U135"/>
    <mergeCell ref="T134:T135"/>
    <mergeCell ref="S134:S135"/>
    <mergeCell ref="R134:R135"/>
    <mergeCell ref="AG107:AG111"/>
    <mergeCell ref="AF107:AF111"/>
    <mergeCell ref="AE107:AE111"/>
    <mergeCell ref="AD107:AD111"/>
    <mergeCell ref="AC107:AC111"/>
    <mergeCell ref="AB107:AB111"/>
    <mergeCell ref="AA112:AA114"/>
    <mergeCell ref="Z112:Z114"/>
    <mergeCell ref="B112:B114"/>
    <mergeCell ref="Q134:Q135"/>
    <mergeCell ref="P134:P135"/>
    <mergeCell ref="T127:T133"/>
    <mergeCell ref="Y112:Y114"/>
    <mergeCell ref="X112:X114"/>
    <mergeCell ref="U112:U114"/>
    <mergeCell ref="V115:V126"/>
    <mergeCell ref="U115:U126"/>
    <mergeCell ref="X127:X133"/>
    <mergeCell ref="Y107:Y111"/>
    <mergeCell ref="X107:X111"/>
    <mergeCell ref="W107:W111"/>
    <mergeCell ref="X115:X126"/>
    <mergeCell ref="W115:W126"/>
    <mergeCell ref="T112:T114"/>
    <mergeCell ref="K134:K135"/>
    <mergeCell ref="J134:J135"/>
    <mergeCell ref="O107:O111"/>
    <mergeCell ref="P107:P111"/>
    <mergeCell ref="Q107:Q111"/>
    <mergeCell ref="N112:N114"/>
    <mergeCell ref="O112:O114"/>
    <mergeCell ref="G178:G179"/>
    <mergeCell ref="F178:F179"/>
    <mergeCell ref="E178:E179"/>
    <mergeCell ref="H134:H135"/>
    <mergeCell ref="G134:G135"/>
    <mergeCell ref="F134:F135"/>
    <mergeCell ref="E134:E135"/>
    <mergeCell ref="N134:N135"/>
    <mergeCell ref="M134:M135"/>
    <mergeCell ref="L134:L135"/>
    <mergeCell ref="D134:D135"/>
    <mergeCell ref="C134:C135"/>
    <mergeCell ref="B134:B135"/>
    <mergeCell ref="A134:A135"/>
    <mergeCell ref="L107:L111"/>
    <mergeCell ref="K107:K111"/>
    <mergeCell ref="J107:J111"/>
    <mergeCell ref="I107:I111"/>
    <mergeCell ref="H107:H111"/>
    <mergeCell ref="A107:A111"/>
    <mergeCell ref="G107:G111"/>
    <mergeCell ref="F107:F111"/>
    <mergeCell ref="E107:E111"/>
    <mergeCell ref="D107:D111"/>
    <mergeCell ref="C107:C111"/>
    <mergeCell ref="B107:B111"/>
    <mergeCell ref="M107:M111"/>
    <mergeCell ref="N107:N111"/>
    <mergeCell ref="A127:A133"/>
    <mergeCell ref="D127:D133"/>
    <mergeCell ref="N115:N126"/>
    <mergeCell ref="A112:A114"/>
    <mergeCell ref="T178:T179"/>
    <mergeCell ref="AF136:AF137"/>
    <mergeCell ref="AE136:AE137"/>
    <mergeCell ref="AD136:AD137"/>
    <mergeCell ref="AC136:AC137"/>
    <mergeCell ref="AB136:AB137"/>
    <mergeCell ref="AA136:AA137"/>
    <mergeCell ref="Z136:Z137"/>
    <mergeCell ref="Y136:Y137"/>
    <mergeCell ref="X136:X137"/>
    <mergeCell ref="O136:O137"/>
    <mergeCell ref="P136:P137"/>
    <mergeCell ref="Q136:Q137"/>
    <mergeCell ref="R136:R137"/>
    <mergeCell ref="S136:S137"/>
    <mergeCell ref="T136:T137"/>
    <mergeCell ref="U136:U137"/>
    <mergeCell ref="V136:V137"/>
    <mergeCell ref="W136:W137"/>
    <mergeCell ref="W174:W177"/>
    <mergeCell ref="V174:V177"/>
    <mergeCell ref="U174:U177"/>
    <mergeCell ref="AF178:AF179"/>
    <mergeCell ref="AE178:AE179"/>
    <mergeCell ref="AD178:AD179"/>
    <mergeCell ref="AC178:AC179"/>
    <mergeCell ref="Y178:Y179"/>
    <mergeCell ref="W178:W179"/>
    <mergeCell ref="V178:V179"/>
    <mergeCell ref="AB178:AB179"/>
    <mergeCell ref="AA178:AA179"/>
    <mergeCell ref="R150:R154"/>
    <mergeCell ref="D178:D179"/>
    <mergeCell ref="A178:A179"/>
    <mergeCell ref="C178:C179"/>
    <mergeCell ref="B178:B179"/>
    <mergeCell ref="M136:M137"/>
    <mergeCell ref="N136:N137"/>
    <mergeCell ref="L136:L137"/>
    <mergeCell ref="K136:K137"/>
    <mergeCell ref="J136:J137"/>
    <mergeCell ref="I136:I137"/>
    <mergeCell ref="H136:H137"/>
    <mergeCell ref="G136:G137"/>
    <mergeCell ref="F136:F137"/>
    <mergeCell ref="E136:E137"/>
    <mergeCell ref="D136:D137"/>
    <mergeCell ref="C136:C137"/>
    <mergeCell ref="B136:B137"/>
    <mergeCell ref="A136:A137"/>
    <mergeCell ref="A144:A149"/>
    <mergeCell ref="B144:B149"/>
    <mergeCell ref="C144:C149"/>
    <mergeCell ref="D144:D149"/>
    <mergeCell ref="E144:E149"/>
    <mergeCell ref="F144:F149"/>
    <mergeCell ref="G144:G149"/>
    <mergeCell ref="H144:H149"/>
    <mergeCell ref="I144:I149"/>
    <mergeCell ref="A138:A143"/>
    <mergeCell ref="F162:F167"/>
    <mergeCell ref="B138:B143"/>
    <mergeCell ref="A150:A154"/>
    <mergeCell ref="B150:B154"/>
  </mergeCells>
  <pageMargins left="0.51181102362204722" right="0.51181102362204722" top="0.78740157480314965" bottom="0.78740157480314965" header="0.31496062992125984" footer="0.31496062992125984"/>
  <pageSetup scale="85" orientation="landscape" r:id="rId1"/>
  <ignoredErrors>
    <ignoredError sqref="AI252:AI258 AI26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SEINFRA CONTRATAÇÕES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2017-01-12T16:09:07Z</cp:lastPrinted>
  <dcterms:created xsi:type="dcterms:W3CDTF">2013-10-11T22:10:57Z</dcterms:created>
  <dcterms:modified xsi:type="dcterms:W3CDTF">2026-02-26T16:02:27Z</dcterms:modified>
</cp:coreProperties>
</file>