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-24120" yWindow="-1095" windowWidth="24240" windowHeight="13020" tabRatio="805"/>
  </bookViews>
  <sheets>
    <sheet name="RBPREV CONTRATAÇÕES PÚB DEZ2026" sheetId="1" r:id="rId1"/>
  </sheets>
  <calcPr calcId="162913"/>
</workbook>
</file>

<file path=xl/calcChain.xml><?xml version="1.0" encoding="utf-8"?>
<calcChain xmlns="http://schemas.openxmlformats.org/spreadsheetml/2006/main">
  <c r="BK90" i="1" l="1"/>
  <c r="BJ90" i="1"/>
  <c r="BH90" i="1"/>
  <c r="BE90" i="1"/>
  <c r="BB90" i="1"/>
  <c r="BA90" i="1"/>
  <c r="AX90" i="1"/>
  <c r="AW90" i="1"/>
  <c r="AK90" i="1"/>
  <c r="AJ90" i="1"/>
  <c r="AI90" i="1"/>
  <c r="X90" i="1"/>
  <c r="BI56" i="1" l="1"/>
  <c r="BI57" i="1" s="1"/>
  <c r="BI58" i="1" s="1"/>
  <c r="BI59" i="1" s="1"/>
  <c r="BI60" i="1" s="1"/>
  <c r="BI61" i="1" s="1"/>
  <c r="BL33" i="1"/>
  <c r="BL29" i="1"/>
  <c r="BL76" i="1"/>
  <c r="BI53" i="1"/>
  <c r="BL88" i="1"/>
  <c r="BL86" i="1"/>
  <c r="BL84" i="1"/>
  <c r="BL82" i="1"/>
  <c r="BL80" i="1" l="1"/>
  <c r="BL78" i="1"/>
  <c r="BI64" i="1"/>
  <c r="BI65" i="1" s="1"/>
  <c r="BL37" i="1" l="1"/>
  <c r="BL74" i="1"/>
  <c r="BL72" i="1"/>
  <c r="BL70" i="1"/>
  <c r="BL68" i="1"/>
  <c r="BL66" i="1" l="1"/>
  <c r="BL64" i="1"/>
  <c r="BL56" i="1" l="1"/>
  <c r="BI51" i="1"/>
  <c r="BL51" i="1"/>
  <c r="BL49" i="1"/>
  <c r="BL46" i="1"/>
  <c r="BL41" i="1" l="1"/>
  <c r="BL44" i="1" l="1"/>
  <c r="BL90" i="1" s="1"/>
  <c r="BI29" i="1" l="1"/>
  <c r="BI23" i="1" l="1"/>
  <c r="BI24" i="1" s="1"/>
  <c r="BI25" i="1" s="1"/>
  <c r="BI22" i="1"/>
  <c r="BI26" i="1" l="1"/>
  <c r="BI27" i="1" s="1"/>
  <c r="BI28" i="1" s="1"/>
  <c r="BI90" i="1" l="1"/>
</calcChain>
</file>

<file path=xl/sharedStrings.xml><?xml version="1.0" encoding="utf-8"?>
<sst xmlns="http://schemas.openxmlformats.org/spreadsheetml/2006/main" count="682" uniqueCount="412">
  <si>
    <t xml:space="preserve">Modalidade </t>
  </si>
  <si>
    <t>Tipo</t>
  </si>
  <si>
    <t>Objeto</t>
  </si>
  <si>
    <t>Parte Contratada</t>
  </si>
  <si>
    <t>Fonte de Recursos</t>
  </si>
  <si>
    <t>Elemento de Despesa</t>
  </si>
  <si>
    <t>Nº Processo Administrativo</t>
  </si>
  <si>
    <t>Nº da Licitação</t>
  </si>
  <si>
    <t>Nº DOE da publicação do Edital</t>
  </si>
  <si>
    <t>Data da assinatura</t>
  </si>
  <si>
    <t>Motivo da alteração</t>
  </si>
  <si>
    <t>Término da vigência</t>
  </si>
  <si>
    <t>Início da vigência</t>
  </si>
  <si>
    <t>Valor do acréscimo</t>
  </si>
  <si>
    <t>Valor da supressão</t>
  </si>
  <si>
    <t>PODER EXECUTIVO MUNICIPAL</t>
  </si>
  <si>
    <t>Seq</t>
  </si>
  <si>
    <t>Forma de execução</t>
  </si>
  <si>
    <t>Início</t>
  </si>
  <si>
    <t>Término</t>
  </si>
  <si>
    <t>%</t>
  </si>
  <si>
    <t>Prazo de execução</t>
  </si>
  <si>
    <t>Nº</t>
  </si>
  <si>
    <t>Data ciência</t>
  </si>
  <si>
    <t>Ordem de Serviço</t>
  </si>
  <si>
    <t>Motivo</t>
  </si>
  <si>
    <t>Reinício</t>
  </si>
  <si>
    <t>Paralisações</t>
  </si>
  <si>
    <t>Adesão a Registro de Preços</t>
  </si>
  <si>
    <t>Nº da Ata</t>
  </si>
  <si>
    <t>Fundamentação Legal</t>
  </si>
  <si>
    <t>RESOLUÇÃO Nº 87, DE 28 DE NOVEMBRO DE 2013 - TRIBUNAL DE CONTAS DO ESTADO DO ACRE</t>
  </si>
  <si>
    <t xml:space="preserve">IDENTIFICAÇÃO DO ÓRGÃO/ENTIDADE/FUNDO: </t>
  </si>
  <si>
    <t>Valor do reajuste</t>
  </si>
  <si>
    <t>Valor da despesa com a contratação</t>
  </si>
  <si>
    <t>Nº da Ata de Registro de Preços</t>
  </si>
  <si>
    <t>Vigência da Ata</t>
  </si>
  <si>
    <t>Registro de Preços</t>
  </si>
  <si>
    <t>Executado até o exercício anterior</t>
  </si>
  <si>
    <t>Concluída no exercício de referência</t>
  </si>
  <si>
    <t>Em andamento no exercício de referência</t>
  </si>
  <si>
    <t>Data da última medição</t>
  </si>
  <si>
    <t>Nº do DOE Homologação</t>
  </si>
  <si>
    <t>Dispensa ou Inexigibilidade</t>
  </si>
  <si>
    <t>Contratação Direta</t>
  </si>
  <si>
    <t>Nº do DOE publicação Autorização</t>
  </si>
  <si>
    <t>Nº DOE publicação Ratificação (LF nº 8.666/1993)</t>
  </si>
  <si>
    <t xml:space="preserve"> Licitação</t>
  </si>
  <si>
    <t>Gerenciador da Ata</t>
  </si>
  <si>
    <t>Valor da Adesão</t>
  </si>
  <si>
    <t>Nº DOE publicação do Termo de Adesão</t>
  </si>
  <si>
    <t>Nº DOE Homologação da Ata</t>
  </si>
  <si>
    <t>Nº do Contrato</t>
  </si>
  <si>
    <t>CPF/CNPJ da Parte Contratada</t>
  </si>
  <si>
    <t>Nº DOE publicação do extrato</t>
  </si>
  <si>
    <t>Ínicio da vigência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</si>
  <si>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</si>
  <si>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</si>
  <si>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</si>
  <si>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</si>
  <si>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</si>
  <si>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</si>
  <si>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</si>
  <si>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Início da Vigência</t>
  </si>
  <si>
    <t>Art. 57 - LF nº 8.666/1993</t>
  </si>
  <si>
    <t>Art. 107 - LF nº 14.133/2021</t>
  </si>
  <si>
    <t>% acréscimo</t>
  </si>
  <si>
    <t>% supressão</t>
  </si>
  <si>
    <t>Art. 65, caput e §§ 1º a 6º - LF nº 8.666/1993</t>
  </si>
  <si>
    <t>Art. 125 - LF nº 14.133/2021</t>
  </si>
  <si>
    <t>Data do reajuste</t>
  </si>
  <si>
    <t>% reajuste</t>
  </si>
  <si>
    <t>Art. 65, § 8º - LF nº 8.666/1993</t>
  </si>
  <si>
    <t>Art. 136 - LF nº 14.133/2021</t>
  </si>
  <si>
    <t>Dados do Contrato</t>
  </si>
  <si>
    <t>Registros Contratuais - Termo de Apostilamento</t>
  </si>
  <si>
    <t>Valor Atualizado do Contrato</t>
  </si>
  <si>
    <t>Execução Financeira</t>
  </si>
  <si>
    <t xml:space="preserve"> Executado no exercício de referência</t>
  </si>
  <si>
    <t xml:space="preserve">Total acumulado </t>
  </si>
  <si>
    <t xml:space="preserve"> DEMONSTRATIVO DAS CONTRATAÇÕES PÚBLICAS - COMPRAS, PRESTAÇÃO DE SERVIÇOS, OBRAS E SERVIÇOS DE ENGENHARIA</t>
  </si>
  <si>
    <t>Contratação</t>
  </si>
  <si>
    <t>Obras e serviços de engenharia</t>
  </si>
  <si>
    <t>Nº da Portaria</t>
  </si>
  <si>
    <t>Nº DOE publicação</t>
  </si>
  <si>
    <t>Gestor</t>
  </si>
  <si>
    <t>Fiscal(is)</t>
  </si>
  <si>
    <t>Gestão e Fiscalização do Contrato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</si>
  <si>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</si>
  <si>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</si>
  <si>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</si>
  <si>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</si>
  <si>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</si>
  <si>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</si>
  <si>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</si>
  <si>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</si>
  <si>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</si>
  <si>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</si>
  <si>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</si>
  <si>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</si>
  <si>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</si>
  <si>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</si>
  <si>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</si>
  <si>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</si>
  <si>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</si>
  <si>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</si>
  <si>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</si>
  <si>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</si>
  <si>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</si>
  <si>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</si>
  <si>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</si>
  <si>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</si>
  <si>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aa</t>
  </si>
  <si>
    <t>y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</si>
  <si>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</si>
  <si>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</si>
  <si>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</si>
  <si>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</si>
  <si>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</si>
  <si>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</si>
  <si>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</si>
  <si>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</si>
  <si>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</si>
  <si>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</si>
  <si>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</si>
  <si>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</si>
  <si>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</si>
  <si>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</si>
  <si>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</si>
  <si>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</si>
  <si>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</si>
  <si>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</si>
  <si>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</si>
  <si>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</si>
  <si>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</si>
  <si>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</si>
  <si>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</si>
  <si>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</si>
  <si>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</si>
  <si>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</si>
  <si>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bf</t>
  </si>
  <si>
    <t>bh</t>
  </si>
  <si>
    <t>bi</t>
  </si>
  <si>
    <t>bj</t>
  </si>
  <si>
    <t>bk</t>
  </si>
  <si>
    <t>bl</t>
  </si>
  <si>
    <t>bn</t>
  </si>
  <si>
    <t>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</si>
  <si>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</si>
  <si>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</si>
  <si>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</si>
  <si>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</si>
  <si>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</si>
  <si>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</si>
  <si>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</si>
  <si>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</si>
  <si>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</si>
  <si>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</si>
  <si>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</si>
  <si>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</si>
  <si>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</si>
  <si>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</si>
  <si>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</si>
  <si>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</si>
  <si>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ck</t>
  </si>
  <si>
    <t>be</t>
  </si>
  <si>
    <t>bm = (al+ay-az) ou (al+bd-be) ou (al+bi ) ou (al+bl)</t>
  </si>
  <si>
    <t>bp = bn+bo</t>
  </si>
  <si>
    <t>ar</t>
  </si>
  <si>
    <t>Alteração e Registros Contratuais - Termo Aditivo e Apostilamento</t>
  </si>
  <si>
    <t>Seleção do Fornecedor</t>
  </si>
  <si>
    <t>Manual de Referência - 10ª Edição - Anexos IV, VI, VII e IX</t>
  </si>
  <si>
    <t>INSTITUTO  DE PREVIDÊNCIA DE RIO BRANCO - RBPREV</t>
  </si>
  <si>
    <t>PRESTAÇÃO DE CONTAS MENSAL - EXERCÍCIO 2025</t>
  </si>
  <si>
    <t>Dispensa</t>
  </si>
  <si>
    <t xml:space="preserve"> DO ART. 24, INCISO X,  DA LEI Nº 8.666/1993</t>
  </si>
  <si>
    <t>TAPIRI COMERCIO DE ALIMENTOS EIRELLI</t>
  </si>
  <si>
    <t>04.005.997/0001-23</t>
  </si>
  <si>
    <t>33.90.39.00</t>
  </si>
  <si>
    <t>ADITIVO</t>
  </si>
  <si>
    <t>1º</t>
  </si>
  <si>
    <t>31/05/2019</t>
  </si>
  <si>
    <t>12.572</t>
  </si>
  <si>
    <t xml:space="preserve">PRORROGAÇÃO DE PRAZO </t>
  </si>
  <si>
    <t>2º</t>
  </si>
  <si>
    <t>29/05/2020</t>
  </si>
  <si>
    <t>12.819</t>
  </si>
  <si>
    <t>3º</t>
  </si>
  <si>
    <t>31/05/2021</t>
  </si>
  <si>
    <t>13.065</t>
  </si>
  <si>
    <t>4º</t>
  </si>
  <si>
    <t>31/05/2022</t>
  </si>
  <si>
    <t>13.296</t>
  </si>
  <si>
    <t>5º</t>
  </si>
  <si>
    <t>31/05/2023</t>
  </si>
  <si>
    <t>13548</t>
  </si>
  <si>
    <t>6</t>
  </si>
  <si>
    <t>31/05/2024</t>
  </si>
  <si>
    <t>13.787</t>
  </si>
  <si>
    <t>016/2025</t>
  </si>
  <si>
    <t>CLARA BREGENSE VIEIRA</t>
  </si>
  <si>
    <t>TAINA SANDRA DA SILVA OLIVEIRA</t>
  </si>
  <si>
    <t>ELISSANDRA FERREIRA DA SILVA</t>
  </si>
  <si>
    <t>187/2020</t>
  </si>
  <si>
    <t>007/2020</t>
  </si>
  <si>
    <t>Pregão Eletronico</t>
  </si>
  <si>
    <t>Menor Preço Por Item</t>
  </si>
  <si>
    <t>Contratação de empresa para prestação de serviços técnicos especializados de consultoria e assessoria em gestão atuarial, treinamento e assistência presencial</t>
  </si>
  <si>
    <t>INOVE CONSULTORIA ATUARIAL LTDA</t>
  </si>
  <si>
    <t>24.756.013/0001-53</t>
  </si>
  <si>
    <t xml:space="preserve">1º </t>
  </si>
  <si>
    <t>PRORROGAÇÃO DE PRAZO</t>
  </si>
  <si>
    <t>13.431</t>
  </si>
  <si>
    <t>13.671</t>
  </si>
  <si>
    <t>13.925</t>
  </si>
  <si>
    <t xml:space="preserve">IZABELLI BARBOZA LOPES RIBEIRO </t>
  </si>
  <si>
    <t>019/2025</t>
  </si>
  <si>
    <t>EDEN KLYNSMANN DA SILVA MOTA</t>
  </si>
  <si>
    <t>JOAS DA SILVA PAREIRA</t>
  </si>
  <si>
    <t>014/2018</t>
  </si>
  <si>
    <t>025/2021</t>
  </si>
  <si>
    <t>Tribunal de Justiça do Estado do Acre</t>
  </si>
  <si>
    <t>002/2021</t>
  </si>
  <si>
    <t>AIRES TURISMO LTDA</t>
  </si>
  <si>
    <t>13.804</t>
  </si>
  <si>
    <t>IZABELLI BARBOZA LOPES RIBEIRO</t>
  </si>
  <si>
    <t>020/2025</t>
  </si>
  <si>
    <t>MARIA DO SOCORRO OLIVEIRA DA COSTA</t>
  </si>
  <si>
    <t xml:space="preserve">REJANE MARIA DA SILVA </t>
  </si>
  <si>
    <t>239/2021</t>
  </si>
  <si>
    <t>016/2021</t>
  </si>
  <si>
    <t>001/2021</t>
  </si>
  <si>
    <t>Secretaria de Edtado de Indústria, Ciênica e Tecnologia - SEICT</t>
  </si>
  <si>
    <t>Contratação de pessoa
jurídica especializada em outsourcing de impressão sustentável através com equipamentos reprográficos/impressão/digitalização, incluindo a manutenção preventiva e corretiva, assistência técnica, com reposição de peças, software para gerenciamento, software de reflorestamento ambiental,
mão de obra e fornecimento de suprimentos originais necessários (incluindo papel A4), conforme especificações contidas no Anexo Único deste
Instrumento, para atender as necessidades do Instituto de Previdência do Município de Rio Branco – RBPREV</t>
  </si>
  <si>
    <t>01210001/2021</t>
  </si>
  <si>
    <t>AMAZONAS COPIADORA LTDA</t>
  </si>
  <si>
    <t>01.657.353/0001-21</t>
  </si>
  <si>
    <t>21/06/201</t>
  </si>
  <si>
    <t>13.555</t>
  </si>
  <si>
    <t>13.802</t>
  </si>
  <si>
    <t>Contratação de Empresa para prestação dos seviços de agenciamento de viagens, compreendendo reserva, emissão remarcação, cancelamento, endoso, entrega de bilhetes ou ordens de passagens.</t>
  </si>
  <si>
    <t>6.804 - Diário da Justiça</t>
  </si>
  <si>
    <t>-</t>
  </si>
  <si>
    <t>INEXIGIBILIDADE</t>
  </si>
  <si>
    <t>Art. 25 Lei nº 8.666/93</t>
  </si>
  <si>
    <t>EMPRESA DE TECNOLOGIA E INFORMAÇÃO AS PREVIDÊNCIA - DATAPREV S.A</t>
  </si>
  <si>
    <t>42.422.253/0001-01</t>
  </si>
  <si>
    <t>APOSTILAMENTO</t>
  </si>
  <si>
    <t>REAJUSTE</t>
  </si>
  <si>
    <t>030/2025</t>
  </si>
  <si>
    <t>ALINE LINO SOARES</t>
  </si>
  <si>
    <t>MARIA GECILDA ARAÚJO RIBEIRO</t>
  </si>
  <si>
    <t>066/2022</t>
  </si>
  <si>
    <t>Art.. 25 Lei nº 8.666/93</t>
  </si>
  <si>
    <t>01210007/2022</t>
  </si>
  <si>
    <t>CAIXA ECONÔMICA FEDERAL</t>
  </si>
  <si>
    <t>00360.305/0001-04</t>
  </si>
  <si>
    <t>210/09/2023</t>
  </si>
  <si>
    <t>EMPRESA BRASILEIRA DE CORREIOS E TELEGRÁFOS - CORREIOS</t>
  </si>
  <si>
    <t>34.028.316/7709-95</t>
  </si>
  <si>
    <t>309/2019</t>
  </si>
  <si>
    <t>Inexigibilidade</t>
  </si>
  <si>
    <t>ART. 25, DA LEI Nº 8.666/1993</t>
  </si>
  <si>
    <t>13.225</t>
  </si>
  <si>
    <t>01210001/2022</t>
  </si>
  <si>
    <t>01210003/2021</t>
  </si>
  <si>
    <t xml:space="preserve">ELISSANDRA FERREIRA DA SILVA </t>
  </si>
  <si>
    <t>031/2025</t>
  </si>
  <si>
    <t>DAVI MOURA MARTINS</t>
  </si>
  <si>
    <t>AMIDES TAVARES DE SOUSA</t>
  </si>
  <si>
    <t>257/2022</t>
  </si>
  <si>
    <t>01210001 /2023</t>
  </si>
  <si>
    <t>Empresa AOVS Sistemas de Informática S.A (Plataforma Alura)</t>
  </si>
  <si>
    <t>05.555.382/0001-33</t>
  </si>
  <si>
    <t>12/02/225</t>
  </si>
  <si>
    <t>EDEN KLYNSMANN</t>
  </si>
  <si>
    <t>JOAS DA SILVA PEREIRA</t>
  </si>
  <si>
    <t>990/2023</t>
  </si>
  <si>
    <t>Serviço de Água e Esgoto de Rio Branco - SAERB</t>
  </si>
  <si>
    <t>Contrataçao de Empresa Especializada para prestação de serviços de instalação, desinstalação, manutenção preventiva e corretiva em aparelhos de ar condicionados (split), bebedouros, geladeiras e frigobar, com fornecimento de peças, gás de reposição e componentes para instalação, com a finalidade de atender as demandas do RBPREV.</t>
  </si>
  <si>
    <t>01210005/2023</t>
  </si>
  <si>
    <t>VIP CLIMATIZAÇÕES-ME</t>
  </si>
  <si>
    <t>39.360.958/0001-29</t>
  </si>
  <si>
    <t>33.90.39.00
33.90.30.00</t>
  </si>
  <si>
    <t>029/2025</t>
  </si>
  <si>
    <t>276/2023</t>
  </si>
  <si>
    <t>DISPENSA</t>
  </si>
  <si>
    <t>Art. 75, inciso IX, Lei Federal nº 14.133/2021</t>
  </si>
  <si>
    <t>01210009/2023</t>
  </si>
  <si>
    <t>00.360.305/0001-04</t>
  </si>
  <si>
    <t>241/2023</t>
  </si>
  <si>
    <t>178/2023</t>
  </si>
  <si>
    <t xml:space="preserve">Contratação de Empresa de Engenharia para a construção da Sede Administrativa do Instituto de previdência do muncípio de Rio Branco -RBPREV </t>
  </si>
  <si>
    <t>CONCORRENCIA</t>
  </si>
  <si>
    <t>003/2022</t>
  </si>
  <si>
    <t>04.600.599/0001-55</t>
  </si>
  <si>
    <t>CONSTRUTORA MANUELLA</t>
  </si>
  <si>
    <t>22/05/223</t>
  </si>
  <si>
    <t>REAJUSTE DE VALOR</t>
  </si>
  <si>
    <t>002/2023</t>
  </si>
  <si>
    <t>01210006/2023</t>
  </si>
  <si>
    <t>NARAH GLEID MAZZARO NASCIMENTO</t>
  </si>
  <si>
    <t>GUSTAVO MANEZES MATEUS</t>
  </si>
  <si>
    <t>032/2025</t>
  </si>
  <si>
    <t>205/2022</t>
  </si>
  <si>
    <t xml:space="preserve"> ART. 24, INCISO II, C/C O ART 23 INCISO II "A" DA LEI Nº 8.666/1993</t>
  </si>
  <si>
    <t>01210008/2022</t>
  </si>
  <si>
    <t>INSTITUTO TOTUM DE DESENVOLVIMENTO E GESTÃO EMPRESARIAL</t>
  </si>
  <si>
    <t>05.773.229/0001-82</t>
  </si>
  <si>
    <t>ISMAEL DA CONCEIÇÃO PERES</t>
  </si>
  <si>
    <t>141/2022</t>
  </si>
  <si>
    <t>306/2023</t>
  </si>
  <si>
    <t>Contratação de Pessoa Jurídica para prestação de serviço de Agente de Integração</t>
  </si>
  <si>
    <t>TRIBUNAL DE CONTAS DO ESTADO DO ACRE</t>
  </si>
  <si>
    <t>08/2023</t>
  </si>
  <si>
    <t>001210011/2023</t>
  </si>
  <si>
    <t>INSTITUTO EUVALDO LODI/NÚCLEO REGIONAL DO ACRE-IEL/NR/AC</t>
  </si>
  <si>
    <t>02.373.341/0001-38</t>
  </si>
  <si>
    <t>410/2023</t>
  </si>
  <si>
    <t>010/223</t>
  </si>
  <si>
    <t>13.10</t>
  </si>
  <si>
    <t xml:space="preserve">SECRETARIA DE ESTADO DO MEIO AMBIENTE </t>
  </si>
  <si>
    <t xml:space="preserve"> Contratação de empresa de engenharia para, sob demanda, prestar serviços de manutenção predial corretiva
contemplando serviços de consertar, conservar, demolir, instalar, manter,
montar e reparas as estruturas, podendo também reformas de pequena
monta sem alteração substancial da estrutura que consistam de atividades
simples, conforme orientação técnica do OT – IBR 002/2009 do Instituto
Brasileiro de Auditores de Obras Públicas - IBRAOP e que possam ser
objetivamente definidas conforme especificações usuais no mercado local
e preços referências na forma estabelecida em planilhas de serviços e insumos diversos descritos no Sistema Nacional de Pesquisa de Custos e
Índices da Construção Civil - SINAPI a ser executada na sede do Instituto
de Previdência do Município de Rio Branco – RBPREV</t>
  </si>
  <si>
    <t>01210015/2023</t>
  </si>
  <si>
    <t>CONSÓRCIO FIDELIS</t>
  </si>
  <si>
    <t>52.265.876/0001- 63</t>
  </si>
  <si>
    <t>GUSTAVO MENEZES MATEUS</t>
  </si>
  <si>
    <t>101/2024</t>
  </si>
  <si>
    <t>MV2 SERVIÇOS LTDA</t>
  </si>
  <si>
    <t>020/2024</t>
  </si>
  <si>
    <t xml:space="preserve">SECRETARIA DE ESTADO DE EDUCAÇÃO, CULTURA E ESPORTE
</t>
  </si>
  <si>
    <t xml:space="preserve">  Contratação de empresa para prestação
de serviço de implantação e operacionalização de sistema informatizado de abastecimento e administração de despesas com combustíveis
em postos credenciados, mediante uso de cartão eletrônico ou magnético, com fornecimento contínuo e ininterrupto de combustíveis para
frota, pertencentes ou sob responsabilidade Instituto de Previdência de
Rio Branco - RBPREV</t>
  </si>
  <si>
    <t>01210002/2024</t>
  </si>
  <si>
    <t>30.379.128/0001-78</t>
  </si>
  <si>
    <t>048/2024</t>
  </si>
  <si>
    <t>108/2024</t>
  </si>
  <si>
    <t>077/2024</t>
  </si>
  <si>
    <t>106/2023</t>
  </si>
  <si>
    <t xml:space="preserve">PREFEITURA MUNICIPAL DE CRUZEIRO DO SUL </t>
  </si>
  <si>
    <t>DUX COMÉRCIO REPRESENTAÇÃO E
IMPORTAÇÃO E EXPORTAÇÃO</t>
  </si>
  <si>
    <t>01210003/2024</t>
  </si>
  <si>
    <t>05.502.105/0001-62</t>
  </si>
  <si>
    <t>0056/2024</t>
  </si>
  <si>
    <t>EDEN KLYNSMANN DA SILVA MOTAO</t>
  </si>
  <si>
    <t>057/2024</t>
  </si>
  <si>
    <t>105/2023</t>
  </si>
  <si>
    <t xml:space="preserve">L9 SOLUÇÕES DO BRASIL LTDA </t>
  </si>
  <si>
    <t xml:space="preserve"> Contratação de Pessoa Jurídica para locação de
equipamentos de Informática, incluindo instalação e manutenção, visando atender as necessidades DO Instituto de Previdência de Rio Branco - RBPREV.</t>
  </si>
  <si>
    <t>01210004/2024</t>
  </si>
  <si>
    <t>04.361.899/0001-
29</t>
  </si>
  <si>
    <t>72/2024</t>
  </si>
  <si>
    <t>PREGÃO ELETRONICO</t>
  </si>
  <si>
    <t>Contratação de pessoa jurídica para prestação de serviço de locação de veículo (carro de passeio e caminhonete), com condutor, para atender as necessidades dp RBPREV</t>
  </si>
  <si>
    <t>01210010/2024</t>
  </si>
  <si>
    <t xml:space="preserve">W.L. ISRAEL SERVIÇOS &amp; COMERCIO LTDA </t>
  </si>
  <si>
    <t>REJANE MARIA DA SILVA</t>
  </si>
  <si>
    <t>017/2025</t>
  </si>
  <si>
    <t xml:space="preserve">REALIZADO ATÉ O MÊS/ANO </t>
  </si>
  <si>
    <t>06.064.175/0001-49</t>
  </si>
  <si>
    <t>Aditivo</t>
  </si>
  <si>
    <t xml:space="preserve">Prorrogação de prazo </t>
  </si>
  <si>
    <t>Prorrogação de prazo</t>
  </si>
  <si>
    <t>7</t>
  </si>
  <si>
    <t>30/05/2025</t>
  </si>
  <si>
    <t>14.036</t>
  </si>
  <si>
    <t>14.049</t>
  </si>
  <si>
    <t>PRORROGAÇÃO DE PRAZO E ACRESCIMO</t>
  </si>
  <si>
    <t>6.47%</t>
  </si>
  <si>
    <t>ACRESCIMO E SUPRESSÃO</t>
  </si>
  <si>
    <t>27.582.639/0001-89</t>
  </si>
  <si>
    <t xml:space="preserve">DISPENSA </t>
  </si>
  <si>
    <t>01210001/2025</t>
  </si>
  <si>
    <t> CREDITO &amp; MERCADO GESTAO DE VALORES MOBILIARIOS LTDA</t>
  </si>
  <si>
    <t>11.340.009/0001-68</t>
  </si>
  <si>
    <t>132/2025</t>
  </si>
  <si>
    <t>PRORROGAÇÃO DE PRAZO E REAJUSTE DE VALOR</t>
  </si>
  <si>
    <t xml:space="preserve">Sei nº: 0121.000075/2025-13 </t>
  </si>
  <si>
    <t xml:space="preserve"> 74, inciso III, alínea f, da Lei nº 14.133/2021</t>
  </si>
  <si>
    <t>inciso II do art. 75, da Lei Federal nº 14.133/2021</t>
  </si>
  <si>
    <t>01210002/2025</t>
  </si>
  <si>
    <t xml:space="preserve"> ESAFI -
ESCOLA DE ADMINISTRAÇÃO E TREINAMENTO LTDA</t>
  </si>
  <si>
    <t>35.963.479/0001-46</t>
  </si>
  <si>
    <t>ANTONIO FREITAS DERREIRA COELHO</t>
  </si>
  <si>
    <t>150/2025</t>
  </si>
  <si>
    <t>052/2025</t>
  </si>
  <si>
    <t>PREGÃO ELETRÔNICO</t>
  </si>
  <si>
    <t>Contratação de empresa para Aquisição de Material de Consumo (água, gelo, gás e gêneros alimentícios), para atender as necessidades do RBPREV, para atender as demandas do Instituto de Previdência do Município de Rio Branco - RBPREV, cuja especificações constam no Anexo I do edital e faz parte deste contrato</t>
  </si>
  <si>
    <t>PUBLICAÇÃO LEGAL 20/05/2025- AGAZETA DO ACRE.COM</t>
  </si>
  <si>
    <t>01210003/2025</t>
  </si>
  <si>
    <t>D L RAMOS</t>
  </si>
  <si>
    <t>05.146.814/0001-52</t>
  </si>
  <si>
    <t>33.90.30.00</t>
  </si>
  <si>
    <t>163/2025</t>
  </si>
  <si>
    <t>01210005/2025</t>
  </si>
  <si>
    <t>W. M. DE FIGUEIREDO NETO</t>
  </si>
  <si>
    <t>01.644.549/0001-8</t>
  </si>
  <si>
    <t>165/2025</t>
  </si>
  <si>
    <t>01210006/2025</t>
  </si>
  <si>
    <t>AUGUSTO S. DE ARAUJO LTDA</t>
  </si>
  <si>
    <t xml:space="preserve">05.511.061/0001-37 </t>
  </si>
  <si>
    <t>166/2025</t>
  </si>
  <si>
    <t xml:space="preserve">Processo 0121.000190/2025-12  </t>
  </si>
  <si>
    <t>01210007/2025</t>
  </si>
  <si>
    <t>VANUZA MARIA FELIX DOS REIS FEITOSA</t>
  </si>
  <si>
    <t>Processo 0121.000259/2025-89</t>
  </si>
  <si>
    <t>01210008/2025</t>
  </si>
  <si>
    <t>197/2025</t>
  </si>
  <si>
    <t xml:space="preserve">PRORROGAÇÃO DE PRAZO E REAJUSTE </t>
  </si>
  <si>
    <t>JANEIRO A DEZEMBRO/2025</t>
  </si>
  <si>
    <t>TOTAL</t>
  </si>
  <si>
    <t>Nome do responsável pela elaboração: Clara Bregense Vieira</t>
  </si>
  <si>
    <t>Nome do titular do Órgão/Entidade/Fundo (no exercício do cargo): Felipe Moura Sales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</si>
</sst>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4BDBA"/>
        <bgColor indexed="64"/>
      </patternFill>
    </fill>
    <fill>
      <patternFill patternType="solid">
        <fgColor rgb="FFF1F3F3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45">
    <xf numFmtId="0" fontId="0" fillId="0" borderId="0" xfId="0"/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14" fontId="2" fillId="0" borderId="9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44" fontId="3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44" fontId="2" fillId="0" borderId="0" xfId="1" applyFont="1" applyAlignment="1">
      <alignment vertical="center"/>
    </xf>
    <xf numFmtId="44" fontId="2" fillId="0" borderId="0" xfId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2" borderId="21" xfId="0" applyFont="1" applyFill="1" applyBorder="1" applyAlignment="1">
      <alignment horizontal="center" vertical="center"/>
    </xf>
    <xf numFmtId="0" fontId="3" fillId="5" borderId="20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3" fillId="11" borderId="16" xfId="0" applyFont="1" applyFill="1" applyBorder="1" applyAlignment="1">
      <alignment horizontal="center" vertical="center" wrapText="1"/>
    </xf>
    <xf numFmtId="0" fontId="3" fillId="11" borderId="8" xfId="0" applyFont="1" applyFill="1" applyBorder="1" applyAlignment="1">
      <alignment horizontal="center" vertical="center" wrapText="1"/>
    </xf>
    <xf numFmtId="0" fontId="3" fillId="9" borderId="16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3" fillId="9" borderId="17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9" xfId="0" applyFont="1" applyFill="1" applyBorder="1" applyAlignment="1">
      <alignment horizontal="center" vertical="center" wrapText="1"/>
    </xf>
    <xf numFmtId="0" fontId="3" fillId="8" borderId="16" xfId="0" applyFont="1" applyFill="1" applyBorder="1" applyAlignment="1">
      <alignment horizontal="center" vertical="center" wrapText="1"/>
    </xf>
    <xf numFmtId="0" fontId="3" fillId="8" borderId="8" xfId="0" applyFont="1" applyFill="1" applyBorder="1" applyAlignment="1">
      <alignment horizontal="center" vertical="center" wrapText="1"/>
    </xf>
    <xf numFmtId="0" fontId="3" fillId="8" borderId="17" xfId="0" applyFont="1" applyFill="1" applyBorder="1" applyAlignment="1">
      <alignment horizontal="center" vertical="center" wrapText="1"/>
    </xf>
    <xf numFmtId="0" fontId="3" fillId="7" borderId="16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17" xfId="0" applyFont="1" applyFill="1" applyBorder="1" applyAlignment="1">
      <alignment horizontal="center" vertical="center" wrapText="1"/>
    </xf>
    <xf numFmtId="44" fontId="3" fillId="10" borderId="3" xfId="1" applyFont="1" applyFill="1" applyBorder="1" applyAlignment="1">
      <alignment horizontal="center" vertical="center" wrapText="1"/>
    </xf>
    <xf numFmtId="44" fontId="3" fillId="7" borderId="16" xfId="1" applyFont="1" applyFill="1" applyBorder="1" applyAlignment="1">
      <alignment horizontal="center" vertical="center" wrapText="1"/>
    </xf>
    <xf numFmtId="44" fontId="3" fillId="7" borderId="8" xfId="1" applyFont="1" applyFill="1" applyBorder="1" applyAlignment="1">
      <alignment horizontal="center" vertical="center" wrapText="1"/>
    </xf>
    <xf numFmtId="44" fontId="3" fillId="7" borderId="17" xfId="1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/>
    </xf>
    <xf numFmtId="44" fontId="3" fillId="11" borderId="1" xfId="1" applyFont="1" applyFill="1" applyBorder="1" applyAlignment="1">
      <alignment horizontal="center" vertical="center" wrapText="1"/>
    </xf>
    <xf numFmtId="44" fontId="3" fillId="3" borderId="5" xfId="1" applyFont="1" applyFill="1" applyBorder="1" applyAlignment="1">
      <alignment horizontal="center" vertical="center" wrapText="1"/>
    </xf>
    <xf numFmtId="0" fontId="3" fillId="8" borderId="4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44" fontId="3" fillId="8" borderId="1" xfId="1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44" fontId="3" fillId="10" borderId="2" xfId="1" applyFont="1" applyFill="1" applyBorder="1" applyAlignment="1">
      <alignment horizontal="center" vertical="center" wrapText="1"/>
    </xf>
    <xf numFmtId="44" fontId="3" fillId="7" borderId="4" xfId="1" applyFont="1" applyFill="1" applyBorder="1" applyAlignment="1">
      <alignment horizontal="center" vertical="center" wrapText="1"/>
    </xf>
    <xf numFmtId="44" fontId="3" fillId="7" borderId="1" xfId="1" applyFont="1" applyFill="1" applyBorder="1" applyAlignment="1">
      <alignment horizontal="center" vertical="center" wrapText="1"/>
    </xf>
    <xf numFmtId="44" fontId="3" fillId="7" borderId="5" xfId="1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44" fontId="3" fillId="10" borderId="10" xfId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4" fontId="3" fillId="0" borderId="13" xfId="1" applyFont="1" applyFill="1" applyBorder="1" applyAlignment="1">
      <alignment horizontal="center" vertical="center" wrapText="1"/>
    </xf>
    <xf numFmtId="44" fontId="3" fillId="7" borderId="13" xfId="1" applyFont="1" applyFill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44" fontId="3" fillId="0" borderId="13" xfId="1" applyFont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44" fontId="2" fillId="0" borderId="7" xfId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4" fontId="2" fillId="0" borderId="9" xfId="1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/>
    </xf>
    <xf numFmtId="44" fontId="2" fillId="0" borderId="9" xfId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 wrapText="1"/>
    </xf>
    <xf numFmtId="3" fontId="2" fillId="0" borderId="9" xfId="0" applyNumberFormat="1" applyFont="1" applyBorder="1" applyAlignment="1">
      <alignment horizontal="center" vertical="center" wrapText="1"/>
    </xf>
    <xf numFmtId="44" fontId="2" fillId="0" borderId="9" xfId="1" applyFont="1" applyFill="1" applyBorder="1" applyAlignment="1">
      <alignment horizontal="center" vertical="center" wrapText="1"/>
    </xf>
    <xf numFmtId="14" fontId="2" fillId="0" borderId="9" xfId="0" applyNumberFormat="1" applyFont="1" applyBorder="1" applyAlignment="1">
      <alignment horizontal="center" vertical="center" wrapText="1"/>
    </xf>
    <xf numFmtId="44" fontId="2" fillId="10" borderId="1" xfId="1" applyFont="1" applyFill="1" applyBorder="1" applyAlignment="1">
      <alignment horizontal="center" vertical="center" wrapText="1"/>
    </xf>
    <xf numFmtId="44" fontId="2" fillId="7" borderId="9" xfId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49" fontId="2" fillId="0" borderId="7" xfId="0" applyNumberFormat="1" applyFont="1" applyBorder="1" applyAlignment="1">
      <alignment horizontal="center" vertical="center" wrapText="1"/>
    </xf>
    <xf numFmtId="44" fontId="2" fillId="0" borderId="7" xfId="1" applyFont="1" applyFill="1" applyBorder="1" applyAlignment="1">
      <alignment horizontal="center" vertical="center" wrapText="1"/>
    </xf>
    <xf numFmtId="44" fontId="2" fillId="7" borderId="7" xfId="1" applyFont="1" applyFill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44" fontId="2" fillId="10" borderId="9" xfId="1" applyFont="1" applyFill="1" applyBorder="1" applyAlignment="1">
      <alignment horizontal="center" vertical="center" wrapText="1"/>
    </xf>
    <xf numFmtId="44" fontId="3" fillId="10" borderId="13" xfId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center" vertical="center" wrapText="1"/>
    </xf>
    <xf numFmtId="44" fontId="2" fillId="7" borderId="1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3" fillId="0" borderId="0" xfId="2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0" xfId="0" quotePrefix="1" applyFont="1" applyAlignment="1">
      <alignment horizontal="center" vertical="center" wrapText="1"/>
    </xf>
    <xf numFmtId="3" fontId="2" fillId="0" borderId="0" xfId="0" applyNumberFormat="1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44" fontId="3" fillId="0" borderId="0" xfId="1" applyFont="1" applyFill="1" applyBorder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44" fontId="2" fillId="0" borderId="0" xfId="1" applyFont="1" applyFill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4" fontId="3" fillId="0" borderId="0" xfId="1" applyFont="1" applyAlignment="1">
      <alignment horizontal="left" vertical="center"/>
    </xf>
    <xf numFmtId="0" fontId="4" fillId="0" borderId="0" xfId="0" applyFont="1" applyAlignment="1">
      <alignment vertical="center"/>
    </xf>
    <xf numFmtId="44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4" fontId="5" fillId="0" borderId="0" xfId="1" applyFont="1" applyAlignment="1">
      <alignment vertical="center"/>
    </xf>
    <xf numFmtId="0" fontId="4" fillId="0" borderId="0" xfId="0" applyFont="1" applyAlignment="1">
      <alignment horizontal="center" vertical="center"/>
    </xf>
    <xf numFmtId="44" fontId="4" fillId="0" borderId="0" xfId="1" applyFont="1" applyAlignment="1">
      <alignment horizontal="center" vertical="center"/>
    </xf>
    <xf numFmtId="44" fontId="4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17" fontId="5" fillId="0" borderId="11" xfId="0" applyNumberFormat="1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44" fontId="5" fillId="0" borderId="0" xfId="1" applyFont="1" applyFill="1" applyBorder="1" applyAlignment="1">
      <alignment vertical="center" wrapText="1"/>
    </xf>
    <xf numFmtId="44" fontId="2" fillId="0" borderId="1" xfId="1" applyFont="1" applyBorder="1" applyAlignment="1">
      <alignment horizontal="center" vertical="center" wrapText="1"/>
    </xf>
    <xf numFmtId="3" fontId="2" fillId="0" borderId="1" xfId="2" applyNumberFormat="1" applyFont="1" applyFill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17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10" fontId="2" fillId="0" borderId="1" xfId="0" applyNumberFormat="1" applyFont="1" applyBorder="1" applyAlignment="1">
      <alignment horizontal="center" vertical="center" wrapText="1"/>
    </xf>
    <xf numFmtId="10" fontId="2" fillId="0" borderId="1" xfId="1" applyNumberFormat="1" applyFont="1" applyBorder="1" applyAlignment="1">
      <alignment horizontal="center" vertical="center"/>
    </xf>
    <xf numFmtId="10" fontId="2" fillId="0" borderId="1" xfId="3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44" fontId="2" fillId="10" borderId="1" xfId="1" applyFont="1" applyFill="1" applyBorder="1" applyAlignment="1">
      <alignment horizontal="center" vertical="center" wrapText="1"/>
    </xf>
    <xf numFmtId="49" fontId="2" fillId="0" borderId="1" xfId="2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center" vertical="center" wrapText="1"/>
    </xf>
    <xf numFmtId="49" fontId="2" fillId="0" borderId="9" xfId="2" applyNumberFormat="1" applyFont="1" applyBorder="1" applyAlignment="1">
      <alignment horizontal="center" vertical="center" wrapText="1"/>
    </xf>
    <xf numFmtId="17" fontId="2" fillId="0" borderId="9" xfId="0" applyNumberFormat="1" applyFont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3" fontId="2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vertical="center" wrapText="1"/>
    </xf>
    <xf numFmtId="3" fontId="3" fillId="0" borderId="13" xfId="0" applyNumberFormat="1" applyFont="1" applyBorder="1" applyAlignment="1">
      <alignment horizontal="center" vertical="center" wrapText="1"/>
    </xf>
    <xf numFmtId="49" fontId="3" fillId="0" borderId="13" xfId="2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17" fontId="3" fillId="0" borderId="13" xfId="0" applyNumberFormat="1" applyFont="1" applyBorder="1" applyAlignment="1">
      <alignment horizontal="center" vertical="center" wrapText="1"/>
    </xf>
    <xf numFmtId="3" fontId="3" fillId="0" borderId="13" xfId="0" applyNumberFormat="1" applyFont="1" applyBorder="1" applyAlignment="1">
      <alignment horizontal="center" vertical="center"/>
    </xf>
    <xf numFmtId="14" fontId="3" fillId="0" borderId="13" xfId="0" applyNumberFormat="1" applyFont="1" applyBorder="1" applyAlignment="1">
      <alignment horizontal="center" vertical="center"/>
    </xf>
    <xf numFmtId="49" fontId="3" fillId="0" borderId="13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vertical="center" wrapText="1"/>
    </xf>
    <xf numFmtId="0" fontId="3" fillId="0" borderId="26" xfId="0" applyFont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24" xfId="0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24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44" fontId="3" fillId="3" borderId="24" xfId="1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/>
    </xf>
    <xf numFmtId="0" fontId="3" fillId="8" borderId="9" xfId="0" applyFont="1" applyFill="1" applyBorder="1" applyAlignment="1">
      <alignment horizontal="center" vertical="center" wrapText="1"/>
    </xf>
    <xf numFmtId="44" fontId="3" fillId="8" borderId="9" xfId="1" applyFont="1" applyFill="1" applyBorder="1" applyAlignment="1">
      <alignment horizontal="center" vertical="center" wrapText="1"/>
    </xf>
    <xf numFmtId="44" fontId="3" fillId="7" borderId="9" xfId="1" applyFont="1" applyFill="1" applyBorder="1" applyAlignment="1">
      <alignment horizontal="center" vertical="center" wrapText="1"/>
    </xf>
    <xf numFmtId="44" fontId="3" fillId="7" borderId="24" xfId="1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44" fontId="3" fillId="7" borderId="23" xfId="1" applyFont="1" applyFill="1" applyBorder="1" applyAlignment="1">
      <alignment horizontal="center" vertical="center" wrapText="1"/>
    </xf>
    <xf numFmtId="0" fontId="3" fillId="11" borderId="23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 wrapText="1"/>
    </xf>
    <xf numFmtId="0" fontId="3" fillId="11" borderId="9" xfId="0" applyFont="1" applyFill="1" applyBorder="1" applyAlignment="1">
      <alignment horizontal="center" vertical="center"/>
    </xf>
    <xf numFmtId="0" fontId="3" fillId="11" borderId="9" xfId="0" applyFont="1" applyFill="1" applyBorder="1" applyAlignment="1">
      <alignment horizontal="center" vertical="center" wrapText="1"/>
    </xf>
    <xf numFmtId="44" fontId="3" fillId="11" borderId="9" xfId="1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 wrapText="1"/>
    </xf>
    <xf numFmtId="0" fontId="3" fillId="9" borderId="9" xfId="0" applyFont="1" applyFill="1" applyBorder="1" applyAlignment="1">
      <alignment horizontal="center" vertical="center"/>
    </xf>
    <xf numFmtId="0" fontId="3" fillId="9" borderId="24" xfId="0" applyFont="1" applyFill="1" applyBorder="1" applyAlignment="1">
      <alignment horizontal="center" vertical="center"/>
    </xf>
    <xf numFmtId="3" fontId="2" fillId="0" borderId="7" xfId="0" applyNumberFormat="1" applyFont="1" applyBorder="1" applyAlignment="1">
      <alignment horizontal="center" vertical="center" wrapText="1"/>
    </xf>
    <xf numFmtId="44" fontId="2" fillId="0" borderId="7" xfId="1" applyFont="1" applyBorder="1" applyAlignment="1">
      <alignment horizontal="center" vertical="center" wrapText="1"/>
    </xf>
    <xf numFmtId="44" fontId="2" fillId="0" borderId="7" xfId="1" applyFont="1" applyFill="1" applyBorder="1" applyAlignment="1">
      <alignment horizontal="center" vertical="center" wrapText="1"/>
    </xf>
    <xf numFmtId="44" fontId="2" fillId="10" borderId="7" xfId="1" applyFont="1" applyFill="1" applyBorder="1" applyAlignment="1">
      <alignment horizontal="center" vertical="center" wrapText="1"/>
    </xf>
    <xf numFmtId="3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/>
    </xf>
    <xf numFmtId="44" fontId="5" fillId="0" borderId="0" xfId="1" applyFont="1" applyAlignment="1">
      <alignment vertical="center" wrapText="1"/>
    </xf>
    <xf numFmtId="44" fontId="3" fillId="8" borderId="5" xfId="1" applyFont="1" applyFill="1" applyBorder="1" applyAlignment="1">
      <alignment horizontal="center" vertical="center" wrapText="1"/>
    </xf>
    <xf numFmtId="44" fontId="3" fillId="8" borderId="24" xfId="1" applyFont="1" applyFill="1" applyBorder="1" applyAlignment="1">
      <alignment horizontal="center" vertical="center" wrapText="1"/>
    </xf>
    <xf numFmtId="44" fontId="3" fillId="0" borderId="13" xfId="1" applyFont="1" applyBorder="1" applyAlignment="1">
      <alignment horizontal="center" vertical="center" wrapText="1"/>
    </xf>
    <xf numFmtId="44" fontId="2" fillId="0" borderId="9" xfId="1" applyFont="1" applyBorder="1" applyAlignment="1">
      <alignment horizontal="center" vertical="center" wrapText="1"/>
    </xf>
    <xf numFmtId="44" fontId="3" fillId="0" borderId="0" xfId="1" applyFont="1" applyAlignment="1">
      <alignment horizontal="center" vertical="center" wrapText="1"/>
    </xf>
    <xf numFmtId="0" fontId="3" fillId="11" borderId="28" xfId="0" applyFont="1" applyFill="1" applyBorder="1" applyAlignment="1">
      <alignment horizontal="center" vertical="center" wrapText="1"/>
    </xf>
    <xf numFmtId="0" fontId="3" fillId="11" borderId="29" xfId="0" applyFont="1" applyFill="1" applyBorder="1" applyAlignment="1">
      <alignment horizontal="center" vertical="center" wrapText="1"/>
    </xf>
    <xf numFmtId="0" fontId="3" fillId="11" borderId="29" xfId="0" applyFont="1" applyFill="1" applyBorder="1" applyAlignment="1">
      <alignment horizontal="center" vertical="center"/>
    </xf>
    <xf numFmtId="0" fontId="3" fillId="11" borderId="30" xfId="0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</cellXfs>
  <cellStyles count="4">
    <cellStyle name="Moeda" xfId="1" builtinId="4"/>
    <cellStyle name="Normal" xfId="0" builtinId="0"/>
    <cellStyle name="Porcentagem" xfId="3" builtinId="5"/>
    <cellStyle name="Vírgula" xfId="2" builtinId="3"/>
  </cellStyles>
  <dxfs count="0"/>
  <tableStyles count="0" defaultTableStyle="TableStyleMedium9" defaultPivotStyle="PivotStyleLight16"/>
  <colors>
    <mruColors>
      <color rgb="FFC4BDBA"/>
      <color rgb="FFF1F3F3"/>
      <color rgb="FF96969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0</xdr:colOff>
      <xdr:row>0</xdr:row>
      <xdr:rowOff>85725</xdr:rowOff>
    </xdr:from>
    <xdr:to>
      <xdr:col>61</xdr:col>
      <xdr:colOff>0</xdr:colOff>
      <xdr:row>3</xdr:row>
      <xdr:rowOff>49214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5" y="8572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104775</xdr:colOff>
      <xdr:row>0</xdr:row>
      <xdr:rowOff>0</xdr:rowOff>
    </xdr:from>
    <xdr:to>
      <xdr:col>1</xdr:col>
      <xdr:colOff>702469</xdr:colOff>
      <xdr:row>3</xdr:row>
      <xdr:rowOff>130969</xdr:rowOff>
    </xdr:to>
    <xdr:pic>
      <xdr:nvPicPr>
        <xdr:cNvPr id="3" name="Imagem 2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7213" y="0"/>
          <a:ext cx="597694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94"/>
  <sheetViews>
    <sheetView tabSelected="1" zoomScale="80" zoomScaleNormal="80" zoomScaleSheetLayoutView="50" workbookViewId="0">
      <selection activeCell="BZ56" sqref="BZ56:BZ61"/>
    </sheetView>
  </sheetViews>
  <sheetFormatPr defaultColWidth="9.140625" defaultRowHeight="12.75" x14ac:dyDescent="0.25"/>
  <cols>
    <col min="1" max="1" width="6.85546875" style="24" customWidth="1"/>
    <col min="2" max="2" width="19.7109375" style="24" customWidth="1"/>
    <col min="3" max="3" width="16.42578125" style="24" bestFit="1" customWidth="1"/>
    <col min="4" max="4" width="23.140625" style="24" bestFit="1" customWidth="1"/>
    <col min="5" max="5" width="23.42578125" style="24" bestFit="1" customWidth="1"/>
    <col min="6" max="6" width="61.140625" style="24" customWidth="1"/>
    <col min="7" max="7" width="16.85546875" style="24" customWidth="1"/>
    <col min="8" max="8" width="15.28515625" style="24" bestFit="1" customWidth="1"/>
    <col min="9" max="9" width="16.7109375" style="24" customWidth="1"/>
    <col min="10" max="10" width="12" style="24" customWidth="1"/>
    <col min="11" max="11" width="11.42578125" style="24" customWidth="1"/>
    <col min="12" max="12" width="16.85546875" style="24" customWidth="1"/>
    <col min="13" max="13" width="17.85546875" style="24" customWidth="1"/>
    <col min="14" max="14" width="41.5703125" style="24" bestFit="1" customWidth="1"/>
    <col min="15" max="15" width="15.140625" style="24" customWidth="1"/>
    <col min="16" max="16" width="20.42578125" style="24" customWidth="1"/>
    <col min="17" max="19" width="12.85546875" style="24" customWidth="1"/>
    <col min="20" max="20" width="15.28515625" style="24" customWidth="1"/>
    <col min="21" max="21" width="31" style="24" customWidth="1"/>
    <col min="22" max="22" width="14" style="24" customWidth="1"/>
    <col min="23" max="23" width="48.140625" style="24" customWidth="1"/>
    <col min="24" max="24" width="18" style="26" bestFit="1" customWidth="1"/>
    <col min="25" max="25" width="16" style="24" bestFit="1" customWidth="1"/>
    <col min="26" max="26" width="40.5703125" style="24" bestFit="1" customWidth="1"/>
    <col min="27" max="27" width="22.42578125" style="24" customWidth="1"/>
    <col min="28" max="28" width="14.28515625" style="24" customWidth="1"/>
    <col min="29" max="32" width="12.85546875" style="24" customWidth="1"/>
    <col min="33" max="33" width="13.28515625" style="24" customWidth="1"/>
    <col min="34" max="34" width="14.42578125" style="24" customWidth="1"/>
    <col min="35" max="35" width="16.5703125" style="26" customWidth="1"/>
    <col min="36" max="36" width="18.28515625" style="26" customWidth="1"/>
    <col min="37" max="37" width="17.28515625" style="26" customWidth="1"/>
    <col min="38" max="38" width="19.140625" style="24" customWidth="1"/>
    <col min="39" max="41" width="12.85546875" style="24" customWidth="1"/>
    <col min="42" max="42" width="28" style="24" customWidth="1"/>
    <col min="43" max="46" width="14.7109375" style="24" customWidth="1"/>
    <col min="47" max="48" width="12.85546875" style="24" customWidth="1"/>
    <col min="49" max="49" width="16.5703125" style="26" bestFit="1" customWidth="1"/>
    <col min="50" max="50" width="15" style="26" bestFit="1" customWidth="1"/>
    <col min="51" max="52" width="12.85546875" style="24" customWidth="1"/>
    <col min="53" max="54" width="14.85546875" style="26" customWidth="1"/>
    <col min="55" max="56" width="12.85546875" style="24" customWidth="1"/>
    <col min="57" max="57" width="17.140625" style="26" bestFit="1" customWidth="1"/>
    <col min="58" max="58" width="14.7109375" style="26" customWidth="1"/>
    <col min="59" max="59" width="12.85546875" style="24" customWidth="1"/>
    <col min="60" max="60" width="14.7109375" style="26" customWidth="1"/>
    <col min="61" max="61" width="18.85546875" style="26" customWidth="1"/>
    <col min="62" max="62" width="18.7109375" style="26" customWidth="1"/>
    <col min="63" max="63" width="16.140625" style="26" customWidth="1"/>
    <col min="64" max="64" width="20.85546875" style="26" customWidth="1"/>
    <col min="65" max="65" width="11.42578125" style="24" customWidth="1"/>
    <col min="66" max="72" width="14.7109375" style="24" customWidth="1"/>
    <col min="73" max="73" width="17.28515625" style="26" customWidth="1"/>
    <col min="74" max="74" width="16" style="26" customWidth="1"/>
    <col min="75" max="77" width="14.7109375" style="24" customWidth="1"/>
    <col min="78" max="78" width="14.5703125" style="24" customWidth="1"/>
    <col min="79" max="79" width="12.28515625" style="24" bestFit="1" customWidth="1"/>
    <col min="80" max="80" width="33.85546875" style="24" bestFit="1" customWidth="1"/>
    <col min="81" max="81" width="40.28515625" style="24" bestFit="1" customWidth="1"/>
    <col min="82" max="16384" width="9.140625" style="24"/>
  </cols>
  <sheetData>
    <row r="1" spans="1:81" s="154" customFormat="1" ht="14.25" x14ac:dyDescent="0.25">
      <c r="X1" s="155"/>
      <c r="AI1" s="155"/>
      <c r="AJ1" s="155"/>
      <c r="AK1" s="155"/>
      <c r="AW1" s="155"/>
      <c r="AX1" s="155"/>
      <c r="BA1" s="155"/>
      <c r="BB1" s="155"/>
      <c r="BE1" s="155"/>
      <c r="BF1" s="155"/>
      <c r="BH1" s="155"/>
      <c r="BI1" s="155"/>
      <c r="BJ1" s="155"/>
      <c r="BK1" s="155"/>
      <c r="BL1" s="155"/>
      <c r="BU1" s="155"/>
      <c r="BV1" s="155"/>
    </row>
    <row r="2" spans="1:81" s="154" customFormat="1" ht="14.25" x14ac:dyDescent="0.25">
      <c r="X2" s="155"/>
      <c r="AI2" s="155"/>
      <c r="AJ2" s="155"/>
      <c r="AK2" s="155"/>
      <c r="AW2" s="155"/>
      <c r="AX2" s="155"/>
      <c r="BA2" s="155"/>
      <c r="BB2" s="155"/>
      <c r="BE2" s="155"/>
      <c r="BF2" s="155"/>
      <c r="BH2" s="155"/>
      <c r="BI2" s="155"/>
      <c r="BJ2" s="155"/>
      <c r="BK2" s="155"/>
      <c r="BL2" s="155"/>
      <c r="BU2" s="155"/>
      <c r="BV2" s="155"/>
    </row>
    <row r="3" spans="1:81" s="154" customFormat="1" ht="14.25" x14ac:dyDescent="0.25">
      <c r="X3" s="155"/>
      <c r="AI3" s="155"/>
      <c r="AJ3" s="155"/>
      <c r="AK3" s="155"/>
      <c r="AW3" s="155"/>
      <c r="AX3" s="155"/>
      <c r="BA3" s="155"/>
      <c r="BB3" s="155"/>
      <c r="BE3" s="155"/>
      <c r="BF3" s="155"/>
      <c r="BH3" s="155"/>
      <c r="BI3" s="155"/>
      <c r="BJ3" s="155"/>
      <c r="BK3" s="155"/>
      <c r="BL3" s="155"/>
      <c r="BU3" s="155"/>
      <c r="BV3" s="155"/>
    </row>
    <row r="4" spans="1:81" s="154" customFormat="1" ht="14.25" x14ac:dyDescent="0.25">
      <c r="X4" s="155"/>
      <c r="AI4" s="155"/>
      <c r="AJ4" s="155"/>
      <c r="AK4" s="155"/>
      <c r="AW4" s="155"/>
      <c r="AX4" s="155"/>
      <c r="BA4" s="155"/>
      <c r="BB4" s="155"/>
      <c r="BE4" s="155"/>
      <c r="BF4" s="155"/>
      <c r="BH4" s="155"/>
      <c r="BI4" s="155"/>
      <c r="BJ4" s="155"/>
      <c r="BK4" s="155"/>
      <c r="BL4" s="155"/>
      <c r="BU4" s="155"/>
      <c r="BV4" s="155"/>
    </row>
    <row r="5" spans="1:81" s="156" customFormat="1" ht="15" x14ac:dyDescent="0.25">
      <c r="A5" s="156" t="s">
        <v>15</v>
      </c>
      <c r="X5" s="157"/>
      <c r="AI5" s="157"/>
      <c r="AJ5" s="157"/>
      <c r="AK5" s="157"/>
      <c r="AW5" s="157"/>
      <c r="AX5" s="157"/>
      <c r="BA5" s="157"/>
      <c r="BB5" s="157"/>
      <c r="BE5" s="157"/>
      <c r="BF5" s="157"/>
      <c r="BH5" s="157"/>
      <c r="BI5" s="157"/>
      <c r="BJ5" s="157"/>
      <c r="BK5" s="157"/>
      <c r="BL5" s="157"/>
      <c r="BU5" s="157"/>
      <c r="BV5" s="157"/>
    </row>
    <row r="6" spans="1:81" s="154" customFormat="1" ht="14.25" x14ac:dyDescent="0.25">
      <c r="B6" s="158"/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9"/>
      <c r="Y6" s="158"/>
      <c r="Z6" s="158"/>
      <c r="AA6" s="158"/>
      <c r="AB6" s="158"/>
      <c r="AC6" s="158"/>
      <c r="AD6" s="158"/>
      <c r="AE6" s="158"/>
      <c r="AF6" s="158"/>
      <c r="AG6" s="158"/>
      <c r="AH6" s="158"/>
      <c r="AI6" s="159"/>
      <c r="AJ6" s="159"/>
      <c r="AK6" s="159"/>
      <c r="AL6" s="158"/>
      <c r="AM6" s="158"/>
      <c r="AN6" s="158"/>
      <c r="AO6" s="158"/>
      <c r="AP6" s="158"/>
      <c r="AQ6" s="158"/>
      <c r="AR6" s="158"/>
      <c r="AS6" s="158"/>
      <c r="AT6" s="158"/>
      <c r="AU6" s="158"/>
      <c r="AV6" s="158"/>
      <c r="AW6" s="159"/>
      <c r="AX6" s="159"/>
      <c r="AY6" s="158"/>
      <c r="AZ6" s="158"/>
      <c r="BA6" s="159"/>
      <c r="BB6" s="159"/>
      <c r="BC6" s="158"/>
      <c r="BD6" s="158"/>
      <c r="BE6" s="159"/>
      <c r="BF6" s="159"/>
      <c r="BG6" s="158"/>
      <c r="BH6" s="159"/>
      <c r="BI6" s="159"/>
      <c r="BJ6" s="159"/>
      <c r="BK6" s="159"/>
      <c r="BL6" s="159"/>
      <c r="BU6" s="155"/>
      <c r="BV6" s="155"/>
    </row>
    <row r="7" spans="1:81" s="156" customFormat="1" ht="15" x14ac:dyDescent="0.25">
      <c r="A7" s="156" t="s">
        <v>173</v>
      </c>
      <c r="X7" s="157"/>
      <c r="AI7" s="157"/>
      <c r="AJ7" s="157"/>
      <c r="AK7" s="157"/>
      <c r="AW7" s="157"/>
      <c r="AX7" s="157"/>
      <c r="BA7" s="157"/>
      <c r="BB7" s="157"/>
      <c r="BE7" s="157"/>
      <c r="BF7" s="157"/>
      <c r="BH7" s="157"/>
      <c r="BI7" s="157"/>
      <c r="BJ7" s="157"/>
      <c r="BK7" s="157"/>
      <c r="BL7" s="157"/>
      <c r="BU7" s="157"/>
      <c r="BV7" s="157"/>
    </row>
    <row r="8" spans="1:81" s="154" customFormat="1" ht="14.25" x14ac:dyDescent="0.25">
      <c r="A8" s="154" t="s">
        <v>31</v>
      </c>
      <c r="X8" s="155"/>
      <c r="AI8" s="155"/>
      <c r="AJ8" s="155"/>
      <c r="AK8" s="155"/>
      <c r="AW8" s="155"/>
      <c r="AX8" s="155"/>
      <c r="BA8" s="155"/>
      <c r="BB8" s="155"/>
      <c r="BE8" s="155"/>
      <c r="BF8" s="155"/>
      <c r="BH8" s="155"/>
      <c r="BI8" s="155"/>
      <c r="BJ8" s="160"/>
      <c r="BK8" s="160"/>
      <c r="BL8" s="160"/>
      <c r="BM8" s="161"/>
      <c r="BU8" s="155"/>
      <c r="BV8" s="155"/>
    </row>
    <row r="9" spans="1:81" s="154" customFormat="1" ht="14.25" x14ac:dyDescent="0.25">
      <c r="A9" s="154" t="s">
        <v>171</v>
      </c>
      <c r="F9" s="161"/>
      <c r="G9" s="161"/>
      <c r="H9" s="161"/>
      <c r="I9" s="161"/>
      <c r="J9" s="161"/>
      <c r="K9" s="161"/>
      <c r="L9" s="161"/>
      <c r="M9" s="161"/>
      <c r="N9" s="161"/>
      <c r="O9" s="161"/>
      <c r="P9" s="161"/>
      <c r="Q9" s="161"/>
      <c r="R9" s="161"/>
      <c r="S9" s="161"/>
      <c r="T9" s="161"/>
      <c r="U9" s="161"/>
      <c r="V9" s="161"/>
      <c r="W9" s="161"/>
      <c r="X9" s="160"/>
      <c r="Y9" s="161"/>
      <c r="Z9" s="161"/>
      <c r="AA9" s="161"/>
      <c r="AB9" s="161"/>
      <c r="AC9" s="161"/>
      <c r="AD9" s="161"/>
      <c r="AE9" s="161"/>
      <c r="AF9" s="161"/>
      <c r="AG9" s="161"/>
      <c r="AH9" s="161"/>
      <c r="AI9" s="160"/>
      <c r="AJ9" s="160"/>
      <c r="AK9" s="160"/>
      <c r="AL9" s="161"/>
      <c r="AM9" s="161"/>
      <c r="AN9" s="161"/>
      <c r="AO9" s="161"/>
      <c r="AP9" s="161"/>
      <c r="AQ9" s="161"/>
      <c r="AR9" s="161"/>
      <c r="AS9" s="161"/>
      <c r="AT9" s="161"/>
      <c r="AU9" s="161"/>
      <c r="AV9" s="161"/>
      <c r="AW9" s="160"/>
      <c r="AX9" s="160"/>
      <c r="AY9" s="161"/>
      <c r="AZ9" s="161"/>
      <c r="BA9" s="160"/>
      <c r="BB9" s="160"/>
      <c r="BC9" s="161"/>
      <c r="BD9" s="161"/>
      <c r="BE9" s="160"/>
      <c r="BF9" s="160"/>
      <c r="BG9" s="161"/>
      <c r="BH9" s="160"/>
      <c r="BI9" s="160"/>
      <c r="BJ9" s="160"/>
      <c r="BK9" s="160"/>
      <c r="BL9" s="160"/>
      <c r="BM9" s="161"/>
      <c r="BU9" s="155"/>
      <c r="BV9" s="155"/>
    </row>
    <row r="10" spans="1:81" s="154" customFormat="1" ht="15" thickBot="1" x14ac:dyDescent="0.3"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9"/>
      <c r="Y10" s="158"/>
      <c r="Z10" s="158"/>
      <c r="AA10" s="158"/>
      <c r="AB10" s="158"/>
      <c r="AC10" s="158"/>
      <c r="AD10" s="158"/>
      <c r="AE10" s="158"/>
      <c r="AF10" s="158"/>
      <c r="AG10" s="158"/>
      <c r="AH10" s="158"/>
      <c r="AI10" s="159"/>
      <c r="AJ10" s="159"/>
      <c r="AK10" s="159"/>
      <c r="AL10" s="158"/>
      <c r="AM10" s="158"/>
      <c r="AN10" s="158"/>
      <c r="AO10" s="158"/>
      <c r="AP10" s="158"/>
      <c r="AQ10" s="158"/>
      <c r="AR10" s="158"/>
      <c r="AS10" s="158"/>
      <c r="AT10" s="158"/>
      <c r="AU10" s="158"/>
      <c r="AV10" s="158"/>
      <c r="AW10" s="159"/>
      <c r="AX10" s="159"/>
      <c r="AY10" s="158"/>
      <c r="AZ10" s="158"/>
      <c r="BA10" s="159"/>
      <c r="BB10" s="159"/>
      <c r="BC10" s="158"/>
      <c r="BD10" s="158"/>
      <c r="BE10" s="159"/>
      <c r="BF10" s="159"/>
      <c r="BG10" s="158"/>
      <c r="BH10" s="159"/>
      <c r="BI10" s="159"/>
      <c r="BJ10" s="159"/>
      <c r="BK10" s="159"/>
      <c r="BL10" s="159"/>
      <c r="BM10" s="158"/>
      <c r="BU10" s="155"/>
      <c r="BV10" s="155"/>
    </row>
    <row r="11" spans="1:81" s="154" customFormat="1" ht="15.75" thickBot="1" x14ac:dyDescent="0.3">
      <c r="A11" s="156" t="s">
        <v>32</v>
      </c>
      <c r="E11" s="162" t="s">
        <v>172</v>
      </c>
      <c r="F11" s="163"/>
      <c r="X11" s="155"/>
      <c r="AI11" s="155"/>
      <c r="AJ11" s="155"/>
      <c r="AK11" s="155"/>
      <c r="AW11" s="155"/>
      <c r="AX11" s="155"/>
      <c r="BA11" s="155"/>
      <c r="BB11" s="155"/>
      <c r="BE11" s="155"/>
      <c r="BF11" s="155"/>
      <c r="BH11" s="155"/>
      <c r="BI11" s="155"/>
      <c r="BJ11" s="155"/>
      <c r="BK11" s="155"/>
      <c r="BL11" s="155"/>
      <c r="BU11" s="155"/>
      <c r="BV11" s="155"/>
    </row>
    <row r="12" spans="1:81" s="154" customFormat="1" ht="15.75" thickBot="1" x14ac:dyDescent="0.3">
      <c r="A12" s="156" t="s">
        <v>357</v>
      </c>
      <c r="E12" s="164" t="s">
        <v>408</v>
      </c>
      <c r="F12" s="163"/>
      <c r="X12" s="155"/>
      <c r="AI12" s="155"/>
      <c r="AJ12" s="155"/>
      <c r="AK12" s="155"/>
      <c r="AW12" s="155"/>
      <c r="AX12" s="155"/>
      <c r="BA12" s="155"/>
      <c r="BB12" s="155"/>
      <c r="BE12" s="155"/>
      <c r="BF12" s="155"/>
      <c r="BH12" s="155"/>
      <c r="BI12" s="155"/>
      <c r="BJ12" s="155"/>
      <c r="BK12" s="155"/>
      <c r="BL12" s="155"/>
      <c r="BU12" s="155"/>
      <c r="BV12" s="155"/>
    </row>
    <row r="13" spans="1:81" s="154" customFormat="1" ht="14.25" x14ac:dyDescent="0.25"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9"/>
      <c r="Y13" s="158"/>
      <c r="Z13" s="158"/>
      <c r="AA13" s="158"/>
      <c r="AB13" s="158"/>
      <c r="AC13" s="158"/>
      <c r="AD13" s="158"/>
      <c r="AE13" s="158"/>
      <c r="AF13" s="158"/>
      <c r="AG13" s="158"/>
      <c r="AH13" s="158"/>
      <c r="AI13" s="159"/>
      <c r="AJ13" s="159"/>
      <c r="AK13" s="159"/>
      <c r="AL13" s="158"/>
      <c r="AM13" s="158"/>
      <c r="AN13" s="158"/>
      <c r="AO13" s="158"/>
      <c r="AP13" s="158"/>
      <c r="AQ13" s="158"/>
      <c r="AR13" s="158"/>
      <c r="AS13" s="158"/>
      <c r="AT13" s="158"/>
      <c r="AU13" s="158"/>
      <c r="AV13" s="158"/>
      <c r="AW13" s="159"/>
      <c r="AX13" s="159"/>
      <c r="AY13" s="158"/>
      <c r="AZ13" s="158"/>
      <c r="BA13" s="159"/>
      <c r="BB13" s="159"/>
      <c r="BC13" s="158"/>
      <c r="BD13" s="158"/>
      <c r="BE13" s="159"/>
      <c r="BF13" s="159"/>
      <c r="BG13" s="158"/>
      <c r="BH13" s="159"/>
      <c r="BI13" s="159"/>
      <c r="BJ13" s="159"/>
      <c r="BK13" s="159"/>
      <c r="BL13" s="159"/>
      <c r="BU13" s="155"/>
      <c r="BV13" s="155"/>
    </row>
    <row r="14" spans="1:81" s="154" customFormat="1" ht="15.75" thickBot="1" x14ac:dyDescent="0.3">
      <c r="A14" s="156" t="s">
        <v>80</v>
      </c>
      <c r="B14" s="165"/>
      <c r="C14" s="165"/>
      <c r="D14" s="165"/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6"/>
      <c r="Y14" s="165"/>
      <c r="Z14" s="165"/>
      <c r="AA14" s="165"/>
      <c r="AB14" s="165"/>
      <c r="AC14" s="165"/>
      <c r="AD14" s="165"/>
      <c r="AE14" s="165"/>
      <c r="AF14" s="165"/>
      <c r="AG14" s="165"/>
      <c r="AH14" s="165"/>
      <c r="AI14" s="166"/>
      <c r="AJ14" s="166"/>
      <c r="AK14" s="233"/>
      <c r="AL14" s="165"/>
      <c r="AM14" s="165"/>
      <c r="AN14" s="165"/>
      <c r="AO14" s="165"/>
      <c r="AP14" s="165"/>
      <c r="AQ14" s="165"/>
      <c r="AR14" s="165"/>
      <c r="AS14" s="165"/>
      <c r="AT14" s="165"/>
      <c r="AU14" s="165"/>
      <c r="AV14" s="165"/>
      <c r="AW14" s="166"/>
      <c r="AX14" s="166"/>
      <c r="AY14" s="165"/>
      <c r="AZ14" s="165"/>
      <c r="BA14" s="166"/>
      <c r="BB14" s="166"/>
      <c r="BC14" s="165"/>
      <c r="BD14" s="165"/>
      <c r="BE14" s="166"/>
      <c r="BF14" s="166"/>
      <c r="BG14" s="165"/>
      <c r="BH14" s="166"/>
      <c r="BI14" s="166"/>
      <c r="BJ14" s="166"/>
      <c r="BK14" s="166"/>
      <c r="BL14" s="166"/>
      <c r="BM14" s="165"/>
      <c r="BN14" s="165"/>
      <c r="BO14" s="165"/>
      <c r="BP14" s="165"/>
      <c r="BQ14" s="165"/>
      <c r="BR14" s="165"/>
      <c r="BS14" s="165"/>
      <c r="BT14" s="165"/>
      <c r="BU14" s="166"/>
      <c r="BV14" s="166"/>
      <c r="BW14" s="165"/>
      <c r="BX14" s="165"/>
      <c r="BY14" s="165"/>
    </row>
    <row r="15" spans="1:81" ht="13.5" thickBot="1" x14ac:dyDescent="0.3">
      <c r="A15" s="30" t="s">
        <v>16</v>
      </c>
      <c r="B15" s="31" t="s">
        <v>170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3"/>
      <c r="Y15" s="34" t="s">
        <v>81</v>
      </c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5"/>
      <c r="BK15" s="35"/>
      <c r="BL15" s="36"/>
      <c r="BM15" s="37" t="s">
        <v>82</v>
      </c>
      <c r="BN15" s="38"/>
      <c r="BO15" s="38"/>
      <c r="BP15" s="38"/>
      <c r="BQ15" s="38"/>
      <c r="BR15" s="38"/>
      <c r="BS15" s="38"/>
      <c r="BT15" s="38"/>
      <c r="BU15" s="38"/>
      <c r="BV15" s="38"/>
      <c r="BW15" s="38"/>
      <c r="BX15" s="38"/>
      <c r="BY15" s="239"/>
      <c r="BZ15" s="39" t="s">
        <v>87</v>
      </c>
      <c r="CA15" s="40"/>
      <c r="CB15" s="40"/>
      <c r="CC15" s="41"/>
    </row>
    <row r="16" spans="1:81" x14ac:dyDescent="0.25">
      <c r="A16" s="42"/>
      <c r="B16" s="43" t="s">
        <v>47</v>
      </c>
      <c r="C16" s="44"/>
      <c r="D16" s="44"/>
      <c r="E16" s="44"/>
      <c r="F16" s="44"/>
      <c r="G16" s="44"/>
      <c r="H16" s="45"/>
      <c r="I16" s="46" t="s">
        <v>37</v>
      </c>
      <c r="J16" s="47"/>
      <c r="K16" s="47"/>
      <c r="L16" s="48"/>
      <c r="M16" s="49" t="s">
        <v>44</v>
      </c>
      <c r="N16" s="50"/>
      <c r="O16" s="50"/>
      <c r="P16" s="51"/>
      <c r="Q16" s="43" t="s">
        <v>28</v>
      </c>
      <c r="R16" s="44"/>
      <c r="S16" s="44"/>
      <c r="T16" s="44"/>
      <c r="U16" s="44"/>
      <c r="V16" s="44"/>
      <c r="W16" s="44"/>
      <c r="X16" s="45"/>
      <c r="Y16" s="52"/>
      <c r="Z16" s="53"/>
      <c r="AA16" s="53"/>
      <c r="AB16" s="53"/>
      <c r="AC16" s="53"/>
      <c r="AD16" s="53"/>
      <c r="AE16" s="53"/>
      <c r="AF16" s="53"/>
      <c r="AG16" s="53"/>
      <c r="AH16" s="53"/>
      <c r="AI16" s="53"/>
      <c r="AJ16" s="53"/>
      <c r="AK16" s="53"/>
      <c r="AL16" s="53"/>
      <c r="AM16" s="53"/>
      <c r="AN16" s="53"/>
      <c r="AO16" s="53"/>
      <c r="AP16" s="53"/>
      <c r="AQ16" s="53"/>
      <c r="AR16" s="53"/>
      <c r="AS16" s="53"/>
      <c r="AT16" s="53"/>
      <c r="AU16" s="53"/>
      <c r="AV16" s="53"/>
      <c r="AW16" s="53"/>
      <c r="AX16" s="53"/>
      <c r="AY16" s="53"/>
      <c r="AZ16" s="53"/>
      <c r="BA16" s="53"/>
      <c r="BB16" s="53"/>
      <c r="BC16" s="53"/>
      <c r="BD16" s="53"/>
      <c r="BE16" s="53"/>
      <c r="BF16" s="53"/>
      <c r="BG16" s="53"/>
      <c r="BH16" s="53"/>
      <c r="BI16" s="53"/>
      <c r="BJ16" s="53"/>
      <c r="BK16" s="53"/>
      <c r="BL16" s="54"/>
      <c r="BM16" s="55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  <c r="BY16" s="240"/>
      <c r="BZ16" s="57"/>
      <c r="CA16" s="58"/>
      <c r="CB16" s="58"/>
      <c r="CC16" s="59"/>
    </row>
    <row r="17" spans="1:81" ht="13.5" thickBot="1" x14ac:dyDescent="0.3">
      <c r="A17" s="42"/>
      <c r="B17" s="60"/>
      <c r="C17" s="61"/>
      <c r="D17" s="61"/>
      <c r="E17" s="61"/>
      <c r="F17" s="61"/>
      <c r="G17" s="61"/>
      <c r="H17" s="62"/>
      <c r="I17" s="63"/>
      <c r="J17" s="64"/>
      <c r="K17" s="64"/>
      <c r="L17" s="65"/>
      <c r="M17" s="66"/>
      <c r="N17" s="67"/>
      <c r="O17" s="67"/>
      <c r="P17" s="68"/>
      <c r="Q17" s="60"/>
      <c r="R17" s="61"/>
      <c r="S17" s="61"/>
      <c r="T17" s="61"/>
      <c r="U17" s="61"/>
      <c r="V17" s="61"/>
      <c r="W17" s="61"/>
      <c r="X17" s="62"/>
      <c r="Y17" s="69"/>
      <c r="Z17" s="70"/>
      <c r="AA17" s="7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  <c r="AM17" s="70"/>
      <c r="AN17" s="70"/>
      <c r="AO17" s="70"/>
      <c r="AP17" s="70"/>
      <c r="AQ17" s="70"/>
      <c r="AR17" s="70"/>
      <c r="AS17" s="70"/>
      <c r="AT17" s="70"/>
      <c r="AU17" s="70"/>
      <c r="AV17" s="70"/>
      <c r="AW17" s="70"/>
      <c r="AX17" s="70"/>
      <c r="AY17" s="70"/>
      <c r="AZ17" s="70"/>
      <c r="BA17" s="70"/>
      <c r="BB17" s="70"/>
      <c r="BC17" s="70"/>
      <c r="BD17" s="70"/>
      <c r="BE17" s="70"/>
      <c r="BF17" s="70"/>
      <c r="BG17" s="70"/>
      <c r="BH17" s="70"/>
      <c r="BI17" s="70"/>
      <c r="BJ17" s="70"/>
      <c r="BK17" s="70"/>
      <c r="BL17" s="71"/>
      <c r="BM17" s="55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  <c r="BY17" s="240"/>
      <c r="BZ17" s="57"/>
      <c r="CA17" s="58"/>
      <c r="CB17" s="58"/>
      <c r="CC17" s="59"/>
    </row>
    <row r="18" spans="1:81" x14ac:dyDescent="0.25">
      <c r="A18" s="42"/>
      <c r="B18" s="60"/>
      <c r="C18" s="61"/>
      <c r="D18" s="61"/>
      <c r="E18" s="61"/>
      <c r="F18" s="61"/>
      <c r="G18" s="61"/>
      <c r="H18" s="62"/>
      <c r="I18" s="63"/>
      <c r="J18" s="64"/>
      <c r="K18" s="64"/>
      <c r="L18" s="65"/>
      <c r="M18" s="66"/>
      <c r="N18" s="67"/>
      <c r="O18" s="67"/>
      <c r="P18" s="68"/>
      <c r="Q18" s="60"/>
      <c r="R18" s="61"/>
      <c r="S18" s="61"/>
      <c r="T18" s="61"/>
      <c r="U18" s="61"/>
      <c r="V18" s="61"/>
      <c r="W18" s="61"/>
      <c r="X18" s="62"/>
      <c r="Y18" s="72" t="s">
        <v>74</v>
      </c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4"/>
      <c r="AL18" s="75" t="s">
        <v>169</v>
      </c>
      <c r="AM18" s="76"/>
      <c r="AN18" s="76"/>
      <c r="AO18" s="76"/>
      <c r="AP18" s="76"/>
      <c r="AQ18" s="76"/>
      <c r="AR18" s="76"/>
      <c r="AS18" s="76"/>
      <c r="AT18" s="76"/>
      <c r="AU18" s="76"/>
      <c r="AV18" s="76"/>
      <c r="AW18" s="76"/>
      <c r="AX18" s="76"/>
      <c r="AY18" s="76"/>
      <c r="AZ18" s="76"/>
      <c r="BA18" s="76"/>
      <c r="BB18" s="77"/>
      <c r="BC18" s="75" t="s">
        <v>75</v>
      </c>
      <c r="BD18" s="76"/>
      <c r="BE18" s="76"/>
      <c r="BF18" s="76"/>
      <c r="BG18" s="76"/>
      <c r="BH18" s="77"/>
      <c r="BI18" s="78" t="s">
        <v>76</v>
      </c>
      <c r="BJ18" s="79" t="s">
        <v>77</v>
      </c>
      <c r="BK18" s="80"/>
      <c r="BL18" s="81"/>
      <c r="BM18" s="55" t="s">
        <v>1</v>
      </c>
      <c r="BN18" s="56" t="s">
        <v>17</v>
      </c>
      <c r="BO18" s="82" t="s">
        <v>21</v>
      </c>
      <c r="BP18" s="82"/>
      <c r="BQ18" s="82"/>
      <c r="BR18" s="82" t="s">
        <v>24</v>
      </c>
      <c r="BS18" s="82"/>
      <c r="BT18" s="56" t="s">
        <v>41</v>
      </c>
      <c r="BU18" s="83" t="s">
        <v>39</v>
      </c>
      <c r="BV18" s="83" t="s">
        <v>40</v>
      </c>
      <c r="BW18" s="82" t="s">
        <v>27</v>
      </c>
      <c r="BX18" s="82"/>
      <c r="BY18" s="241"/>
      <c r="BZ18" s="57"/>
      <c r="CA18" s="58"/>
      <c r="CB18" s="58"/>
      <c r="CC18" s="59"/>
    </row>
    <row r="19" spans="1:81" x14ac:dyDescent="0.25">
      <c r="A19" s="42"/>
      <c r="B19" s="60"/>
      <c r="C19" s="61"/>
      <c r="D19" s="61"/>
      <c r="E19" s="61"/>
      <c r="F19" s="61"/>
      <c r="G19" s="61"/>
      <c r="H19" s="62"/>
      <c r="I19" s="63" t="s">
        <v>35</v>
      </c>
      <c r="J19" s="64" t="s">
        <v>36</v>
      </c>
      <c r="K19" s="64"/>
      <c r="L19" s="65" t="s">
        <v>42</v>
      </c>
      <c r="M19" s="66" t="s">
        <v>43</v>
      </c>
      <c r="N19" s="67" t="s">
        <v>30</v>
      </c>
      <c r="O19" s="67" t="s">
        <v>45</v>
      </c>
      <c r="P19" s="68" t="s">
        <v>46</v>
      </c>
      <c r="Q19" s="60" t="s">
        <v>29</v>
      </c>
      <c r="R19" s="61" t="s">
        <v>36</v>
      </c>
      <c r="S19" s="61"/>
      <c r="T19" s="61" t="s">
        <v>51</v>
      </c>
      <c r="U19" s="61" t="s">
        <v>48</v>
      </c>
      <c r="V19" s="61" t="s">
        <v>50</v>
      </c>
      <c r="W19" s="61" t="s">
        <v>2</v>
      </c>
      <c r="X19" s="84" t="s">
        <v>49</v>
      </c>
      <c r="Y19" s="85" t="s">
        <v>52</v>
      </c>
      <c r="Z19" s="86" t="s">
        <v>3</v>
      </c>
      <c r="AA19" s="86" t="s">
        <v>53</v>
      </c>
      <c r="AB19" s="86" t="s">
        <v>9</v>
      </c>
      <c r="AC19" s="86" t="s">
        <v>54</v>
      </c>
      <c r="AD19" s="86" t="s">
        <v>55</v>
      </c>
      <c r="AE19" s="86" t="s">
        <v>11</v>
      </c>
      <c r="AF19" s="86" t="s">
        <v>4</v>
      </c>
      <c r="AG19" s="86" t="s">
        <v>5</v>
      </c>
      <c r="AH19" s="86" t="s">
        <v>56</v>
      </c>
      <c r="AI19" s="87" t="s">
        <v>57</v>
      </c>
      <c r="AJ19" s="87" t="s">
        <v>58</v>
      </c>
      <c r="AK19" s="234" t="s">
        <v>59</v>
      </c>
      <c r="AL19" s="88" t="s">
        <v>60</v>
      </c>
      <c r="AM19" s="89" t="s">
        <v>61</v>
      </c>
      <c r="AN19" s="89" t="s">
        <v>62</v>
      </c>
      <c r="AO19" s="89" t="s">
        <v>54</v>
      </c>
      <c r="AP19" s="89" t="s">
        <v>10</v>
      </c>
      <c r="AQ19" s="89" t="s">
        <v>64</v>
      </c>
      <c r="AR19" s="89"/>
      <c r="AS19" s="89" t="s">
        <v>65</v>
      </c>
      <c r="AT19" s="89"/>
      <c r="AU19" s="89" t="s">
        <v>68</v>
      </c>
      <c r="AV19" s="89"/>
      <c r="AW19" s="89"/>
      <c r="AX19" s="89"/>
      <c r="AY19" s="89" t="s">
        <v>69</v>
      </c>
      <c r="AZ19" s="89"/>
      <c r="BA19" s="89"/>
      <c r="BB19" s="90"/>
      <c r="BC19" s="88" t="s">
        <v>72</v>
      </c>
      <c r="BD19" s="89"/>
      <c r="BE19" s="89"/>
      <c r="BF19" s="89" t="s">
        <v>73</v>
      </c>
      <c r="BG19" s="89"/>
      <c r="BH19" s="90"/>
      <c r="BI19" s="91"/>
      <c r="BJ19" s="92" t="s">
        <v>34</v>
      </c>
      <c r="BK19" s="93"/>
      <c r="BL19" s="94"/>
      <c r="BM19" s="55"/>
      <c r="BN19" s="56"/>
      <c r="BO19" s="82"/>
      <c r="BP19" s="82"/>
      <c r="BQ19" s="82"/>
      <c r="BR19" s="82"/>
      <c r="BS19" s="82"/>
      <c r="BT19" s="56"/>
      <c r="BU19" s="83"/>
      <c r="BV19" s="83"/>
      <c r="BW19" s="82"/>
      <c r="BX19" s="82"/>
      <c r="BY19" s="241"/>
      <c r="BZ19" s="57"/>
      <c r="CA19" s="58"/>
      <c r="CB19" s="58"/>
      <c r="CC19" s="59"/>
    </row>
    <row r="20" spans="1:81" ht="39" thickBot="1" x14ac:dyDescent="0.3">
      <c r="A20" s="196"/>
      <c r="B20" s="197" t="s">
        <v>6</v>
      </c>
      <c r="C20" s="198" t="s">
        <v>7</v>
      </c>
      <c r="D20" s="198" t="s">
        <v>0</v>
      </c>
      <c r="E20" s="198" t="s">
        <v>1</v>
      </c>
      <c r="F20" s="198" t="s">
        <v>2</v>
      </c>
      <c r="G20" s="198" t="s">
        <v>8</v>
      </c>
      <c r="H20" s="199" t="s">
        <v>42</v>
      </c>
      <c r="I20" s="200"/>
      <c r="J20" s="201" t="s">
        <v>18</v>
      </c>
      <c r="K20" s="201" t="s">
        <v>19</v>
      </c>
      <c r="L20" s="202"/>
      <c r="M20" s="203"/>
      <c r="N20" s="204"/>
      <c r="O20" s="204"/>
      <c r="P20" s="205"/>
      <c r="Q20" s="206"/>
      <c r="R20" s="198" t="s">
        <v>18</v>
      </c>
      <c r="S20" s="198" t="s">
        <v>19</v>
      </c>
      <c r="T20" s="207"/>
      <c r="U20" s="207"/>
      <c r="V20" s="207"/>
      <c r="W20" s="207"/>
      <c r="X20" s="208"/>
      <c r="Y20" s="209"/>
      <c r="Z20" s="210"/>
      <c r="AA20" s="210"/>
      <c r="AB20" s="210"/>
      <c r="AC20" s="210"/>
      <c r="AD20" s="210"/>
      <c r="AE20" s="210"/>
      <c r="AF20" s="210"/>
      <c r="AG20" s="210"/>
      <c r="AH20" s="210"/>
      <c r="AI20" s="211"/>
      <c r="AJ20" s="211"/>
      <c r="AK20" s="235"/>
      <c r="AL20" s="95"/>
      <c r="AM20" s="96"/>
      <c r="AN20" s="96"/>
      <c r="AO20" s="96"/>
      <c r="AP20" s="96"/>
      <c r="AQ20" s="97" t="s">
        <v>63</v>
      </c>
      <c r="AR20" s="97" t="s">
        <v>11</v>
      </c>
      <c r="AS20" s="97" t="s">
        <v>12</v>
      </c>
      <c r="AT20" s="97" t="s">
        <v>11</v>
      </c>
      <c r="AU20" s="97" t="s">
        <v>66</v>
      </c>
      <c r="AV20" s="97" t="s">
        <v>67</v>
      </c>
      <c r="AW20" s="212" t="s">
        <v>13</v>
      </c>
      <c r="AX20" s="212" t="s">
        <v>14</v>
      </c>
      <c r="AY20" s="97" t="s">
        <v>66</v>
      </c>
      <c r="AZ20" s="97" t="s">
        <v>67</v>
      </c>
      <c r="BA20" s="212" t="s">
        <v>13</v>
      </c>
      <c r="BB20" s="213" t="s">
        <v>14</v>
      </c>
      <c r="BC20" s="214" t="s">
        <v>70</v>
      </c>
      <c r="BD20" s="97" t="s">
        <v>71</v>
      </c>
      <c r="BE20" s="212" t="s">
        <v>33</v>
      </c>
      <c r="BF20" s="212" t="s">
        <v>70</v>
      </c>
      <c r="BG20" s="97" t="s">
        <v>71</v>
      </c>
      <c r="BH20" s="213" t="s">
        <v>33</v>
      </c>
      <c r="BI20" s="98"/>
      <c r="BJ20" s="215" t="s">
        <v>38</v>
      </c>
      <c r="BK20" s="212" t="s">
        <v>78</v>
      </c>
      <c r="BL20" s="213" t="s">
        <v>79</v>
      </c>
      <c r="BM20" s="216"/>
      <c r="BN20" s="217"/>
      <c r="BO20" s="218" t="s">
        <v>18</v>
      </c>
      <c r="BP20" s="218" t="s">
        <v>19</v>
      </c>
      <c r="BQ20" s="218" t="s">
        <v>20</v>
      </c>
      <c r="BR20" s="218" t="s">
        <v>22</v>
      </c>
      <c r="BS20" s="219" t="s">
        <v>23</v>
      </c>
      <c r="BT20" s="217"/>
      <c r="BU20" s="220"/>
      <c r="BV20" s="220"/>
      <c r="BW20" s="218" t="s">
        <v>18</v>
      </c>
      <c r="BX20" s="218" t="s">
        <v>26</v>
      </c>
      <c r="BY20" s="242" t="s">
        <v>25</v>
      </c>
      <c r="BZ20" s="221" t="s">
        <v>83</v>
      </c>
      <c r="CA20" s="222" t="s">
        <v>84</v>
      </c>
      <c r="CB20" s="223" t="s">
        <v>85</v>
      </c>
      <c r="CC20" s="224" t="s">
        <v>86</v>
      </c>
    </row>
    <row r="21" spans="1:81" s="25" customFormat="1" ht="39" thickBot="1" x14ac:dyDescent="0.3">
      <c r="A21" s="99" t="s">
        <v>88</v>
      </c>
      <c r="B21" s="100" t="s">
        <v>89</v>
      </c>
      <c r="C21" s="100" t="s">
        <v>90</v>
      </c>
      <c r="D21" s="101" t="s">
        <v>91</v>
      </c>
      <c r="E21" s="100" t="s">
        <v>92</v>
      </c>
      <c r="F21" s="100" t="s">
        <v>93</v>
      </c>
      <c r="G21" s="100" t="s">
        <v>94</v>
      </c>
      <c r="H21" s="100" t="s">
        <v>95</v>
      </c>
      <c r="I21" s="100" t="s">
        <v>96</v>
      </c>
      <c r="J21" s="100" t="s">
        <v>97</v>
      </c>
      <c r="K21" s="100" t="s">
        <v>98</v>
      </c>
      <c r="L21" s="100" t="s">
        <v>99</v>
      </c>
      <c r="M21" s="100" t="s">
        <v>100</v>
      </c>
      <c r="N21" s="100" t="s">
        <v>101</v>
      </c>
      <c r="O21" s="100" t="s">
        <v>102</v>
      </c>
      <c r="P21" s="100" t="s">
        <v>103</v>
      </c>
      <c r="Q21" s="100" t="s">
        <v>104</v>
      </c>
      <c r="R21" s="100" t="s">
        <v>105</v>
      </c>
      <c r="S21" s="100" t="s">
        <v>106</v>
      </c>
      <c r="T21" s="100" t="s">
        <v>107</v>
      </c>
      <c r="U21" s="100" t="s">
        <v>108</v>
      </c>
      <c r="V21" s="100" t="s">
        <v>109</v>
      </c>
      <c r="W21" s="100" t="s">
        <v>110</v>
      </c>
      <c r="X21" s="102" t="s">
        <v>113</v>
      </c>
      <c r="Y21" s="100" t="s">
        <v>111</v>
      </c>
      <c r="Z21" s="100" t="s">
        <v>112</v>
      </c>
      <c r="AA21" s="100" t="s">
        <v>114</v>
      </c>
      <c r="AB21" s="100" t="s">
        <v>115</v>
      </c>
      <c r="AC21" s="100" t="s">
        <v>116</v>
      </c>
      <c r="AD21" s="100" t="s">
        <v>117</v>
      </c>
      <c r="AE21" s="100" t="s">
        <v>118</v>
      </c>
      <c r="AF21" s="100" t="s">
        <v>119</v>
      </c>
      <c r="AG21" s="100" t="s">
        <v>120</v>
      </c>
      <c r="AH21" s="100" t="s">
        <v>121</v>
      </c>
      <c r="AI21" s="102" t="s">
        <v>122</v>
      </c>
      <c r="AJ21" s="102" t="s">
        <v>123</v>
      </c>
      <c r="AK21" s="236" t="s">
        <v>124</v>
      </c>
      <c r="AL21" s="100" t="s">
        <v>125</v>
      </c>
      <c r="AM21" s="100" t="s">
        <v>126</v>
      </c>
      <c r="AN21" s="100" t="s">
        <v>127</v>
      </c>
      <c r="AO21" s="100" t="s">
        <v>128</v>
      </c>
      <c r="AP21" s="100" t="s">
        <v>129</v>
      </c>
      <c r="AQ21" s="100" t="s">
        <v>168</v>
      </c>
      <c r="AR21" s="100" t="s">
        <v>130</v>
      </c>
      <c r="AS21" s="100" t="s">
        <v>131</v>
      </c>
      <c r="AT21" s="100" t="s">
        <v>132</v>
      </c>
      <c r="AU21" s="100" t="s">
        <v>133</v>
      </c>
      <c r="AV21" s="100" t="s">
        <v>134</v>
      </c>
      <c r="AW21" s="102" t="s">
        <v>135</v>
      </c>
      <c r="AX21" s="102" t="s">
        <v>136</v>
      </c>
      <c r="AY21" s="100" t="s">
        <v>137</v>
      </c>
      <c r="AZ21" s="100" t="s">
        <v>138</v>
      </c>
      <c r="BA21" s="102" t="s">
        <v>139</v>
      </c>
      <c r="BB21" s="102" t="s">
        <v>165</v>
      </c>
      <c r="BC21" s="100" t="s">
        <v>140</v>
      </c>
      <c r="BD21" s="100" t="s">
        <v>141</v>
      </c>
      <c r="BE21" s="102" t="s">
        <v>142</v>
      </c>
      <c r="BF21" s="102" t="s">
        <v>143</v>
      </c>
      <c r="BG21" s="100" t="s">
        <v>144</v>
      </c>
      <c r="BH21" s="102" t="s">
        <v>145</v>
      </c>
      <c r="BI21" s="131" t="s">
        <v>166</v>
      </c>
      <c r="BJ21" s="102" t="s">
        <v>146</v>
      </c>
      <c r="BK21" s="102" t="s">
        <v>147</v>
      </c>
      <c r="BL21" s="103" t="s">
        <v>167</v>
      </c>
      <c r="BM21" s="104" t="s">
        <v>148</v>
      </c>
      <c r="BN21" s="104" t="s">
        <v>149</v>
      </c>
      <c r="BO21" s="104" t="s">
        <v>150</v>
      </c>
      <c r="BP21" s="104" t="s">
        <v>151</v>
      </c>
      <c r="BQ21" s="104" t="s">
        <v>152</v>
      </c>
      <c r="BR21" s="104" t="s">
        <v>153</v>
      </c>
      <c r="BS21" s="104" t="s">
        <v>154</v>
      </c>
      <c r="BT21" s="104" t="s">
        <v>155</v>
      </c>
      <c r="BU21" s="105" t="s">
        <v>156</v>
      </c>
      <c r="BV21" s="105" t="s">
        <v>157</v>
      </c>
      <c r="BW21" s="104" t="s">
        <v>158</v>
      </c>
      <c r="BX21" s="104" t="s">
        <v>159</v>
      </c>
      <c r="BY21" s="243" t="s">
        <v>160</v>
      </c>
      <c r="BZ21" s="99" t="s">
        <v>161</v>
      </c>
      <c r="CA21" s="104" t="s">
        <v>162</v>
      </c>
      <c r="CB21" s="104" t="s">
        <v>163</v>
      </c>
      <c r="CC21" s="232" t="s">
        <v>164</v>
      </c>
    </row>
    <row r="22" spans="1:81" s="25" customFormat="1" x14ac:dyDescent="0.25">
      <c r="A22" s="124">
        <v>1</v>
      </c>
      <c r="B22" s="125"/>
      <c r="C22" s="125"/>
      <c r="D22" s="126"/>
      <c r="E22" s="125"/>
      <c r="F22" s="125"/>
      <c r="G22" s="125"/>
      <c r="H22" s="125"/>
      <c r="I22" s="125"/>
      <c r="J22" s="125"/>
      <c r="K22" s="125"/>
      <c r="L22" s="125"/>
      <c r="M22" s="125" t="s">
        <v>174</v>
      </c>
      <c r="N22" s="125" t="s">
        <v>175</v>
      </c>
      <c r="O22" s="225">
        <v>12326</v>
      </c>
      <c r="P22" s="125">
        <v>12326</v>
      </c>
      <c r="Q22" s="125"/>
      <c r="R22" s="125"/>
      <c r="S22" s="125"/>
      <c r="T22" s="125"/>
      <c r="U22" s="125"/>
      <c r="V22" s="125"/>
      <c r="W22" s="125"/>
      <c r="X22" s="127"/>
      <c r="Y22" s="125" t="s">
        <v>219</v>
      </c>
      <c r="Z22" s="125" t="s">
        <v>176</v>
      </c>
      <c r="AA22" s="125" t="s">
        <v>177</v>
      </c>
      <c r="AB22" s="129">
        <v>43258</v>
      </c>
      <c r="AC22" s="225">
        <v>12340</v>
      </c>
      <c r="AD22" s="129">
        <v>43252</v>
      </c>
      <c r="AE22" s="129">
        <v>43616</v>
      </c>
      <c r="AF22" s="125">
        <v>111</v>
      </c>
      <c r="AG22" s="125" t="s">
        <v>178</v>
      </c>
      <c r="AH22" s="125"/>
      <c r="AI22" s="127"/>
      <c r="AJ22" s="127"/>
      <c r="AK22" s="226">
        <v>240000</v>
      </c>
      <c r="AL22" s="1" t="s">
        <v>179</v>
      </c>
      <c r="AM22" s="2" t="s">
        <v>180</v>
      </c>
      <c r="AN22" s="2" t="s">
        <v>181</v>
      </c>
      <c r="AO22" s="2" t="s">
        <v>182</v>
      </c>
      <c r="AP22" s="1" t="s">
        <v>183</v>
      </c>
      <c r="AQ22" s="3">
        <v>43617</v>
      </c>
      <c r="AR22" s="3">
        <v>43982</v>
      </c>
      <c r="AS22" s="1"/>
      <c r="AT22" s="1"/>
      <c r="AU22" s="1"/>
      <c r="AV22" s="1"/>
      <c r="AW22" s="227"/>
      <c r="AX22" s="227"/>
      <c r="AY22" s="1"/>
      <c r="AZ22" s="1"/>
      <c r="BA22" s="227"/>
      <c r="BB22" s="227"/>
      <c r="BC22" s="1"/>
      <c r="BD22" s="1"/>
      <c r="BE22" s="227"/>
      <c r="BF22" s="227"/>
      <c r="BG22" s="1"/>
      <c r="BH22" s="227"/>
      <c r="BI22" s="228">
        <f>AK22</f>
        <v>240000</v>
      </c>
      <c r="BJ22" s="127">
        <v>1324539</v>
      </c>
      <c r="BK22" s="127">
        <v>159159</v>
      </c>
      <c r="BL22" s="128">
        <v>1483698</v>
      </c>
      <c r="BM22" s="107"/>
      <c r="BN22" s="107"/>
      <c r="BO22" s="107"/>
      <c r="BP22" s="107"/>
      <c r="BQ22" s="107"/>
      <c r="BR22" s="107"/>
      <c r="BS22" s="107"/>
      <c r="BT22" s="107"/>
      <c r="BU22" s="108"/>
      <c r="BV22" s="108"/>
      <c r="BW22" s="107"/>
      <c r="BX22" s="107"/>
      <c r="BY22" s="107"/>
      <c r="BZ22" s="124" t="s">
        <v>199</v>
      </c>
      <c r="CA22" s="229">
        <v>13949</v>
      </c>
      <c r="CB22" s="230" t="s">
        <v>215</v>
      </c>
      <c r="CC22" s="231" t="s">
        <v>201</v>
      </c>
    </row>
    <row r="23" spans="1:81" s="25" customFormat="1" x14ac:dyDescent="0.25">
      <c r="A23" s="136"/>
      <c r="B23" s="14"/>
      <c r="C23" s="14"/>
      <c r="D23" s="132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33"/>
      <c r="P23" s="14"/>
      <c r="Q23" s="14"/>
      <c r="R23" s="14"/>
      <c r="S23" s="14"/>
      <c r="T23" s="14"/>
      <c r="U23" s="14"/>
      <c r="V23" s="14"/>
      <c r="W23" s="14"/>
      <c r="X23" s="134"/>
      <c r="Y23" s="14"/>
      <c r="Z23" s="14"/>
      <c r="AA23" s="14"/>
      <c r="AB23" s="15"/>
      <c r="AC23" s="133"/>
      <c r="AD23" s="15"/>
      <c r="AE23" s="15"/>
      <c r="AF23" s="14"/>
      <c r="AG23" s="14"/>
      <c r="AH23" s="14"/>
      <c r="AI23" s="134"/>
      <c r="AJ23" s="134"/>
      <c r="AK23" s="167"/>
      <c r="AL23" s="4" t="s">
        <v>179</v>
      </c>
      <c r="AM23" s="5" t="s">
        <v>184</v>
      </c>
      <c r="AN23" s="5" t="s">
        <v>185</v>
      </c>
      <c r="AO23" s="5" t="s">
        <v>186</v>
      </c>
      <c r="AP23" s="4" t="s">
        <v>183</v>
      </c>
      <c r="AQ23" s="6">
        <v>43983</v>
      </c>
      <c r="AR23" s="6">
        <v>44347</v>
      </c>
      <c r="AS23" s="4"/>
      <c r="AT23" s="4"/>
      <c r="AU23" s="4"/>
      <c r="AV23" s="4"/>
      <c r="AW23" s="106"/>
      <c r="AX23" s="106"/>
      <c r="AY23" s="4"/>
      <c r="AZ23" s="4"/>
      <c r="BA23" s="106"/>
      <c r="BB23" s="106"/>
      <c r="BC23" s="4"/>
      <c r="BD23" s="4"/>
      <c r="BE23" s="106"/>
      <c r="BF23" s="106"/>
      <c r="BG23" s="4"/>
      <c r="BH23" s="106"/>
      <c r="BI23" s="122">
        <f>AK22</f>
        <v>240000</v>
      </c>
      <c r="BJ23" s="134"/>
      <c r="BK23" s="134"/>
      <c r="BL23" s="135"/>
      <c r="BM23" s="109"/>
      <c r="BN23" s="109"/>
      <c r="BO23" s="109"/>
      <c r="BP23" s="109"/>
      <c r="BQ23" s="109"/>
      <c r="BR23" s="109"/>
      <c r="BS23" s="109"/>
      <c r="BT23" s="109"/>
      <c r="BU23" s="110"/>
      <c r="BV23" s="110"/>
      <c r="BW23" s="109"/>
      <c r="BX23" s="109"/>
      <c r="BY23" s="109"/>
      <c r="BZ23" s="136"/>
      <c r="CA23" s="136"/>
      <c r="CB23" s="177" t="s">
        <v>200</v>
      </c>
      <c r="CC23" s="177" t="s">
        <v>202</v>
      </c>
    </row>
    <row r="24" spans="1:81" s="25" customFormat="1" x14ac:dyDescent="0.25">
      <c r="A24" s="136"/>
      <c r="B24" s="14"/>
      <c r="C24" s="14"/>
      <c r="D24" s="132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33"/>
      <c r="P24" s="14"/>
      <c r="Q24" s="14"/>
      <c r="R24" s="14"/>
      <c r="S24" s="14"/>
      <c r="T24" s="14"/>
      <c r="U24" s="14"/>
      <c r="V24" s="14"/>
      <c r="W24" s="14"/>
      <c r="X24" s="134"/>
      <c r="Y24" s="14"/>
      <c r="Z24" s="14"/>
      <c r="AA24" s="14"/>
      <c r="AB24" s="15"/>
      <c r="AC24" s="133"/>
      <c r="AD24" s="15"/>
      <c r="AE24" s="15"/>
      <c r="AF24" s="14"/>
      <c r="AG24" s="14"/>
      <c r="AH24" s="14"/>
      <c r="AI24" s="134"/>
      <c r="AJ24" s="134"/>
      <c r="AK24" s="167"/>
      <c r="AL24" s="4" t="s">
        <v>179</v>
      </c>
      <c r="AM24" s="5" t="s">
        <v>187</v>
      </c>
      <c r="AN24" s="5" t="s">
        <v>188</v>
      </c>
      <c r="AO24" s="5" t="s">
        <v>189</v>
      </c>
      <c r="AP24" s="4" t="s">
        <v>183</v>
      </c>
      <c r="AQ24" s="6">
        <v>44348</v>
      </c>
      <c r="AR24" s="6">
        <v>44712</v>
      </c>
      <c r="AS24" s="4"/>
      <c r="AT24" s="4"/>
      <c r="AU24" s="4"/>
      <c r="AV24" s="169">
        <v>0.35</v>
      </c>
      <c r="AW24" s="106"/>
      <c r="AX24" s="106">
        <v>84000</v>
      </c>
      <c r="AY24" s="4"/>
      <c r="AZ24" s="4"/>
      <c r="BA24" s="106"/>
      <c r="BB24" s="106"/>
      <c r="BC24" s="4"/>
      <c r="BD24" s="4"/>
      <c r="BE24" s="106"/>
      <c r="BF24" s="106"/>
      <c r="BG24" s="4"/>
      <c r="BH24" s="106"/>
      <c r="BI24" s="122">
        <f>BI23-AX24</f>
        <v>156000</v>
      </c>
      <c r="BJ24" s="134"/>
      <c r="BK24" s="134"/>
      <c r="BL24" s="135"/>
      <c r="BM24" s="109"/>
      <c r="BN24" s="109"/>
      <c r="BO24" s="109"/>
      <c r="BP24" s="109"/>
      <c r="BQ24" s="109"/>
      <c r="BR24" s="109"/>
      <c r="BS24" s="109"/>
      <c r="BT24" s="109"/>
      <c r="BU24" s="110"/>
      <c r="BV24" s="110"/>
      <c r="BW24" s="109"/>
      <c r="BX24" s="109"/>
      <c r="BY24" s="109"/>
      <c r="BZ24" s="136"/>
      <c r="CA24" s="136"/>
      <c r="CB24" s="177"/>
      <c r="CC24" s="177"/>
    </row>
    <row r="25" spans="1:81" s="25" customFormat="1" x14ac:dyDescent="0.25">
      <c r="A25" s="136"/>
      <c r="B25" s="14"/>
      <c r="C25" s="14"/>
      <c r="D25" s="132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33"/>
      <c r="P25" s="14"/>
      <c r="Q25" s="14"/>
      <c r="R25" s="14"/>
      <c r="S25" s="14"/>
      <c r="T25" s="14"/>
      <c r="U25" s="14"/>
      <c r="V25" s="14"/>
      <c r="W25" s="14"/>
      <c r="X25" s="134"/>
      <c r="Y25" s="14"/>
      <c r="Z25" s="14"/>
      <c r="AA25" s="14"/>
      <c r="AB25" s="15"/>
      <c r="AC25" s="133"/>
      <c r="AD25" s="15"/>
      <c r="AE25" s="15"/>
      <c r="AF25" s="14"/>
      <c r="AG25" s="14"/>
      <c r="AH25" s="14"/>
      <c r="AI25" s="134"/>
      <c r="AJ25" s="134"/>
      <c r="AK25" s="167"/>
      <c r="AL25" s="4" t="s">
        <v>179</v>
      </c>
      <c r="AM25" s="5" t="s">
        <v>190</v>
      </c>
      <c r="AN25" s="5" t="s">
        <v>191</v>
      </c>
      <c r="AO25" s="5" t="s">
        <v>192</v>
      </c>
      <c r="AP25" s="4" t="s">
        <v>183</v>
      </c>
      <c r="AQ25" s="6">
        <v>44713</v>
      </c>
      <c r="AR25" s="6">
        <v>45077</v>
      </c>
      <c r="AS25" s="4"/>
      <c r="AT25" s="4"/>
      <c r="AU25" s="172">
        <v>0.113</v>
      </c>
      <c r="AV25" s="4"/>
      <c r="AW25" s="106">
        <v>17628</v>
      </c>
      <c r="AX25" s="106"/>
      <c r="AY25" s="4"/>
      <c r="AZ25" s="4"/>
      <c r="BA25" s="106"/>
      <c r="BB25" s="106"/>
      <c r="BC25" s="4"/>
      <c r="BD25" s="4"/>
      <c r="BE25" s="106"/>
      <c r="BF25" s="106"/>
      <c r="BG25" s="4"/>
      <c r="BH25" s="106"/>
      <c r="BI25" s="122">
        <f>BI24+AW25</f>
        <v>173628</v>
      </c>
      <c r="BJ25" s="134"/>
      <c r="BK25" s="134"/>
      <c r="BL25" s="135"/>
      <c r="BM25" s="109"/>
      <c r="BN25" s="109"/>
      <c r="BO25" s="109"/>
      <c r="BP25" s="109"/>
      <c r="BQ25" s="109"/>
      <c r="BR25" s="109"/>
      <c r="BS25" s="109"/>
      <c r="BT25" s="109"/>
      <c r="BU25" s="110"/>
      <c r="BV25" s="110"/>
      <c r="BW25" s="109"/>
      <c r="BX25" s="109"/>
      <c r="BY25" s="109"/>
      <c r="BZ25" s="136"/>
      <c r="CA25" s="136"/>
      <c r="CB25" s="177"/>
      <c r="CC25" s="177"/>
    </row>
    <row r="26" spans="1:81" s="25" customFormat="1" x14ac:dyDescent="0.25">
      <c r="A26" s="136"/>
      <c r="B26" s="14"/>
      <c r="C26" s="14"/>
      <c r="D26" s="132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33"/>
      <c r="P26" s="14"/>
      <c r="Q26" s="14"/>
      <c r="R26" s="14"/>
      <c r="S26" s="14"/>
      <c r="T26" s="14"/>
      <c r="U26" s="14"/>
      <c r="V26" s="14"/>
      <c r="W26" s="14"/>
      <c r="X26" s="134"/>
      <c r="Y26" s="14"/>
      <c r="Z26" s="14"/>
      <c r="AA26" s="14"/>
      <c r="AB26" s="15"/>
      <c r="AC26" s="133"/>
      <c r="AD26" s="15"/>
      <c r="AE26" s="15"/>
      <c r="AF26" s="14"/>
      <c r="AG26" s="14"/>
      <c r="AH26" s="14"/>
      <c r="AI26" s="134"/>
      <c r="AJ26" s="134"/>
      <c r="AK26" s="167"/>
      <c r="AL26" s="4" t="s">
        <v>179</v>
      </c>
      <c r="AM26" s="5" t="s">
        <v>193</v>
      </c>
      <c r="AN26" s="5" t="s">
        <v>194</v>
      </c>
      <c r="AO26" s="5" t="s">
        <v>195</v>
      </c>
      <c r="AP26" s="4" t="s">
        <v>183</v>
      </c>
      <c r="AQ26" s="6">
        <v>45078</v>
      </c>
      <c r="AR26" s="6">
        <v>45443</v>
      </c>
      <c r="AS26" s="4"/>
      <c r="AT26" s="4"/>
      <c r="AU26" s="4"/>
      <c r="AV26" s="4"/>
      <c r="AW26" s="106"/>
      <c r="AX26" s="106"/>
      <c r="AY26" s="4"/>
      <c r="AZ26" s="4"/>
      <c r="BA26" s="106"/>
      <c r="BB26" s="106"/>
      <c r="BC26" s="4"/>
      <c r="BD26" s="4"/>
      <c r="BE26" s="106"/>
      <c r="BF26" s="106"/>
      <c r="BG26" s="4"/>
      <c r="BH26" s="106"/>
      <c r="BI26" s="122">
        <f t="shared" ref="BI26:BI28" si="0">BI25+AW26</f>
        <v>173628</v>
      </c>
      <c r="BJ26" s="134"/>
      <c r="BK26" s="134"/>
      <c r="BL26" s="135"/>
      <c r="BM26" s="109"/>
      <c r="BN26" s="109"/>
      <c r="BO26" s="109"/>
      <c r="BP26" s="109"/>
      <c r="BQ26" s="109"/>
      <c r="BR26" s="109"/>
      <c r="BS26" s="109"/>
      <c r="BT26" s="109"/>
      <c r="BU26" s="110"/>
      <c r="BV26" s="110"/>
      <c r="BW26" s="109"/>
      <c r="BX26" s="109"/>
      <c r="BY26" s="109"/>
      <c r="BZ26" s="136"/>
      <c r="CA26" s="136"/>
      <c r="CB26" s="177"/>
      <c r="CC26" s="177"/>
    </row>
    <row r="27" spans="1:81" s="25" customFormat="1" x14ac:dyDescent="0.25">
      <c r="A27" s="136"/>
      <c r="B27" s="14"/>
      <c r="C27" s="14"/>
      <c r="D27" s="132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33"/>
      <c r="P27" s="14"/>
      <c r="Q27" s="14"/>
      <c r="R27" s="14"/>
      <c r="S27" s="14"/>
      <c r="T27" s="14"/>
      <c r="U27" s="14"/>
      <c r="V27" s="14"/>
      <c r="W27" s="14"/>
      <c r="X27" s="134"/>
      <c r="Y27" s="14"/>
      <c r="Z27" s="14"/>
      <c r="AA27" s="14"/>
      <c r="AB27" s="15"/>
      <c r="AC27" s="133"/>
      <c r="AD27" s="15"/>
      <c r="AE27" s="15"/>
      <c r="AF27" s="14"/>
      <c r="AG27" s="14"/>
      <c r="AH27" s="14"/>
      <c r="AI27" s="134"/>
      <c r="AJ27" s="134"/>
      <c r="AK27" s="167"/>
      <c r="AL27" s="4" t="s">
        <v>179</v>
      </c>
      <c r="AM27" s="5" t="s">
        <v>196</v>
      </c>
      <c r="AN27" s="5" t="s">
        <v>197</v>
      </c>
      <c r="AO27" s="5" t="s">
        <v>198</v>
      </c>
      <c r="AP27" s="4" t="s">
        <v>183</v>
      </c>
      <c r="AQ27" s="6">
        <v>45444</v>
      </c>
      <c r="AR27" s="6">
        <v>45808</v>
      </c>
      <c r="AS27" s="4"/>
      <c r="AT27" s="4"/>
      <c r="AU27" s="4"/>
      <c r="AV27" s="4"/>
      <c r="AW27" s="106"/>
      <c r="AX27" s="106"/>
      <c r="AY27" s="4"/>
      <c r="AZ27" s="4"/>
      <c r="BA27" s="106"/>
      <c r="BB27" s="106"/>
      <c r="BC27" s="4"/>
      <c r="BD27" s="4"/>
      <c r="BE27" s="106"/>
      <c r="BF27" s="106"/>
      <c r="BG27" s="4"/>
      <c r="BH27" s="106"/>
      <c r="BI27" s="122">
        <f t="shared" si="0"/>
        <v>173628</v>
      </c>
      <c r="BJ27" s="134"/>
      <c r="BK27" s="134"/>
      <c r="BL27" s="135"/>
      <c r="BM27" s="109"/>
      <c r="BN27" s="109"/>
      <c r="BO27" s="109"/>
      <c r="BP27" s="109"/>
      <c r="BQ27" s="109"/>
      <c r="BR27" s="109"/>
      <c r="BS27" s="109"/>
      <c r="BT27" s="109"/>
      <c r="BU27" s="110"/>
      <c r="BV27" s="110"/>
      <c r="BW27" s="109"/>
      <c r="BX27" s="109"/>
      <c r="BY27" s="109"/>
      <c r="BZ27" s="136"/>
      <c r="CA27" s="136"/>
      <c r="CB27" s="177"/>
      <c r="CC27" s="177"/>
    </row>
    <row r="28" spans="1:81" x14ac:dyDescent="0.25">
      <c r="A28" s="136"/>
      <c r="B28" s="14"/>
      <c r="C28" s="14"/>
      <c r="D28" s="132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33"/>
      <c r="P28" s="14"/>
      <c r="Q28" s="14"/>
      <c r="R28" s="14"/>
      <c r="S28" s="14"/>
      <c r="T28" s="14"/>
      <c r="U28" s="14"/>
      <c r="V28" s="14"/>
      <c r="W28" s="14"/>
      <c r="X28" s="134"/>
      <c r="Y28" s="14"/>
      <c r="Z28" s="14"/>
      <c r="AA28" s="14"/>
      <c r="AB28" s="15"/>
      <c r="AC28" s="133"/>
      <c r="AD28" s="15"/>
      <c r="AE28" s="15"/>
      <c r="AF28" s="14"/>
      <c r="AG28" s="14"/>
      <c r="AH28" s="14"/>
      <c r="AI28" s="134"/>
      <c r="AJ28" s="134"/>
      <c r="AK28" s="167"/>
      <c r="AL28" s="4" t="s">
        <v>179</v>
      </c>
      <c r="AM28" s="5" t="s">
        <v>362</v>
      </c>
      <c r="AN28" s="5" t="s">
        <v>363</v>
      </c>
      <c r="AO28" s="5" t="s">
        <v>364</v>
      </c>
      <c r="AP28" s="4" t="s">
        <v>183</v>
      </c>
      <c r="AQ28" s="6">
        <v>45809</v>
      </c>
      <c r="AR28" s="6">
        <v>46173</v>
      </c>
      <c r="AS28" s="4"/>
      <c r="AT28" s="4"/>
      <c r="AU28" s="4"/>
      <c r="AV28" s="4"/>
      <c r="AW28" s="106"/>
      <c r="AX28" s="106"/>
      <c r="AY28" s="4"/>
      <c r="AZ28" s="4"/>
      <c r="BA28" s="106"/>
      <c r="BB28" s="106"/>
      <c r="BC28" s="4"/>
      <c r="BD28" s="4"/>
      <c r="BE28" s="106"/>
      <c r="BF28" s="106"/>
      <c r="BG28" s="4"/>
      <c r="BH28" s="106"/>
      <c r="BI28" s="122">
        <f t="shared" si="0"/>
        <v>173628</v>
      </c>
      <c r="BJ28" s="134"/>
      <c r="BK28" s="134"/>
      <c r="BL28" s="135"/>
      <c r="BM28" s="109"/>
      <c r="BN28" s="109"/>
      <c r="BO28" s="109"/>
      <c r="BP28" s="109"/>
      <c r="BQ28" s="109"/>
      <c r="BR28" s="109"/>
      <c r="BS28" s="109"/>
      <c r="BT28" s="109"/>
      <c r="BU28" s="110"/>
      <c r="BV28" s="110"/>
      <c r="BW28" s="109"/>
      <c r="BX28" s="109"/>
      <c r="BY28" s="109"/>
      <c r="BZ28" s="136"/>
      <c r="CA28" s="136"/>
      <c r="CB28" s="177"/>
      <c r="CC28" s="177"/>
    </row>
    <row r="29" spans="1:81" x14ac:dyDescent="0.25">
      <c r="A29" s="136">
        <v>2</v>
      </c>
      <c r="B29" s="14" t="s">
        <v>203</v>
      </c>
      <c r="C29" s="14" t="s">
        <v>204</v>
      </c>
      <c r="D29" s="132" t="s">
        <v>205</v>
      </c>
      <c r="E29" s="14" t="s">
        <v>206</v>
      </c>
      <c r="F29" s="177" t="s">
        <v>207</v>
      </c>
      <c r="G29" s="133">
        <v>12893</v>
      </c>
      <c r="H29" s="133">
        <v>12941</v>
      </c>
      <c r="I29" s="14"/>
      <c r="J29" s="14"/>
      <c r="K29" s="14"/>
      <c r="L29" s="14"/>
      <c r="M29" s="14"/>
      <c r="N29" s="14"/>
      <c r="O29" s="133"/>
      <c r="P29" s="14"/>
      <c r="Q29" s="170"/>
      <c r="R29" s="15"/>
      <c r="S29" s="15"/>
      <c r="T29" s="14"/>
      <c r="U29" s="14"/>
      <c r="V29" s="133"/>
      <c r="W29" s="14"/>
      <c r="X29" s="134"/>
      <c r="Y29" s="132" t="s">
        <v>204</v>
      </c>
      <c r="Z29" s="14" t="s">
        <v>208</v>
      </c>
      <c r="AA29" s="14" t="s">
        <v>209</v>
      </c>
      <c r="AB29" s="15">
        <v>44180</v>
      </c>
      <c r="AC29" s="133">
        <v>12946</v>
      </c>
      <c r="AD29" s="15">
        <v>44180</v>
      </c>
      <c r="AE29" s="15">
        <v>46005</v>
      </c>
      <c r="AF29" s="14">
        <v>111</v>
      </c>
      <c r="AG29" s="14" t="s">
        <v>178</v>
      </c>
      <c r="AH29" s="14"/>
      <c r="AI29" s="134"/>
      <c r="AJ29" s="134"/>
      <c r="AK29" s="134">
        <v>81000</v>
      </c>
      <c r="AL29" s="4" t="s">
        <v>179</v>
      </c>
      <c r="AM29" s="6" t="s">
        <v>210</v>
      </c>
      <c r="AN29" s="6">
        <v>44545</v>
      </c>
      <c r="AO29" s="168">
        <v>13184</v>
      </c>
      <c r="AP29" s="6" t="s">
        <v>211</v>
      </c>
      <c r="AQ29" s="6">
        <v>44545</v>
      </c>
      <c r="AR29" s="6">
        <v>44909</v>
      </c>
      <c r="AS29" s="4"/>
      <c r="AT29" s="4"/>
      <c r="AU29" s="4"/>
      <c r="AV29" s="169">
        <v>0.13</v>
      </c>
      <c r="AW29" s="106"/>
      <c r="AX29" s="106">
        <v>10200</v>
      </c>
      <c r="AY29" s="4"/>
      <c r="AZ29" s="4"/>
      <c r="BA29" s="106"/>
      <c r="BB29" s="106"/>
      <c r="BC29" s="4"/>
      <c r="BD29" s="4"/>
      <c r="BE29" s="106"/>
      <c r="BF29" s="106"/>
      <c r="BG29" s="4"/>
      <c r="BH29" s="106"/>
      <c r="BI29" s="122">
        <f>AK29-AX29</f>
        <v>70800</v>
      </c>
      <c r="BJ29" s="134">
        <v>209253.33</v>
      </c>
      <c r="BK29" s="134">
        <v>70800</v>
      </c>
      <c r="BL29" s="135">
        <f>BJ29+BK29</f>
        <v>280053.32999999996</v>
      </c>
      <c r="BM29" s="109"/>
      <c r="BN29" s="109"/>
      <c r="BO29" s="109"/>
      <c r="BP29" s="109"/>
      <c r="BQ29" s="109"/>
      <c r="BR29" s="109"/>
      <c r="BS29" s="109"/>
      <c r="BT29" s="109"/>
      <c r="BU29" s="110"/>
      <c r="BV29" s="110"/>
      <c r="BW29" s="109"/>
      <c r="BX29" s="109"/>
      <c r="BY29" s="109"/>
      <c r="BZ29" s="136" t="s">
        <v>216</v>
      </c>
      <c r="CA29" s="16">
        <v>13494</v>
      </c>
      <c r="CB29" s="177" t="s">
        <v>215</v>
      </c>
      <c r="CC29" s="177" t="s">
        <v>217</v>
      </c>
    </row>
    <row r="30" spans="1:81" x14ac:dyDescent="0.25">
      <c r="A30" s="136"/>
      <c r="B30" s="14"/>
      <c r="C30" s="14"/>
      <c r="D30" s="132"/>
      <c r="E30" s="14"/>
      <c r="F30" s="177"/>
      <c r="G30" s="14"/>
      <c r="H30" s="14"/>
      <c r="I30" s="14"/>
      <c r="J30" s="14"/>
      <c r="K30" s="14"/>
      <c r="L30" s="14"/>
      <c r="M30" s="14"/>
      <c r="N30" s="14"/>
      <c r="O30" s="133"/>
      <c r="P30" s="14"/>
      <c r="Q30" s="14"/>
      <c r="R30" s="14"/>
      <c r="S30" s="14"/>
      <c r="T30" s="14"/>
      <c r="U30" s="14"/>
      <c r="V30" s="14"/>
      <c r="W30" s="14"/>
      <c r="X30" s="134"/>
      <c r="Y30" s="132"/>
      <c r="Z30" s="14"/>
      <c r="AA30" s="14"/>
      <c r="AB30" s="15"/>
      <c r="AC30" s="133"/>
      <c r="AD30" s="15"/>
      <c r="AE30" s="15"/>
      <c r="AF30" s="14"/>
      <c r="AG30" s="14"/>
      <c r="AH30" s="14"/>
      <c r="AI30" s="134"/>
      <c r="AJ30" s="134"/>
      <c r="AK30" s="134"/>
      <c r="AL30" s="4" t="s">
        <v>179</v>
      </c>
      <c r="AM30" s="6" t="s">
        <v>184</v>
      </c>
      <c r="AN30" s="6">
        <v>44909</v>
      </c>
      <c r="AO30" s="5" t="s">
        <v>212</v>
      </c>
      <c r="AP30" s="6" t="s">
        <v>211</v>
      </c>
      <c r="AQ30" s="6">
        <v>44910</v>
      </c>
      <c r="AR30" s="6">
        <v>45274</v>
      </c>
      <c r="AS30" s="4"/>
      <c r="AT30" s="4"/>
      <c r="AU30" s="4"/>
      <c r="AV30" s="4"/>
      <c r="AW30" s="106"/>
      <c r="AX30" s="106"/>
      <c r="AY30" s="4"/>
      <c r="AZ30" s="4"/>
      <c r="BA30" s="106"/>
      <c r="BB30" s="106"/>
      <c r="BC30" s="4"/>
      <c r="BD30" s="4"/>
      <c r="BE30" s="106"/>
      <c r="BF30" s="106"/>
      <c r="BG30" s="4"/>
      <c r="BH30" s="106"/>
      <c r="BI30" s="122">
        <v>70800</v>
      </c>
      <c r="BJ30" s="134"/>
      <c r="BK30" s="134"/>
      <c r="BL30" s="135"/>
      <c r="BM30" s="109"/>
      <c r="BN30" s="109"/>
      <c r="BO30" s="109"/>
      <c r="BP30" s="109"/>
      <c r="BQ30" s="109"/>
      <c r="BR30" s="109"/>
      <c r="BS30" s="109"/>
      <c r="BT30" s="109"/>
      <c r="BU30" s="110"/>
      <c r="BV30" s="110"/>
      <c r="BW30" s="109"/>
      <c r="BX30" s="109"/>
      <c r="BY30" s="109"/>
      <c r="BZ30" s="136"/>
      <c r="CA30" s="136"/>
      <c r="CB30" s="177"/>
      <c r="CC30" s="177"/>
    </row>
    <row r="31" spans="1:81" x14ac:dyDescent="0.25">
      <c r="A31" s="136"/>
      <c r="B31" s="14"/>
      <c r="C31" s="14"/>
      <c r="D31" s="132"/>
      <c r="E31" s="14"/>
      <c r="F31" s="177"/>
      <c r="G31" s="14"/>
      <c r="H31" s="14"/>
      <c r="I31" s="14"/>
      <c r="J31" s="14"/>
      <c r="K31" s="14"/>
      <c r="L31" s="14"/>
      <c r="M31" s="14"/>
      <c r="N31" s="14"/>
      <c r="O31" s="133"/>
      <c r="P31" s="14"/>
      <c r="Q31" s="14"/>
      <c r="R31" s="14"/>
      <c r="S31" s="14"/>
      <c r="T31" s="14"/>
      <c r="U31" s="14"/>
      <c r="V31" s="14"/>
      <c r="W31" s="14"/>
      <c r="X31" s="134"/>
      <c r="Y31" s="132"/>
      <c r="Z31" s="14"/>
      <c r="AA31" s="14"/>
      <c r="AB31" s="15"/>
      <c r="AC31" s="133"/>
      <c r="AD31" s="15"/>
      <c r="AE31" s="15"/>
      <c r="AF31" s="14"/>
      <c r="AG31" s="14"/>
      <c r="AH31" s="14"/>
      <c r="AI31" s="134"/>
      <c r="AJ31" s="134"/>
      <c r="AK31" s="134"/>
      <c r="AL31" s="4" t="s">
        <v>179</v>
      </c>
      <c r="AM31" s="6" t="s">
        <v>187</v>
      </c>
      <c r="AN31" s="6">
        <v>45264</v>
      </c>
      <c r="AO31" s="5" t="s">
        <v>213</v>
      </c>
      <c r="AP31" s="6" t="s">
        <v>211</v>
      </c>
      <c r="AQ31" s="6">
        <v>45275</v>
      </c>
      <c r="AR31" s="6">
        <v>45640</v>
      </c>
      <c r="AS31" s="4"/>
      <c r="AT31" s="4"/>
      <c r="AU31" s="4"/>
      <c r="AV31" s="4"/>
      <c r="AW31" s="106"/>
      <c r="AX31" s="106"/>
      <c r="AY31" s="4"/>
      <c r="AZ31" s="4"/>
      <c r="BA31" s="106"/>
      <c r="BB31" s="106"/>
      <c r="BC31" s="4"/>
      <c r="BD31" s="4"/>
      <c r="BE31" s="106"/>
      <c r="BF31" s="106"/>
      <c r="BG31" s="4"/>
      <c r="BH31" s="106"/>
      <c r="BI31" s="122">
        <v>70800</v>
      </c>
      <c r="BJ31" s="134"/>
      <c r="BK31" s="134"/>
      <c r="BL31" s="135"/>
      <c r="BM31" s="109"/>
      <c r="BN31" s="109"/>
      <c r="BO31" s="109"/>
      <c r="BP31" s="109"/>
      <c r="BQ31" s="109"/>
      <c r="BR31" s="109"/>
      <c r="BS31" s="109"/>
      <c r="BT31" s="109"/>
      <c r="BU31" s="110"/>
      <c r="BV31" s="110"/>
      <c r="BW31" s="109"/>
      <c r="BX31" s="109"/>
      <c r="BY31" s="109"/>
      <c r="BZ31" s="136"/>
      <c r="CA31" s="136"/>
      <c r="CB31" s="177" t="s">
        <v>200</v>
      </c>
      <c r="CC31" s="177" t="s">
        <v>218</v>
      </c>
    </row>
    <row r="32" spans="1:81" x14ac:dyDescent="0.25">
      <c r="A32" s="136"/>
      <c r="B32" s="14"/>
      <c r="C32" s="14"/>
      <c r="D32" s="132"/>
      <c r="E32" s="14"/>
      <c r="F32" s="177"/>
      <c r="G32" s="14"/>
      <c r="H32" s="14"/>
      <c r="I32" s="14"/>
      <c r="J32" s="14"/>
      <c r="K32" s="14"/>
      <c r="L32" s="14"/>
      <c r="M32" s="14"/>
      <c r="N32" s="14"/>
      <c r="O32" s="133"/>
      <c r="P32" s="14"/>
      <c r="Q32" s="14"/>
      <c r="R32" s="14"/>
      <c r="S32" s="14"/>
      <c r="T32" s="14"/>
      <c r="U32" s="14"/>
      <c r="V32" s="14"/>
      <c r="W32" s="14"/>
      <c r="X32" s="134"/>
      <c r="Y32" s="132"/>
      <c r="Z32" s="14"/>
      <c r="AA32" s="14"/>
      <c r="AB32" s="15"/>
      <c r="AC32" s="133"/>
      <c r="AD32" s="15"/>
      <c r="AE32" s="15"/>
      <c r="AF32" s="14"/>
      <c r="AG32" s="14"/>
      <c r="AH32" s="14"/>
      <c r="AI32" s="134"/>
      <c r="AJ32" s="134"/>
      <c r="AK32" s="134"/>
      <c r="AL32" s="4" t="s">
        <v>179</v>
      </c>
      <c r="AM32" s="6" t="s">
        <v>190</v>
      </c>
      <c r="AN32" s="6">
        <v>45637</v>
      </c>
      <c r="AO32" s="5" t="s">
        <v>214</v>
      </c>
      <c r="AP32" s="6" t="s">
        <v>211</v>
      </c>
      <c r="AQ32" s="6">
        <v>45641</v>
      </c>
      <c r="AR32" s="6">
        <v>46006</v>
      </c>
      <c r="AS32" s="4"/>
      <c r="AT32" s="4"/>
      <c r="AU32" s="4"/>
      <c r="AV32" s="4"/>
      <c r="AW32" s="106"/>
      <c r="AX32" s="106"/>
      <c r="AY32" s="4"/>
      <c r="AZ32" s="4"/>
      <c r="BA32" s="106"/>
      <c r="BB32" s="106"/>
      <c r="BC32" s="4"/>
      <c r="BD32" s="4"/>
      <c r="BE32" s="106"/>
      <c r="BF32" s="106"/>
      <c r="BG32" s="4"/>
      <c r="BH32" s="106"/>
      <c r="BI32" s="122">
        <v>70800</v>
      </c>
      <c r="BJ32" s="134"/>
      <c r="BK32" s="134"/>
      <c r="BL32" s="135"/>
      <c r="BM32" s="109"/>
      <c r="BN32" s="109"/>
      <c r="BO32" s="109"/>
      <c r="BP32" s="109"/>
      <c r="BQ32" s="109"/>
      <c r="BR32" s="109"/>
      <c r="BS32" s="109"/>
      <c r="BT32" s="109"/>
      <c r="BU32" s="110"/>
      <c r="BV32" s="110"/>
      <c r="BW32" s="109"/>
      <c r="BX32" s="109"/>
      <c r="BY32" s="109"/>
      <c r="BZ32" s="136"/>
      <c r="CA32" s="136"/>
      <c r="CB32" s="177"/>
      <c r="CC32" s="177"/>
    </row>
    <row r="33" spans="1:81" x14ac:dyDescent="0.25">
      <c r="A33" s="136">
        <v>3</v>
      </c>
      <c r="B33" s="171" t="s">
        <v>230</v>
      </c>
      <c r="C33" s="14"/>
      <c r="D33" s="132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 t="s">
        <v>231</v>
      </c>
      <c r="R33" s="15">
        <v>43871</v>
      </c>
      <c r="S33" s="15">
        <v>44236</v>
      </c>
      <c r="T33" s="133">
        <v>12980</v>
      </c>
      <c r="U33" s="14" t="s">
        <v>232</v>
      </c>
      <c r="V33" s="133">
        <v>13072</v>
      </c>
      <c r="W33" s="14" t="s">
        <v>233</v>
      </c>
      <c r="X33" s="134">
        <v>20130</v>
      </c>
      <c r="Y33" s="170" t="s">
        <v>234</v>
      </c>
      <c r="Z33" s="14" t="s">
        <v>235</v>
      </c>
      <c r="AA33" s="14" t="s">
        <v>236</v>
      </c>
      <c r="AB33" s="15">
        <v>45464</v>
      </c>
      <c r="AC33" s="133">
        <v>13073</v>
      </c>
      <c r="AD33" s="15" t="s">
        <v>237</v>
      </c>
      <c r="AE33" s="15">
        <v>44732</v>
      </c>
      <c r="AF33" s="14">
        <v>111</v>
      </c>
      <c r="AG33" s="14" t="s">
        <v>178</v>
      </c>
      <c r="AH33" s="14"/>
      <c r="AI33" s="134"/>
      <c r="AJ33" s="134"/>
      <c r="AK33" s="167">
        <v>20130</v>
      </c>
      <c r="AL33" s="4" t="s">
        <v>179</v>
      </c>
      <c r="AM33" s="6" t="s">
        <v>180</v>
      </c>
      <c r="AN33" s="6">
        <v>44732</v>
      </c>
      <c r="AO33" s="168">
        <v>13309</v>
      </c>
      <c r="AP33" s="6" t="s">
        <v>211</v>
      </c>
      <c r="AQ33" s="6">
        <v>44733</v>
      </c>
      <c r="AR33" s="6">
        <v>45097</v>
      </c>
      <c r="AS33" s="4"/>
      <c r="AT33" s="4"/>
      <c r="AU33" s="4"/>
      <c r="AV33" s="4"/>
      <c r="AW33" s="106"/>
      <c r="AX33" s="106"/>
      <c r="AY33" s="4"/>
      <c r="AZ33" s="4"/>
      <c r="BA33" s="106"/>
      <c r="BB33" s="106"/>
      <c r="BC33" s="4"/>
      <c r="BD33" s="4"/>
      <c r="BE33" s="106"/>
      <c r="BF33" s="106"/>
      <c r="BG33" s="4"/>
      <c r="BH33" s="106"/>
      <c r="BI33" s="122">
        <v>20130</v>
      </c>
      <c r="BJ33" s="134">
        <v>52938.1</v>
      </c>
      <c r="BK33" s="134">
        <v>18828.5</v>
      </c>
      <c r="BL33" s="135">
        <f>SUM(BJ33:BK36)</f>
        <v>71766.600000000006</v>
      </c>
      <c r="BM33" s="109"/>
      <c r="BN33" s="109"/>
      <c r="BO33" s="109"/>
      <c r="BP33" s="109"/>
      <c r="BQ33" s="109"/>
      <c r="BR33" s="109"/>
      <c r="BS33" s="109"/>
      <c r="BT33" s="109"/>
      <c r="BU33" s="110"/>
      <c r="BV33" s="110"/>
      <c r="BW33" s="109"/>
      <c r="BX33" s="109"/>
      <c r="BY33" s="109"/>
      <c r="BZ33" s="136" t="s">
        <v>226</v>
      </c>
      <c r="CA33" s="16">
        <v>13494</v>
      </c>
      <c r="CB33" s="177" t="s">
        <v>225</v>
      </c>
      <c r="CC33" s="177" t="s">
        <v>227</v>
      </c>
    </row>
    <row r="34" spans="1:81" x14ac:dyDescent="0.25">
      <c r="A34" s="136"/>
      <c r="B34" s="14"/>
      <c r="C34" s="14"/>
      <c r="D34" s="132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3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34"/>
      <c r="AJ34" s="134"/>
      <c r="AK34" s="167"/>
      <c r="AL34" s="4" t="s">
        <v>179</v>
      </c>
      <c r="AM34" s="6" t="s">
        <v>184</v>
      </c>
      <c r="AN34" s="6">
        <v>45097</v>
      </c>
      <c r="AO34" s="5" t="s">
        <v>238</v>
      </c>
      <c r="AP34" s="6" t="s">
        <v>211</v>
      </c>
      <c r="AQ34" s="6">
        <v>45098</v>
      </c>
      <c r="AR34" s="6">
        <v>45463</v>
      </c>
      <c r="AS34" s="4"/>
      <c r="AT34" s="4"/>
      <c r="AU34" s="4"/>
      <c r="AV34" s="4"/>
      <c r="AW34" s="106"/>
      <c r="AX34" s="106"/>
      <c r="AY34" s="4"/>
      <c r="AZ34" s="4"/>
      <c r="BA34" s="106"/>
      <c r="BB34" s="106"/>
      <c r="BC34" s="4"/>
      <c r="BD34" s="4"/>
      <c r="BE34" s="106"/>
      <c r="BF34" s="106"/>
      <c r="BG34" s="4"/>
      <c r="BH34" s="106"/>
      <c r="BI34" s="122">
        <v>20130</v>
      </c>
      <c r="BJ34" s="134"/>
      <c r="BK34" s="134"/>
      <c r="BL34" s="135"/>
      <c r="BM34" s="109"/>
      <c r="BN34" s="109"/>
      <c r="BO34" s="109"/>
      <c r="BP34" s="109"/>
      <c r="BQ34" s="109"/>
      <c r="BR34" s="109"/>
      <c r="BS34" s="109"/>
      <c r="BT34" s="109"/>
      <c r="BU34" s="110"/>
      <c r="BV34" s="110"/>
      <c r="BW34" s="109"/>
      <c r="BX34" s="109"/>
      <c r="BY34" s="109"/>
      <c r="BZ34" s="136"/>
      <c r="CA34" s="136"/>
      <c r="CB34" s="177"/>
      <c r="CC34" s="177"/>
    </row>
    <row r="35" spans="1:81" x14ac:dyDescent="0.25">
      <c r="A35" s="136"/>
      <c r="B35" s="14"/>
      <c r="C35" s="14"/>
      <c r="D35" s="132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3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34"/>
      <c r="AJ35" s="134"/>
      <c r="AK35" s="167"/>
      <c r="AL35" s="4" t="s">
        <v>179</v>
      </c>
      <c r="AM35" s="6" t="s">
        <v>187</v>
      </c>
      <c r="AN35" s="6">
        <v>45463</v>
      </c>
      <c r="AO35" s="5" t="s">
        <v>239</v>
      </c>
      <c r="AP35" s="6" t="s">
        <v>211</v>
      </c>
      <c r="AQ35" s="6">
        <v>45464</v>
      </c>
      <c r="AR35" s="6">
        <v>45828</v>
      </c>
      <c r="AS35" s="4"/>
      <c r="AT35" s="4"/>
      <c r="AU35" s="4"/>
      <c r="AV35" s="4"/>
      <c r="AW35" s="106"/>
      <c r="AX35" s="106"/>
      <c r="AY35" s="4"/>
      <c r="AZ35" s="4"/>
      <c r="BA35" s="106"/>
      <c r="BB35" s="106"/>
      <c r="BC35" s="4"/>
      <c r="BD35" s="4"/>
      <c r="BE35" s="106"/>
      <c r="BF35" s="106"/>
      <c r="BG35" s="4"/>
      <c r="BH35" s="106"/>
      <c r="BI35" s="122">
        <v>20130</v>
      </c>
      <c r="BJ35" s="134"/>
      <c r="BK35" s="134"/>
      <c r="BL35" s="135"/>
      <c r="BM35" s="109"/>
      <c r="BN35" s="109"/>
      <c r="BO35" s="109"/>
      <c r="BP35" s="109"/>
      <c r="BQ35" s="109"/>
      <c r="BR35" s="109"/>
      <c r="BS35" s="109"/>
      <c r="BT35" s="109"/>
      <c r="BU35" s="110"/>
      <c r="BV35" s="110"/>
      <c r="BW35" s="109"/>
      <c r="BX35" s="109"/>
      <c r="BY35" s="109"/>
      <c r="BZ35" s="136"/>
      <c r="CA35" s="136"/>
      <c r="CB35" s="176"/>
      <c r="CC35" s="176"/>
    </row>
    <row r="36" spans="1:81" x14ac:dyDescent="0.25">
      <c r="A36" s="136"/>
      <c r="B36" s="14"/>
      <c r="C36" s="14"/>
      <c r="D36" s="132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3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34"/>
      <c r="AJ36" s="134"/>
      <c r="AK36" s="167"/>
      <c r="AL36" s="4" t="s">
        <v>179</v>
      </c>
      <c r="AM36" s="6" t="s">
        <v>190</v>
      </c>
      <c r="AN36" s="6">
        <v>45828</v>
      </c>
      <c r="AO36" s="5" t="s">
        <v>365</v>
      </c>
      <c r="AP36" s="6" t="s">
        <v>211</v>
      </c>
      <c r="AQ36" s="6">
        <v>45829</v>
      </c>
      <c r="AR36" s="6">
        <v>46193</v>
      </c>
      <c r="AS36" s="4"/>
      <c r="AT36" s="4"/>
      <c r="AU36" s="4"/>
      <c r="AV36" s="4"/>
      <c r="AW36" s="106"/>
      <c r="AX36" s="106"/>
      <c r="AY36" s="4"/>
      <c r="AZ36" s="4"/>
      <c r="BA36" s="106"/>
      <c r="BB36" s="106"/>
      <c r="BC36" s="4"/>
      <c r="BD36" s="4"/>
      <c r="BE36" s="106"/>
      <c r="BF36" s="106"/>
      <c r="BG36" s="4"/>
      <c r="BH36" s="106"/>
      <c r="BI36" s="122"/>
      <c r="BJ36" s="134"/>
      <c r="BK36" s="134"/>
      <c r="BL36" s="135"/>
      <c r="BM36" s="109"/>
      <c r="BN36" s="109"/>
      <c r="BO36" s="109"/>
      <c r="BP36" s="109"/>
      <c r="BQ36" s="109"/>
      <c r="BR36" s="109"/>
      <c r="BS36" s="109"/>
      <c r="BT36" s="109"/>
      <c r="BU36" s="110"/>
      <c r="BV36" s="110"/>
      <c r="BW36" s="109"/>
      <c r="BX36" s="109"/>
      <c r="BY36" s="109"/>
      <c r="BZ36" s="136"/>
      <c r="CA36" s="136"/>
      <c r="CB36" s="175" t="s">
        <v>200</v>
      </c>
      <c r="CC36" s="176" t="s">
        <v>228</v>
      </c>
    </row>
    <row r="37" spans="1:81" x14ac:dyDescent="0.25">
      <c r="A37" s="136">
        <v>4</v>
      </c>
      <c r="B37" s="171" t="s">
        <v>229</v>
      </c>
      <c r="C37" s="14"/>
      <c r="D37" s="132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 t="s">
        <v>220</v>
      </c>
      <c r="R37" s="15">
        <v>44306</v>
      </c>
      <c r="S37" s="15">
        <v>44670</v>
      </c>
      <c r="T37" s="133" t="s">
        <v>241</v>
      </c>
      <c r="U37" s="14" t="s">
        <v>221</v>
      </c>
      <c r="V37" s="133">
        <v>13072</v>
      </c>
      <c r="W37" s="14" t="s">
        <v>240</v>
      </c>
      <c r="X37" s="134">
        <v>149425</v>
      </c>
      <c r="Y37" s="170" t="s">
        <v>222</v>
      </c>
      <c r="Z37" s="14" t="s">
        <v>223</v>
      </c>
      <c r="AA37" s="14" t="s">
        <v>358</v>
      </c>
      <c r="AB37" s="15">
        <v>44368</v>
      </c>
      <c r="AC37" s="133">
        <v>13073</v>
      </c>
      <c r="AD37" s="15">
        <v>44368</v>
      </c>
      <c r="AE37" s="15">
        <v>44732</v>
      </c>
      <c r="AF37" s="14">
        <v>111</v>
      </c>
      <c r="AG37" s="14" t="s">
        <v>178</v>
      </c>
      <c r="AH37" s="14"/>
      <c r="AI37" s="134"/>
      <c r="AJ37" s="134"/>
      <c r="AK37" s="167">
        <v>149425</v>
      </c>
      <c r="AL37" s="4" t="s">
        <v>179</v>
      </c>
      <c r="AM37" s="6" t="s">
        <v>180</v>
      </c>
      <c r="AN37" s="6">
        <v>44732</v>
      </c>
      <c r="AO37" s="168">
        <v>13309</v>
      </c>
      <c r="AP37" s="6" t="s">
        <v>211</v>
      </c>
      <c r="AQ37" s="6">
        <v>44733</v>
      </c>
      <c r="AR37" s="6">
        <v>45097</v>
      </c>
      <c r="AS37" s="4"/>
      <c r="AT37" s="4"/>
      <c r="AU37" s="4"/>
      <c r="AV37" s="4"/>
      <c r="AW37" s="106"/>
      <c r="AX37" s="106"/>
      <c r="AY37" s="4"/>
      <c r="AZ37" s="4"/>
      <c r="BA37" s="106"/>
      <c r="BB37" s="106"/>
      <c r="BC37" s="4"/>
      <c r="BD37" s="4"/>
      <c r="BE37" s="106"/>
      <c r="BF37" s="106"/>
      <c r="BG37" s="4"/>
      <c r="BH37" s="106"/>
      <c r="BI37" s="122">
        <v>149425</v>
      </c>
      <c r="BJ37" s="134">
        <v>310557.19</v>
      </c>
      <c r="BK37" s="134">
        <v>202954</v>
      </c>
      <c r="BL37" s="135">
        <f>SUM(BJ37:BK40)</f>
        <v>513511.19</v>
      </c>
      <c r="BM37" s="109"/>
      <c r="BN37" s="109"/>
      <c r="BO37" s="109"/>
      <c r="BP37" s="109"/>
      <c r="BQ37" s="109"/>
      <c r="BR37" s="109"/>
      <c r="BS37" s="109"/>
      <c r="BT37" s="109"/>
      <c r="BU37" s="110"/>
      <c r="BV37" s="110"/>
      <c r="BW37" s="109"/>
      <c r="BX37" s="109"/>
      <c r="BY37" s="109"/>
      <c r="BZ37" s="136" t="s">
        <v>226</v>
      </c>
      <c r="CA37" s="16">
        <v>13494</v>
      </c>
      <c r="CB37" s="177" t="s">
        <v>225</v>
      </c>
      <c r="CC37" s="177" t="s">
        <v>227</v>
      </c>
    </row>
    <row r="38" spans="1:81" x14ac:dyDescent="0.25">
      <c r="A38" s="136"/>
      <c r="B38" s="14"/>
      <c r="C38" s="14"/>
      <c r="D38" s="132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3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34"/>
      <c r="AJ38" s="134"/>
      <c r="AK38" s="167"/>
      <c r="AL38" s="4" t="s">
        <v>179</v>
      </c>
      <c r="AM38" s="6" t="s">
        <v>184</v>
      </c>
      <c r="AN38" s="6">
        <v>45097</v>
      </c>
      <c r="AO38" s="5" t="s">
        <v>238</v>
      </c>
      <c r="AP38" s="6" t="s">
        <v>211</v>
      </c>
      <c r="AQ38" s="6">
        <v>45098</v>
      </c>
      <c r="AR38" s="6">
        <v>45463</v>
      </c>
      <c r="AS38" s="4"/>
      <c r="AT38" s="4"/>
      <c r="AU38" s="4"/>
      <c r="AV38" s="4"/>
      <c r="AW38" s="106"/>
      <c r="AX38" s="106"/>
      <c r="AY38" s="4"/>
      <c r="AZ38" s="4"/>
      <c r="BA38" s="106"/>
      <c r="BB38" s="106"/>
      <c r="BC38" s="4"/>
      <c r="BD38" s="4"/>
      <c r="BE38" s="106"/>
      <c r="BF38" s="106"/>
      <c r="BG38" s="4"/>
      <c r="BH38" s="106"/>
      <c r="BI38" s="122">
        <v>149425</v>
      </c>
      <c r="BJ38" s="134"/>
      <c r="BK38" s="134"/>
      <c r="BL38" s="135"/>
      <c r="BM38" s="109"/>
      <c r="BN38" s="109"/>
      <c r="BO38" s="109"/>
      <c r="BP38" s="109"/>
      <c r="BQ38" s="109"/>
      <c r="BR38" s="109"/>
      <c r="BS38" s="109"/>
      <c r="BT38" s="109"/>
      <c r="BU38" s="110"/>
      <c r="BV38" s="110"/>
      <c r="BW38" s="109"/>
      <c r="BX38" s="109"/>
      <c r="BY38" s="109"/>
      <c r="BZ38" s="136"/>
      <c r="CA38" s="136"/>
      <c r="CB38" s="177"/>
      <c r="CC38" s="177"/>
    </row>
    <row r="39" spans="1:81" x14ac:dyDescent="0.25">
      <c r="A39" s="136"/>
      <c r="B39" s="14"/>
      <c r="C39" s="14"/>
      <c r="D39" s="132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3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34"/>
      <c r="AJ39" s="134"/>
      <c r="AK39" s="167"/>
      <c r="AL39" s="4" t="s">
        <v>179</v>
      </c>
      <c r="AM39" s="6" t="s">
        <v>187</v>
      </c>
      <c r="AN39" s="6">
        <v>45463</v>
      </c>
      <c r="AO39" s="5" t="s">
        <v>224</v>
      </c>
      <c r="AP39" s="6" t="s">
        <v>211</v>
      </c>
      <c r="AQ39" s="6">
        <v>45464</v>
      </c>
      <c r="AR39" s="6">
        <v>45828</v>
      </c>
      <c r="AS39" s="4"/>
      <c r="AT39" s="4"/>
      <c r="AU39" s="4"/>
      <c r="AV39" s="4"/>
      <c r="AW39" s="106"/>
      <c r="AX39" s="106"/>
      <c r="AY39" s="4"/>
      <c r="AZ39" s="4"/>
      <c r="BA39" s="106"/>
      <c r="BB39" s="106"/>
      <c r="BC39" s="4"/>
      <c r="BD39" s="4"/>
      <c r="BE39" s="106"/>
      <c r="BF39" s="106"/>
      <c r="BG39" s="4"/>
      <c r="BH39" s="106"/>
      <c r="BI39" s="122">
        <v>149425</v>
      </c>
      <c r="BJ39" s="134"/>
      <c r="BK39" s="134"/>
      <c r="BL39" s="135"/>
      <c r="BM39" s="109"/>
      <c r="BN39" s="109"/>
      <c r="BO39" s="109"/>
      <c r="BP39" s="109"/>
      <c r="BQ39" s="109"/>
      <c r="BR39" s="109"/>
      <c r="BS39" s="109"/>
      <c r="BT39" s="109"/>
      <c r="BU39" s="110"/>
      <c r="BV39" s="110"/>
      <c r="BW39" s="109"/>
      <c r="BX39" s="109"/>
      <c r="BY39" s="109"/>
      <c r="BZ39" s="136"/>
      <c r="CA39" s="136"/>
      <c r="CB39" s="176"/>
      <c r="CC39" s="176"/>
    </row>
    <row r="40" spans="1:81" x14ac:dyDescent="0.25">
      <c r="A40" s="136"/>
      <c r="B40" s="14"/>
      <c r="C40" s="14"/>
      <c r="D40" s="132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34"/>
      <c r="Y40" s="14"/>
      <c r="Z40" s="14"/>
      <c r="AA40" s="14"/>
      <c r="AB40" s="14"/>
      <c r="AC40" s="14"/>
      <c r="AD40" s="14"/>
      <c r="AE40" s="14"/>
      <c r="AF40" s="14"/>
      <c r="AG40" s="14"/>
      <c r="AH40" s="14"/>
      <c r="AI40" s="134"/>
      <c r="AJ40" s="134"/>
      <c r="AK40" s="167"/>
      <c r="AL40" s="4" t="s">
        <v>179</v>
      </c>
      <c r="AM40" s="5" t="s">
        <v>190</v>
      </c>
      <c r="AN40" s="6">
        <v>45828</v>
      </c>
      <c r="AO40" s="5" t="s">
        <v>365</v>
      </c>
      <c r="AP40" s="6" t="s">
        <v>211</v>
      </c>
      <c r="AQ40" s="6">
        <v>45829</v>
      </c>
      <c r="AR40" s="6">
        <v>45828</v>
      </c>
      <c r="AS40" s="4"/>
      <c r="AT40" s="4"/>
      <c r="AU40" s="4"/>
      <c r="AV40" s="4"/>
      <c r="AW40" s="106"/>
      <c r="AX40" s="106"/>
      <c r="AY40" s="4"/>
      <c r="AZ40" s="4"/>
      <c r="BA40" s="106"/>
      <c r="BB40" s="106"/>
      <c r="BC40" s="4"/>
      <c r="BD40" s="4"/>
      <c r="BE40" s="106"/>
      <c r="BF40" s="106"/>
      <c r="BG40" s="4"/>
      <c r="BH40" s="106"/>
      <c r="BI40" s="122">
        <v>149426</v>
      </c>
      <c r="BJ40" s="134"/>
      <c r="BK40" s="134"/>
      <c r="BL40" s="135"/>
      <c r="BM40" s="109"/>
      <c r="BN40" s="109"/>
      <c r="BO40" s="109"/>
      <c r="BP40" s="109"/>
      <c r="BQ40" s="109"/>
      <c r="BR40" s="109"/>
      <c r="BS40" s="109"/>
      <c r="BT40" s="109"/>
      <c r="BU40" s="110"/>
      <c r="BV40" s="110"/>
      <c r="BW40" s="109"/>
      <c r="BX40" s="109"/>
      <c r="BY40" s="109"/>
      <c r="BZ40" s="136"/>
      <c r="CA40" s="136"/>
      <c r="CB40" s="175" t="s">
        <v>200</v>
      </c>
      <c r="CC40" s="176" t="s">
        <v>228</v>
      </c>
    </row>
    <row r="41" spans="1:81" x14ac:dyDescent="0.25">
      <c r="A41" s="136">
        <v>5</v>
      </c>
      <c r="B41" s="171" t="s">
        <v>260</v>
      </c>
      <c r="C41" s="14"/>
      <c r="D41" s="132"/>
      <c r="E41" s="14"/>
      <c r="F41" s="14"/>
      <c r="G41" s="14"/>
      <c r="H41" s="14"/>
      <c r="I41" s="14"/>
      <c r="J41" s="14"/>
      <c r="K41" s="14"/>
      <c r="L41" s="14"/>
      <c r="M41" s="14" t="s">
        <v>261</v>
      </c>
      <c r="N41" s="14" t="s">
        <v>262</v>
      </c>
      <c r="O41" s="133">
        <v>13025</v>
      </c>
      <c r="P41" s="133">
        <v>13025</v>
      </c>
      <c r="Q41" s="14"/>
      <c r="R41" s="15"/>
      <c r="S41" s="15"/>
      <c r="T41" s="133"/>
      <c r="U41" s="14"/>
      <c r="V41" s="133"/>
      <c r="W41" s="14"/>
      <c r="X41" s="134"/>
      <c r="Y41" s="170" t="s">
        <v>265</v>
      </c>
      <c r="Z41" s="14" t="s">
        <v>258</v>
      </c>
      <c r="AA41" s="14" t="s">
        <v>259</v>
      </c>
      <c r="AB41" s="15">
        <v>45404</v>
      </c>
      <c r="AC41" s="133">
        <v>13076</v>
      </c>
      <c r="AD41" s="15">
        <v>44308</v>
      </c>
      <c r="AE41" s="15">
        <v>44674</v>
      </c>
      <c r="AF41" s="14">
        <v>111</v>
      </c>
      <c r="AG41" s="14" t="s">
        <v>178</v>
      </c>
      <c r="AH41" s="14"/>
      <c r="AI41" s="134"/>
      <c r="AJ41" s="134"/>
      <c r="AK41" s="167">
        <v>3292.55</v>
      </c>
      <c r="AL41" s="4" t="s">
        <v>179</v>
      </c>
      <c r="AM41" s="6" t="s">
        <v>180</v>
      </c>
      <c r="AN41" s="6">
        <v>44671</v>
      </c>
      <c r="AO41" s="9">
        <v>13271</v>
      </c>
      <c r="AP41" s="6" t="s">
        <v>211</v>
      </c>
      <c r="AQ41" s="6">
        <v>44674</v>
      </c>
      <c r="AR41" s="6">
        <v>45038</v>
      </c>
      <c r="AS41" s="4"/>
      <c r="AT41" s="4"/>
      <c r="AU41" s="4"/>
      <c r="AV41" s="4"/>
      <c r="AW41" s="106"/>
      <c r="AX41" s="106"/>
      <c r="AY41" s="4"/>
      <c r="AZ41" s="4"/>
      <c r="BA41" s="106"/>
      <c r="BB41" s="106"/>
      <c r="BC41" s="4"/>
      <c r="BD41" s="4"/>
      <c r="BE41" s="106"/>
      <c r="BF41" s="106"/>
      <c r="BG41" s="4"/>
      <c r="BH41" s="106"/>
      <c r="BI41" s="122">
        <v>3292.55</v>
      </c>
      <c r="BJ41" s="134">
        <v>236.67</v>
      </c>
      <c r="BK41" s="134">
        <v>0</v>
      </c>
      <c r="BL41" s="135">
        <f>SUM(BJ41:BK43)</f>
        <v>236.67</v>
      </c>
      <c r="BM41" s="109"/>
      <c r="BN41" s="109"/>
      <c r="BO41" s="109"/>
      <c r="BP41" s="109"/>
      <c r="BQ41" s="109"/>
      <c r="BR41" s="109"/>
      <c r="BS41" s="109"/>
      <c r="BT41" s="109"/>
      <c r="BU41" s="110"/>
      <c r="BV41" s="110"/>
      <c r="BW41" s="109"/>
      <c r="BX41" s="109"/>
      <c r="BY41" s="109"/>
      <c r="BZ41" s="136" t="s">
        <v>226</v>
      </c>
      <c r="CA41" s="16">
        <v>13494</v>
      </c>
      <c r="CB41" s="177" t="s">
        <v>225</v>
      </c>
      <c r="CC41" s="177" t="s">
        <v>266</v>
      </c>
    </row>
    <row r="42" spans="1:81" x14ac:dyDescent="0.25">
      <c r="A42" s="136"/>
      <c r="B42" s="14"/>
      <c r="C42" s="14"/>
      <c r="D42" s="132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3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34"/>
      <c r="AJ42" s="134"/>
      <c r="AK42" s="167"/>
      <c r="AL42" s="4" t="s">
        <v>179</v>
      </c>
      <c r="AM42" s="6" t="s">
        <v>184</v>
      </c>
      <c r="AN42" s="6">
        <v>45036</v>
      </c>
      <c r="AO42" s="10" t="s">
        <v>263</v>
      </c>
      <c r="AP42" s="6" t="s">
        <v>183</v>
      </c>
      <c r="AQ42" s="11">
        <v>45039</v>
      </c>
      <c r="AR42" s="6">
        <v>45404</v>
      </c>
      <c r="AS42" s="4"/>
      <c r="AT42" s="4"/>
      <c r="AU42" s="4"/>
      <c r="AV42" s="4"/>
      <c r="AW42" s="106"/>
      <c r="AX42" s="106"/>
      <c r="AY42" s="4"/>
      <c r="AZ42" s="4"/>
      <c r="BA42" s="106"/>
      <c r="BB42" s="106"/>
      <c r="BC42" s="4"/>
      <c r="BD42" s="4"/>
      <c r="BE42" s="106"/>
      <c r="BF42" s="106"/>
      <c r="BG42" s="4"/>
      <c r="BH42" s="106"/>
      <c r="BI42" s="122">
        <v>3292.55</v>
      </c>
      <c r="BJ42" s="134"/>
      <c r="BK42" s="134"/>
      <c r="BL42" s="135"/>
      <c r="BM42" s="109"/>
      <c r="BN42" s="109"/>
      <c r="BO42" s="109"/>
      <c r="BP42" s="109"/>
      <c r="BQ42" s="109"/>
      <c r="BR42" s="109"/>
      <c r="BS42" s="109"/>
      <c r="BT42" s="109"/>
      <c r="BU42" s="110"/>
      <c r="BV42" s="110"/>
      <c r="BW42" s="109"/>
      <c r="BX42" s="109"/>
      <c r="BY42" s="109"/>
      <c r="BZ42" s="136"/>
      <c r="CA42" s="136"/>
      <c r="CB42" s="177"/>
      <c r="CC42" s="177"/>
    </row>
    <row r="43" spans="1:81" x14ac:dyDescent="0.25">
      <c r="A43" s="136"/>
      <c r="B43" s="14"/>
      <c r="C43" s="14"/>
      <c r="D43" s="132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34"/>
      <c r="Y43" s="14"/>
      <c r="Z43" s="14"/>
      <c r="AA43" s="14"/>
      <c r="AB43" s="14"/>
      <c r="AC43" s="14"/>
      <c r="AD43" s="14"/>
      <c r="AE43" s="14"/>
      <c r="AF43" s="14"/>
      <c r="AG43" s="14"/>
      <c r="AH43" s="14"/>
      <c r="AI43" s="134"/>
      <c r="AJ43" s="134"/>
      <c r="AK43" s="167"/>
      <c r="AL43" s="4" t="s">
        <v>179</v>
      </c>
      <c r="AM43" s="6" t="s">
        <v>187</v>
      </c>
      <c r="AN43" s="6">
        <v>45402</v>
      </c>
      <c r="AO43" s="10">
        <v>13758</v>
      </c>
      <c r="AP43" s="6" t="s">
        <v>183</v>
      </c>
      <c r="AQ43" s="11">
        <v>45406</v>
      </c>
      <c r="AR43" s="6">
        <v>45770</v>
      </c>
      <c r="AS43" s="4"/>
      <c r="AT43" s="4"/>
      <c r="AU43" s="4"/>
      <c r="AV43" s="4"/>
      <c r="AW43" s="106"/>
      <c r="AX43" s="106"/>
      <c r="AY43" s="4"/>
      <c r="AZ43" s="4"/>
      <c r="BA43" s="106"/>
      <c r="BB43" s="106"/>
      <c r="BC43" s="4"/>
      <c r="BD43" s="4"/>
      <c r="BE43" s="106"/>
      <c r="BF43" s="106"/>
      <c r="BG43" s="4"/>
      <c r="BH43" s="106"/>
      <c r="BI43" s="122">
        <v>3292.55</v>
      </c>
      <c r="BJ43" s="134"/>
      <c r="BK43" s="134"/>
      <c r="BL43" s="135"/>
      <c r="BM43" s="109"/>
      <c r="BN43" s="109"/>
      <c r="BO43" s="109"/>
      <c r="BP43" s="109"/>
      <c r="BQ43" s="109"/>
      <c r="BR43" s="109"/>
      <c r="BS43" s="109"/>
      <c r="BT43" s="109"/>
      <c r="BU43" s="110"/>
      <c r="BV43" s="110"/>
      <c r="BW43" s="109"/>
      <c r="BX43" s="109"/>
      <c r="BY43" s="109"/>
      <c r="BZ43" s="136"/>
      <c r="CA43" s="136"/>
      <c r="CB43" s="175" t="s">
        <v>200</v>
      </c>
      <c r="CC43" s="176" t="s">
        <v>201</v>
      </c>
    </row>
    <row r="44" spans="1:81" x14ac:dyDescent="0.25">
      <c r="A44" s="136">
        <v>6</v>
      </c>
      <c r="B44" s="14" t="s">
        <v>229</v>
      </c>
      <c r="C44" s="14" t="s">
        <v>242</v>
      </c>
      <c r="D44" s="132"/>
      <c r="E44" s="14"/>
      <c r="F44" s="14"/>
      <c r="G44" s="14"/>
      <c r="H44" s="14"/>
      <c r="I44" s="14"/>
      <c r="J44" s="14"/>
      <c r="K44" s="14"/>
      <c r="L44" s="14"/>
      <c r="M44" s="14" t="s">
        <v>243</v>
      </c>
      <c r="N44" s="14" t="s">
        <v>244</v>
      </c>
      <c r="O44" s="133">
        <v>13189</v>
      </c>
      <c r="P44" s="133">
        <v>13189</v>
      </c>
      <c r="Q44" s="14"/>
      <c r="R44" s="14"/>
      <c r="S44" s="14"/>
      <c r="T44" s="14"/>
      <c r="U44" s="14"/>
      <c r="V44" s="14"/>
      <c r="W44" s="14"/>
      <c r="X44" s="134"/>
      <c r="Y44" s="170" t="s">
        <v>264</v>
      </c>
      <c r="Z44" s="14" t="s">
        <v>245</v>
      </c>
      <c r="AA44" s="14" t="s">
        <v>246</v>
      </c>
      <c r="AB44" s="15">
        <v>44643</v>
      </c>
      <c r="AC44" s="133">
        <v>13252</v>
      </c>
      <c r="AD44" s="15">
        <v>44643</v>
      </c>
      <c r="AE44" s="15">
        <v>46468</v>
      </c>
      <c r="AF44" s="14">
        <v>111</v>
      </c>
      <c r="AG44" s="14" t="s">
        <v>178</v>
      </c>
      <c r="AH44" s="14"/>
      <c r="AI44" s="134"/>
      <c r="AJ44" s="134"/>
      <c r="AK44" s="167">
        <v>72000</v>
      </c>
      <c r="AL44" s="4" t="s">
        <v>247</v>
      </c>
      <c r="AM44" s="4" t="s">
        <v>180</v>
      </c>
      <c r="AN44" s="6">
        <v>44927</v>
      </c>
      <c r="AO44" s="9">
        <v>13578</v>
      </c>
      <c r="AP44" s="4" t="s">
        <v>248</v>
      </c>
      <c r="AQ44" s="6">
        <v>44927</v>
      </c>
      <c r="AR44" s="4"/>
      <c r="AS44" s="6"/>
      <c r="AT44" s="4"/>
      <c r="AU44" s="4"/>
      <c r="AV44" s="4"/>
      <c r="AW44" s="106"/>
      <c r="AX44" s="106"/>
      <c r="AY44" s="4"/>
      <c r="AZ44" s="4"/>
      <c r="BA44" s="106"/>
      <c r="BB44" s="106"/>
      <c r="BC44" s="6">
        <v>44927</v>
      </c>
      <c r="BD44" s="4"/>
      <c r="BE44" s="106">
        <v>16200</v>
      </c>
      <c r="BF44" s="106"/>
      <c r="BG44" s="4"/>
      <c r="BH44" s="106"/>
      <c r="BI44" s="122">
        <v>88200</v>
      </c>
      <c r="BJ44" s="134">
        <v>38896.92</v>
      </c>
      <c r="BK44" s="134">
        <v>25096.5</v>
      </c>
      <c r="BL44" s="135">
        <f>SUM(BJ44:BK45)</f>
        <v>63993.42</v>
      </c>
      <c r="BM44" s="109"/>
      <c r="BN44" s="109"/>
      <c r="BO44" s="109"/>
      <c r="BP44" s="109"/>
      <c r="BQ44" s="109"/>
      <c r="BR44" s="109"/>
      <c r="BS44" s="109"/>
      <c r="BT44" s="109"/>
      <c r="BU44" s="110"/>
      <c r="BV44" s="110"/>
      <c r="BW44" s="109"/>
      <c r="BX44" s="109"/>
      <c r="BY44" s="109"/>
      <c r="BZ44" s="136" t="s">
        <v>249</v>
      </c>
      <c r="CA44" s="16">
        <v>13949</v>
      </c>
      <c r="CB44" s="176" t="s">
        <v>225</v>
      </c>
      <c r="CC44" s="175" t="s">
        <v>250</v>
      </c>
    </row>
    <row r="45" spans="1:81" x14ac:dyDescent="0.25">
      <c r="A45" s="136"/>
      <c r="B45" s="14"/>
      <c r="C45" s="14"/>
      <c r="D45" s="132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34"/>
      <c r="Y45" s="14"/>
      <c r="Z45" s="14"/>
      <c r="AA45" s="14"/>
      <c r="AB45" s="14"/>
      <c r="AC45" s="14"/>
      <c r="AD45" s="14"/>
      <c r="AE45" s="14"/>
      <c r="AF45" s="14"/>
      <c r="AG45" s="14"/>
      <c r="AH45" s="14"/>
      <c r="AI45" s="134"/>
      <c r="AJ45" s="134"/>
      <c r="AK45" s="167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106"/>
      <c r="AX45" s="106"/>
      <c r="AY45" s="4"/>
      <c r="AZ45" s="4"/>
      <c r="BA45" s="106"/>
      <c r="BB45" s="106"/>
      <c r="BC45" s="4"/>
      <c r="BD45" s="4"/>
      <c r="BE45" s="106"/>
      <c r="BF45" s="106"/>
      <c r="BG45" s="4"/>
      <c r="BH45" s="106"/>
      <c r="BI45" s="122"/>
      <c r="BJ45" s="134"/>
      <c r="BK45" s="134"/>
      <c r="BL45" s="135"/>
      <c r="BM45" s="109"/>
      <c r="BN45" s="109"/>
      <c r="BO45" s="109"/>
      <c r="BP45" s="109"/>
      <c r="BQ45" s="109"/>
      <c r="BR45" s="109"/>
      <c r="BS45" s="109"/>
      <c r="BT45" s="109"/>
      <c r="BU45" s="110"/>
      <c r="BV45" s="110"/>
      <c r="BW45" s="109"/>
      <c r="BX45" s="109"/>
      <c r="BY45" s="109"/>
      <c r="BZ45" s="136"/>
      <c r="CA45" s="136"/>
      <c r="CB45" s="175" t="s">
        <v>200</v>
      </c>
      <c r="CC45" s="175" t="s">
        <v>251</v>
      </c>
    </row>
    <row r="46" spans="1:81" x14ac:dyDescent="0.25">
      <c r="A46" s="136">
        <v>7</v>
      </c>
      <c r="B46" s="14" t="s">
        <v>252</v>
      </c>
      <c r="C46" s="14"/>
      <c r="D46" s="132"/>
      <c r="E46" s="14"/>
      <c r="F46" s="14"/>
      <c r="G46" s="14"/>
      <c r="H46" s="14"/>
      <c r="I46" s="14"/>
      <c r="J46" s="14"/>
      <c r="K46" s="14"/>
      <c r="L46" s="14"/>
      <c r="M46" s="14" t="s">
        <v>243</v>
      </c>
      <c r="N46" s="14" t="s">
        <v>253</v>
      </c>
      <c r="O46" s="133">
        <v>13372</v>
      </c>
      <c r="P46" s="133">
        <v>13372</v>
      </c>
      <c r="Q46" s="14"/>
      <c r="R46" s="14"/>
      <c r="S46" s="14"/>
      <c r="T46" s="14"/>
      <c r="U46" s="14"/>
      <c r="V46" s="14"/>
      <c r="W46" s="14"/>
      <c r="X46" s="134"/>
      <c r="Y46" s="14" t="s">
        <v>254</v>
      </c>
      <c r="Z46" s="14" t="s">
        <v>255</v>
      </c>
      <c r="AA46" s="14" t="s">
        <v>256</v>
      </c>
      <c r="AB46" s="15">
        <v>45190</v>
      </c>
      <c r="AC46" s="133">
        <v>13376</v>
      </c>
      <c r="AD46" s="14" t="s">
        <v>257</v>
      </c>
      <c r="AE46" s="15">
        <v>45189</v>
      </c>
      <c r="AF46" s="14">
        <v>111</v>
      </c>
      <c r="AG46" s="14" t="s">
        <v>178</v>
      </c>
      <c r="AH46" s="14"/>
      <c r="AI46" s="134"/>
      <c r="AJ46" s="134"/>
      <c r="AK46" s="167">
        <v>98496.5</v>
      </c>
      <c r="AL46" s="4" t="s">
        <v>179</v>
      </c>
      <c r="AM46" s="4" t="s">
        <v>180</v>
      </c>
      <c r="AN46" s="6">
        <v>45189</v>
      </c>
      <c r="AO46" s="9">
        <v>13621</v>
      </c>
      <c r="AP46" s="4" t="s">
        <v>211</v>
      </c>
      <c r="AQ46" s="6">
        <v>45190</v>
      </c>
      <c r="AR46" s="6">
        <v>45555</v>
      </c>
      <c r="AS46" s="4"/>
      <c r="AT46" s="4"/>
      <c r="AU46" s="4"/>
      <c r="AV46" s="4"/>
      <c r="AW46" s="106"/>
      <c r="AX46" s="106"/>
      <c r="AY46" s="4"/>
      <c r="AZ46" s="4"/>
      <c r="BA46" s="106"/>
      <c r="BB46" s="106"/>
      <c r="BC46" s="4"/>
      <c r="BD46" s="4"/>
      <c r="BE46" s="106"/>
      <c r="BF46" s="106"/>
      <c r="BG46" s="4"/>
      <c r="BH46" s="106"/>
      <c r="BI46" s="122">
        <v>98496.5</v>
      </c>
      <c r="BJ46" s="134">
        <v>37132.730000000003</v>
      </c>
      <c r="BK46" s="134">
        <v>8757.6</v>
      </c>
      <c r="BL46" s="135">
        <f>BJ46+BK46</f>
        <v>45890.33</v>
      </c>
      <c r="BM46" s="109"/>
      <c r="BN46" s="109"/>
      <c r="BO46" s="109"/>
      <c r="BP46" s="109"/>
      <c r="BQ46" s="109"/>
      <c r="BR46" s="109"/>
      <c r="BS46" s="109"/>
      <c r="BT46" s="109"/>
      <c r="BU46" s="110"/>
      <c r="BV46" s="110"/>
      <c r="BW46" s="109"/>
      <c r="BX46" s="109"/>
      <c r="BY46" s="109"/>
      <c r="BZ46" s="136" t="s">
        <v>267</v>
      </c>
      <c r="CA46" s="16">
        <v>13949</v>
      </c>
      <c r="CB46" s="176" t="s">
        <v>225</v>
      </c>
      <c r="CC46" s="175" t="s">
        <v>269</v>
      </c>
    </row>
    <row r="47" spans="1:81" x14ac:dyDescent="0.25">
      <c r="A47" s="136"/>
      <c r="B47" s="14"/>
      <c r="C47" s="14"/>
      <c r="D47" s="132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33"/>
      <c r="P47" s="133"/>
      <c r="Q47" s="14"/>
      <c r="R47" s="14"/>
      <c r="S47" s="14"/>
      <c r="T47" s="14"/>
      <c r="U47" s="14"/>
      <c r="V47" s="14"/>
      <c r="W47" s="14"/>
      <c r="X47" s="134"/>
      <c r="Y47" s="14"/>
      <c r="Z47" s="14"/>
      <c r="AA47" s="14"/>
      <c r="AB47" s="15"/>
      <c r="AC47" s="133"/>
      <c r="AD47" s="14"/>
      <c r="AE47" s="15"/>
      <c r="AF47" s="14"/>
      <c r="AG47" s="14"/>
      <c r="AH47" s="14"/>
      <c r="AI47" s="134"/>
      <c r="AJ47" s="134"/>
      <c r="AK47" s="167"/>
      <c r="AL47" s="4" t="s">
        <v>179</v>
      </c>
      <c r="AM47" s="4" t="s">
        <v>184</v>
      </c>
      <c r="AN47" s="6">
        <v>45555</v>
      </c>
      <c r="AO47" s="9">
        <v>13871</v>
      </c>
      <c r="AP47" s="4" t="s">
        <v>211</v>
      </c>
      <c r="AQ47" s="6">
        <v>45556</v>
      </c>
      <c r="AR47" s="6">
        <v>45920</v>
      </c>
      <c r="AS47" s="4"/>
      <c r="AT47" s="4"/>
      <c r="AU47" s="4"/>
      <c r="AV47" s="4"/>
      <c r="AW47" s="106"/>
      <c r="AX47" s="106"/>
      <c r="AY47" s="4"/>
      <c r="AZ47" s="4"/>
      <c r="BA47" s="106"/>
      <c r="BB47" s="106"/>
      <c r="BC47" s="4"/>
      <c r="BD47" s="4"/>
      <c r="BE47" s="106"/>
      <c r="BF47" s="106"/>
      <c r="BG47" s="4"/>
      <c r="BH47" s="106"/>
      <c r="BI47" s="122">
        <v>98496.5</v>
      </c>
      <c r="BJ47" s="134"/>
      <c r="BK47" s="134"/>
      <c r="BL47" s="135"/>
      <c r="BM47" s="109"/>
      <c r="BN47" s="109"/>
      <c r="BO47" s="109"/>
      <c r="BP47" s="109"/>
      <c r="BQ47" s="109"/>
      <c r="BR47" s="109"/>
      <c r="BS47" s="109"/>
      <c r="BT47" s="109"/>
      <c r="BU47" s="110"/>
      <c r="BV47" s="110"/>
      <c r="BW47" s="109"/>
      <c r="BX47" s="109"/>
      <c r="BY47" s="109"/>
      <c r="BZ47" s="136"/>
      <c r="CA47" s="16"/>
      <c r="CB47" s="175" t="s">
        <v>200</v>
      </c>
      <c r="CC47" s="175" t="s">
        <v>268</v>
      </c>
    </row>
    <row r="48" spans="1:81" x14ac:dyDescent="0.25">
      <c r="A48" s="136"/>
      <c r="B48" s="14"/>
      <c r="C48" s="14"/>
      <c r="D48" s="132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34"/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34"/>
      <c r="AJ48" s="134"/>
      <c r="AK48" s="167"/>
      <c r="AL48" s="4" t="s">
        <v>179</v>
      </c>
      <c r="AM48" s="4" t="s">
        <v>187</v>
      </c>
      <c r="AN48" s="6">
        <v>45919</v>
      </c>
      <c r="AO48" s="9">
        <v>14113</v>
      </c>
      <c r="AP48" s="4" t="s">
        <v>211</v>
      </c>
      <c r="AQ48" s="6">
        <v>45921</v>
      </c>
      <c r="AR48" s="6">
        <v>46285</v>
      </c>
      <c r="AS48" s="4"/>
      <c r="AT48" s="4"/>
      <c r="AU48" s="4"/>
      <c r="AV48" s="4"/>
      <c r="AW48" s="106"/>
      <c r="AX48" s="106"/>
      <c r="AY48" s="4"/>
      <c r="AZ48" s="4"/>
      <c r="BA48" s="106"/>
      <c r="BB48" s="106"/>
      <c r="BC48" s="4"/>
      <c r="BD48" s="4"/>
      <c r="BE48" s="106"/>
      <c r="BF48" s="106"/>
      <c r="BG48" s="4"/>
      <c r="BH48" s="106"/>
      <c r="BI48" s="122">
        <v>98496.5</v>
      </c>
      <c r="BJ48" s="134"/>
      <c r="BK48" s="134"/>
      <c r="BL48" s="135"/>
      <c r="BM48" s="109"/>
      <c r="BN48" s="109"/>
      <c r="BO48" s="109"/>
      <c r="BP48" s="109"/>
      <c r="BQ48" s="109"/>
      <c r="BR48" s="109"/>
      <c r="BS48" s="109"/>
      <c r="BT48" s="109"/>
      <c r="BU48" s="110"/>
      <c r="BV48" s="110"/>
      <c r="BW48" s="109"/>
      <c r="BX48" s="109"/>
      <c r="BY48" s="109"/>
      <c r="BZ48" s="136"/>
      <c r="CA48" s="136"/>
      <c r="CB48" s="175" t="s">
        <v>200</v>
      </c>
      <c r="CC48" s="175" t="s">
        <v>268</v>
      </c>
    </row>
    <row r="49" spans="1:81" x14ac:dyDescent="0.25">
      <c r="A49" s="136">
        <v>8</v>
      </c>
      <c r="B49" s="14" t="s">
        <v>270</v>
      </c>
      <c r="C49" s="14"/>
      <c r="D49" s="132"/>
      <c r="E49" s="14"/>
      <c r="F49" s="14"/>
      <c r="G49" s="14"/>
      <c r="H49" s="14"/>
      <c r="I49" s="14"/>
      <c r="J49" s="14"/>
      <c r="K49" s="14"/>
      <c r="L49" s="14"/>
      <c r="M49" s="14" t="s">
        <v>243</v>
      </c>
      <c r="N49" s="14" t="s">
        <v>262</v>
      </c>
      <c r="O49" s="133">
        <v>13418</v>
      </c>
      <c r="P49" s="133">
        <v>13418</v>
      </c>
      <c r="Q49" s="14"/>
      <c r="R49" s="14"/>
      <c r="S49" s="14"/>
      <c r="T49" s="14"/>
      <c r="U49" s="14"/>
      <c r="V49" s="14"/>
      <c r="W49" s="14"/>
      <c r="X49" s="134"/>
      <c r="Y49" s="14" t="s">
        <v>271</v>
      </c>
      <c r="Z49" s="14" t="s">
        <v>272</v>
      </c>
      <c r="AA49" s="14" t="s">
        <v>273</v>
      </c>
      <c r="AB49" s="15">
        <v>44970</v>
      </c>
      <c r="AC49" s="133">
        <v>13482</v>
      </c>
      <c r="AD49" s="15">
        <v>44970</v>
      </c>
      <c r="AE49" s="15">
        <v>45334</v>
      </c>
      <c r="AF49" s="14">
        <v>111</v>
      </c>
      <c r="AG49" s="14" t="s">
        <v>178</v>
      </c>
      <c r="AH49" s="14"/>
      <c r="AI49" s="134"/>
      <c r="AJ49" s="134"/>
      <c r="AK49" s="167">
        <v>2640</v>
      </c>
      <c r="AL49" s="4" t="s">
        <v>179</v>
      </c>
      <c r="AM49" s="4" t="s">
        <v>180</v>
      </c>
      <c r="AN49" s="6">
        <v>45331</v>
      </c>
      <c r="AO49" s="9">
        <v>13728</v>
      </c>
      <c r="AP49" s="4" t="s">
        <v>211</v>
      </c>
      <c r="AQ49" s="6">
        <v>45335</v>
      </c>
      <c r="AR49" s="6">
        <v>45700</v>
      </c>
      <c r="AS49" s="4"/>
      <c r="AT49" s="4"/>
      <c r="AU49" s="4"/>
      <c r="AV49" s="4"/>
      <c r="AW49" s="106"/>
      <c r="AX49" s="106"/>
      <c r="AY49" s="4"/>
      <c r="AZ49" s="4"/>
      <c r="BA49" s="106"/>
      <c r="BB49" s="106"/>
      <c r="BC49" s="4"/>
      <c r="BD49" s="4"/>
      <c r="BE49" s="106"/>
      <c r="BF49" s="106"/>
      <c r="BG49" s="4"/>
      <c r="BH49" s="106"/>
      <c r="BI49" s="122">
        <v>2640</v>
      </c>
      <c r="BJ49" s="134">
        <v>2640</v>
      </c>
      <c r="BK49" s="134">
        <v>2640</v>
      </c>
      <c r="BL49" s="135">
        <f>BJ49+BK49</f>
        <v>5280</v>
      </c>
      <c r="BM49" s="109"/>
      <c r="BN49" s="109"/>
      <c r="BO49" s="109"/>
      <c r="BP49" s="109"/>
      <c r="BQ49" s="109"/>
      <c r="BR49" s="109"/>
      <c r="BS49" s="109"/>
      <c r="BT49" s="109"/>
      <c r="BU49" s="110"/>
      <c r="BV49" s="110"/>
      <c r="BW49" s="109"/>
      <c r="BX49" s="109"/>
      <c r="BY49" s="109"/>
      <c r="BZ49" s="136" t="s">
        <v>267</v>
      </c>
      <c r="CA49" s="16">
        <v>13949</v>
      </c>
      <c r="CB49" s="176" t="s">
        <v>225</v>
      </c>
      <c r="CC49" s="175" t="s">
        <v>275</v>
      </c>
    </row>
    <row r="50" spans="1:81" x14ac:dyDescent="0.25">
      <c r="A50" s="136"/>
      <c r="B50" s="14"/>
      <c r="C50" s="14"/>
      <c r="D50" s="132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34"/>
      <c r="Y50" s="14"/>
      <c r="Z50" s="14"/>
      <c r="AA50" s="14"/>
      <c r="AB50" s="15"/>
      <c r="AC50" s="14"/>
      <c r="AD50" s="14"/>
      <c r="AE50" s="14"/>
      <c r="AF50" s="14"/>
      <c r="AG50" s="14"/>
      <c r="AH50" s="14"/>
      <c r="AI50" s="134"/>
      <c r="AJ50" s="134"/>
      <c r="AK50" s="167"/>
      <c r="AL50" s="4" t="s">
        <v>179</v>
      </c>
      <c r="AM50" s="4" t="s">
        <v>184</v>
      </c>
      <c r="AN50" s="6" t="s">
        <v>274</v>
      </c>
      <c r="AO50" s="9">
        <v>13966</v>
      </c>
      <c r="AP50" s="4" t="s">
        <v>211</v>
      </c>
      <c r="AQ50" s="6">
        <v>45701</v>
      </c>
      <c r="AR50" s="6">
        <v>46065</v>
      </c>
      <c r="AS50" s="4"/>
      <c r="AT50" s="4"/>
      <c r="AU50" s="4"/>
      <c r="AV50" s="4"/>
      <c r="AW50" s="106"/>
      <c r="AX50" s="106"/>
      <c r="AY50" s="4"/>
      <c r="AZ50" s="4"/>
      <c r="BA50" s="106"/>
      <c r="BB50" s="106"/>
      <c r="BC50" s="4"/>
      <c r="BD50" s="4"/>
      <c r="BE50" s="106"/>
      <c r="BF50" s="106"/>
      <c r="BG50" s="4"/>
      <c r="BH50" s="106"/>
      <c r="BI50" s="122">
        <v>2640</v>
      </c>
      <c r="BJ50" s="134"/>
      <c r="BK50" s="134"/>
      <c r="BL50" s="135"/>
      <c r="BM50" s="109"/>
      <c r="BN50" s="109"/>
      <c r="BO50" s="109"/>
      <c r="BP50" s="109"/>
      <c r="BQ50" s="109"/>
      <c r="BR50" s="109"/>
      <c r="BS50" s="109"/>
      <c r="BT50" s="109"/>
      <c r="BU50" s="110"/>
      <c r="BV50" s="110"/>
      <c r="BW50" s="109"/>
      <c r="BX50" s="109"/>
      <c r="BY50" s="109"/>
      <c r="BZ50" s="136"/>
      <c r="CA50" s="136"/>
      <c r="CB50" s="175" t="s">
        <v>200</v>
      </c>
      <c r="CC50" s="175" t="s">
        <v>276</v>
      </c>
    </row>
    <row r="51" spans="1:81" x14ac:dyDescent="0.25">
      <c r="A51" s="136">
        <v>9</v>
      </c>
      <c r="B51" s="171">
        <v>17582023</v>
      </c>
      <c r="C51" s="14"/>
      <c r="D51" s="132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33"/>
      <c r="P51" s="133"/>
      <c r="Q51" s="14" t="s">
        <v>277</v>
      </c>
      <c r="R51" s="15">
        <v>44970</v>
      </c>
      <c r="S51" s="15">
        <v>45334</v>
      </c>
      <c r="T51" s="133">
        <v>13474</v>
      </c>
      <c r="U51" s="14" t="s">
        <v>278</v>
      </c>
      <c r="V51" s="133">
        <v>13542</v>
      </c>
      <c r="W51" s="14" t="s">
        <v>279</v>
      </c>
      <c r="X51" s="134">
        <v>43987</v>
      </c>
      <c r="Y51" s="170" t="s">
        <v>280</v>
      </c>
      <c r="Z51" s="14" t="s">
        <v>281</v>
      </c>
      <c r="AA51" s="14" t="s">
        <v>282</v>
      </c>
      <c r="AB51" s="15">
        <v>45069</v>
      </c>
      <c r="AC51" s="133">
        <v>13543</v>
      </c>
      <c r="AD51" s="15">
        <v>45069</v>
      </c>
      <c r="AE51" s="15">
        <v>45291</v>
      </c>
      <c r="AF51" s="14">
        <v>111</v>
      </c>
      <c r="AG51" s="14" t="s">
        <v>283</v>
      </c>
      <c r="AH51" s="14"/>
      <c r="AI51" s="134"/>
      <c r="AJ51" s="134"/>
      <c r="AK51" s="167">
        <v>43987</v>
      </c>
      <c r="AL51" s="4" t="s">
        <v>179</v>
      </c>
      <c r="AM51" s="6" t="s">
        <v>180</v>
      </c>
      <c r="AN51" s="6">
        <v>45286</v>
      </c>
      <c r="AO51" s="9">
        <v>13683</v>
      </c>
      <c r="AP51" s="6" t="s">
        <v>211</v>
      </c>
      <c r="AQ51" s="6">
        <v>45292</v>
      </c>
      <c r="AR51" s="6">
        <v>45657</v>
      </c>
      <c r="AS51" s="4"/>
      <c r="AT51" s="4"/>
      <c r="AU51" s="4"/>
      <c r="AV51" s="4"/>
      <c r="AW51" s="106"/>
      <c r="AX51" s="106"/>
      <c r="AY51" s="4"/>
      <c r="AZ51" s="4"/>
      <c r="BA51" s="106"/>
      <c r="BB51" s="106"/>
      <c r="BC51" s="4"/>
      <c r="BD51" s="4"/>
      <c r="BE51" s="106"/>
      <c r="BF51" s="106"/>
      <c r="BG51" s="4"/>
      <c r="BH51" s="106"/>
      <c r="BI51" s="122">
        <f>AK51</f>
        <v>43987</v>
      </c>
      <c r="BJ51" s="134">
        <v>42440</v>
      </c>
      <c r="BK51" s="134">
        <v>26885</v>
      </c>
      <c r="BL51" s="135">
        <f>SUM(BJ51:BK53)</f>
        <v>69325</v>
      </c>
      <c r="BM51" s="109"/>
      <c r="BN51" s="109"/>
      <c r="BO51" s="109"/>
      <c r="BP51" s="109"/>
      <c r="BQ51" s="109"/>
      <c r="BR51" s="109"/>
      <c r="BS51" s="109"/>
      <c r="BT51" s="109"/>
      <c r="BU51" s="110"/>
      <c r="BV51" s="110"/>
      <c r="BW51" s="109"/>
      <c r="BX51" s="109"/>
      <c r="BY51" s="109"/>
      <c r="BZ51" s="136" t="s">
        <v>284</v>
      </c>
      <c r="CA51" s="16">
        <v>13949</v>
      </c>
      <c r="CB51" s="175" t="s">
        <v>225</v>
      </c>
      <c r="CC51" s="175" t="s">
        <v>268</v>
      </c>
    </row>
    <row r="52" spans="1:81" x14ac:dyDescent="0.25">
      <c r="A52" s="136"/>
      <c r="B52" s="171"/>
      <c r="C52" s="14"/>
      <c r="D52" s="132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33"/>
      <c r="P52" s="133"/>
      <c r="Q52" s="14"/>
      <c r="R52" s="15"/>
      <c r="S52" s="15"/>
      <c r="T52" s="133"/>
      <c r="U52" s="14"/>
      <c r="V52" s="133"/>
      <c r="W52" s="14"/>
      <c r="X52" s="134"/>
      <c r="Y52" s="170"/>
      <c r="Z52" s="14"/>
      <c r="AA52" s="14"/>
      <c r="AB52" s="15"/>
      <c r="AC52" s="133"/>
      <c r="AD52" s="15"/>
      <c r="AE52" s="15"/>
      <c r="AF52" s="14"/>
      <c r="AG52" s="14"/>
      <c r="AH52" s="14"/>
      <c r="AI52" s="134"/>
      <c r="AJ52" s="134"/>
      <c r="AK52" s="167"/>
      <c r="AL52" s="4" t="s">
        <v>179</v>
      </c>
      <c r="AM52" s="6" t="s">
        <v>184</v>
      </c>
      <c r="AN52" s="6">
        <v>45656</v>
      </c>
      <c r="AO52" s="10">
        <v>13943</v>
      </c>
      <c r="AP52" s="6" t="s">
        <v>183</v>
      </c>
      <c r="AQ52" s="11">
        <v>45658</v>
      </c>
      <c r="AR52" s="6">
        <v>46022</v>
      </c>
      <c r="AS52" s="4"/>
      <c r="AT52" s="4"/>
      <c r="AU52" s="4"/>
      <c r="AV52" s="4"/>
      <c r="AW52" s="106"/>
      <c r="AX52" s="106"/>
      <c r="AY52" s="4"/>
      <c r="AZ52" s="4"/>
      <c r="BA52" s="106"/>
      <c r="BB52" s="106"/>
      <c r="BC52" s="4"/>
      <c r="BD52" s="4"/>
      <c r="BE52" s="106"/>
      <c r="BF52" s="106"/>
      <c r="BG52" s="4"/>
      <c r="BH52" s="106"/>
      <c r="BI52" s="122">
        <v>43987</v>
      </c>
      <c r="BJ52" s="134"/>
      <c r="BK52" s="134"/>
      <c r="BL52" s="135"/>
      <c r="BM52" s="109"/>
      <c r="BN52" s="109"/>
      <c r="BO52" s="109"/>
      <c r="BP52" s="109"/>
      <c r="BQ52" s="109"/>
      <c r="BR52" s="109"/>
      <c r="BS52" s="109"/>
      <c r="BT52" s="109"/>
      <c r="BU52" s="110"/>
      <c r="BV52" s="110"/>
      <c r="BW52" s="109"/>
      <c r="BX52" s="109"/>
      <c r="BY52" s="109"/>
      <c r="BZ52" s="136"/>
      <c r="CA52" s="16"/>
      <c r="CB52" s="175" t="s">
        <v>200</v>
      </c>
      <c r="CC52" s="175" t="s">
        <v>250</v>
      </c>
    </row>
    <row r="53" spans="1:81" ht="25.5" x14ac:dyDescent="0.25">
      <c r="A53" s="136"/>
      <c r="B53" s="14"/>
      <c r="C53" s="14"/>
      <c r="D53" s="132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34"/>
      <c r="Y53" s="14"/>
      <c r="Z53" s="14"/>
      <c r="AA53" s="14"/>
      <c r="AB53" s="14"/>
      <c r="AC53" s="14"/>
      <c r="AD53" s="14"/>
      <c r="AE53" s="14"/>
      <c r="AF53" s="14"/>
      <c r="AG53" s="14"/>
      <c r="AH53" s="14"/>
      <c r="AI53" s="134"/>
      <c r="AJ53" s="134"/>
      <c r="AK53" s="167"/>
      <c r="AL53" s="4" t="s">
        <v>179</v>
      </c>
      <c r="AM53" s="6" t="s">
        <v>187</v>
      </c>
      <c r="AN53" s="6">
        <v>46020</v>
      </c>
      <c r="AO53" s="10">
        <v>14179</v>
      </c>
      <c r="AP53" s="6" t="s">
        <v>407</v>
      </c>
      <c r="AQ53" s="11">
        <v>45658</v>
      </c>
      <c r="AR53" s="6">
        <v>46022</v>
      </c>
      <c r="AS53" s="4"/>
      <c r="AT53" s="4"/>
      <c r="AU53" s="172">
        <v>8.2397600000000001E-2</v>
      </c>
      <c r="AV53" s="4"/>
      <c r="AW53" s="106">
        <v>1564.48</v>
      </c>
      <c r="AX53" s="106"/>
      <c r="AY53" s="4"/>
      <c r="AZ53" s="4"/>
      <c r="BA53" s="106"/>
      <c r="BB53" s="106"/>
      <c r="BC53" s="4"/>
      <c r="BD53" s="4"/>
      <c r="BE53" s="106"/>
      <c r="BF53" s="106"/>
      <c r="BG53" s="4"/>
      <c r="BH53" s="106"/>
      <c r="BI53" s="122">
        <f>BI52+AW53</f>
        <v>45551.48</v>
      </c>
      <c r="BJ53" s="134"/>
      <c r="BK53" s="134"/>
      <c r="BL53" s="135"/>
      <c r="BM53" s="109"/>
      <c r="BN53" s="109"/>
      <c r="BO53" s="109"/>
      <c r="BP53" s="109"/>
      <c r="BQ53" s="109"/>
      <c r="BR53" s="109"/>
      <c r="BS53" s="109"/>
      <c r="BT53" s="109"/>
      <c r="BU53" s="110"/>
      <c r="BV53" s="110"/>
      <c r="BW53" s="109"/>
      <c r="BX53" s="109"/>
      <c r="BY53" s="109"/>
      <c r="BZ53" s="136"/>
      <c r="CA53" s="136"/>
      <c r="CB53" s="175" t="s">
        <v>200</v>
      </c>
      <c r="CC53" s="175" t="s">
        <v>250</v>
      </c>
    </row>
    <row r="54" spans="1:81" x14ac:dyDescent="0.25">
      <c r="A54" s="136">
        <v>10</v>
      </c>
      <c r="B54" s="14" t="s">
        <v>285</v>
      </c>
      <c r="C54" s="14"/>
      <c r="D54" s="132"/>
      <c r="E54" s="14"/>
      <c r="F54" s="14"/>
      <c r="G54" s="14"/>
      <c r="H54" s="14"/>
      <c r="I54" s="14"/>
      <c r="J54" s="14"/>
      <c r="K54" s="14"/>
      <c r="L54" s="14"/>
      <c r="M54" s="14" t="s">
        <v>286</v>
      </c>
      <c r="N54" s="14" t="s">
        <v>287</v>
      </c>
      <c r="O54" s="133">
        <v>13594</v>
      </c>
      <c r="P54" s="133">
        <v>13594</v>
      </c>
      <c r="Q54" s="14"/>
      <c r="R54" s="14"/>
      <c r="S54" s="14"/>
      <c r="T54" s="14"/>
      <c r="U54" s="14"/>
      <c r="V54" s="14"/>
      <c r="W54" s="14"/>
      <c r="X54" s="134"/>
      <c r="Y54" s="14" t="s">
        <v>288</v>
      </c>
      <c r="Z54" s="14" t="s">
        <v>255</v>
      </c>
      <c r="AA54" s="14" t="s">
        <v>289</v>
      </c>
      <c r="AB54" s="15">
        <v>45147</v>
      </c>
      <c r="AC54" s="133">
        <v>13598</v>
      </c>
      <c r="AD54" s="15">
        <v>45147</v>
      </c>
      <c r="AE54" s="15">
        <v>45512</v>
      </c>
      <c r="AF54" s="14">
        <v>111</v>
      </c>
      <c r="AG54" s="14" t="s">
        <v>178</v>
      </c>
      <c r="AH54" s="14"/>
      <c r="AI54" s="134"/>
      <c r="AJ54" s="134"/>
      <c r="AK54" s="167">
        <v>1000</v>
      </c>
      <c r="AL54" s="14" t="s">
        <v>179</v>
      </c>
      <c r="AM54" s="15" t="s">
        <v>180</v>
      </c>
      <c r="AN54" s="15">
        <v>45513</v>
      </c>
      <c r="AO54" s="16">
        <v>13842</v>
      </c>
      <c r="AP54" s="15" t="s">
        <v>211</v>
      </c>
      <c r="AQ54" s="17">
        <v>46023</v>
      </c>
      <c r="AR54" s="15">
        <v>46387</v>
      </c>
      <c r="AS54" s="14"/>
      <c r="AT54" s="14"/>
      <c r="AU54" s="14"/>
      <c r="AV54" s="14"/>
      <c r="AW54" s="134"/>
      <c r="AX54" s="134"/>
      <c r="AY54" s="14"/>
      <c r="AZ54" s="14"/>
      <c r="BA54" s="134"/>
      <c r="BB54" s="134"/>
      <c r="BC54" s="14"/>
      <c r="BD54" s="14"/>
      <c r="BE54" s="134"/>
      <c r="BF54" s="134"/>
      <c r="BG54" s="14"/>
      <c r="BH54" s="134"/>
      <c r="BI54" s="178">
        <v>1000</v>
      </c>
      <c r="BJ54" s="134">
        <v>0</v>
      </c>
      <c r="BK54" s="134">
        <v>0</v>
      </c>
      <c r="BL54" s="135">
        <v>0</v>
      </c>
      <c r="BM54" s="136"/>
      <c r="BN54" s="136"/>
      <c r="BO54" s="136"/>
      <c r="BP54" s="136"/>
      <c r="BQ54" s="136"/>
      <c r="BR54" s="136"/>
      <c r="BS54" s="136"/>
      <c r="BT54" s="136"/>
      <c r="BU54" s="137"/>
      <c r="BV54" s="137"/>
      <c r="BW54" s="136"/>
      <c r="BX54" s="136"/>
      <c r="BY54" s="136"/>
      <c r="BZ54" s="136" t="s">
        <v>290</v>
      </c>
      <c r="CA54" s="136"/>
      <c r="CB54" s="176" t="s">
        <v>225</v>
      </c>
      <c r="CC54" s="175" t="s">
        <v>269</v>
      </c>
    </row>
    <row r="55" spans="1:81" x14ac:dyDescent="0.25">
      <c r="A55" s="136"/>
      <c r="B55" s="14"/>
      <c r="C55" s="14"/>
      <c r="D55" s="132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33"/>
      <c r="P55" s="133"/>
      <c r="Q55" s="14"/>
      <c r="R55" s="14"/>
      <c r="S55" s="14"/>
      <c r="T55" s="14"/>
      <c r="U55" s="14"/>
      <c r="V55" s="14"/>
      <c r="W55" s="14"/>
      <c r="X55" s="134"/>
      <c r="Y55" s="14"/>
      <c r="Z55" s="14"/>
      <c r="AA55" s="14"/>
      <c r="AB55" s="15"/>
      <c r="AC55" s="133"/>
      <c r="AD55" s="15"/>
      <c r="AE55" s="15"/>
      <c r="AF55" s="14"/>
      <c r="AG55" s="14"/>
      <c r="AH55" s="14"/>
      <c r="AI55" s="134"/>
      <c r="AJ55" s="134"/>
      <c r="AK55" s="167"/>
      <c r="AL55" s="14"/>
      <c r="AM55" s="15"/>
      <c r="AN55" s="15"/>
      <c r="AO55" s="16"/>
      <c r="AP55" s="15"/>
      <c r="AQ55" s="17"/>
      <c r="AR55" s="15"/>
      <c r="AS55" s="14"/>
      <c r="AT55" s="14"/>
      <c r="AU55" s="14"/>
      <c r="AV55" s="14"/>
      <c r="AW55" s="134"/>
      <c r="AX55" s="134"/>
      <c r="AY55" s="14"/>
      <c r="AZ55" s="14"/>
      <c r="BA55" s="134"/>
      <c r="BB55" s="134"/>
      <c r="BC55" s="14"/>
      <c r="BD55" s="14"/>
      <c r="BE55" s="134"/>
      <c r="BF55" s="134"/>
      <c r="BG55" s="14"/>
      <c r="BH55" s="134"/>
      <c r="BI55" s="178"/>
      <c r="BJ55" s="134"/>
      <c r="BK55" s="134"/>
      <c r="BL55" s="135"/>
      <c r="BM55" s="136"/>
      <c r="BN55" s="136"/>
      <c r="BO55" s="136"/>
      <c r="BP55" s="136"/>
      <c r="BQ55" s="136"/>
      <c r="BR55" s="136"/>
      <c r="BS55" s="136"/>
      <c r="BT55" s="136"/>
      <c r="BU55" s="137"/>
      <c r="BV55" s="137"/>
      <c r="BW55" s="136"/>
      <c r="BX55" s="136"/>
      <c r="BY55" s="136"/>
      <c r="BZ55" s="136"/>
      <c r="CA55" s="136"/>
      <c r="CB55" s="175" t="s">
        <v>200</v>
      </c>
      <c r="CC55" s="175" t="s">
        <v>268</v>
      </c>
    </row>
    <row r="56" spans="1:81" x14ac:dyDescent="0.25">
      <c r="A56" s="136">
        <v>11</v>
      </c>
      <c r="B56" s="171" t="s">
        <v>291</v>
      </c>
      <c r="C56" s="14" t="s">
        <v>294</v>
      </c>
      <c r="D56" s="132" t="s">
        <v>293</v>
      </c>
      <c r="E56" s="14"/>
      <c r="F56" s="14" t="s">
        <v>292</v>
      </c>
      <c r="G56" s="133">
        <v>13341</v>
      </c>
      <c r="H56" s="133">
        <v>13534</v>
      </c>
      <c r="I56" s="14"/>
      <c r="J56" s="14"/>
      <c r="K56" s="14"/>
      <c r="L56" s="14"/>
      <c r="M56" s="14"/>
      <c r="N56" s="14"/>
      <c r="O56" s="133"/>
      <c r="P56" s="133"/>
      <c r="Q56" s="14"/>
      <c r="R56" s="15"/>
      <c r="S56" s="15"/>
      <c r="T56" s="133"/>
      <c r="U56" s="14"/>
      <c r="V56" s="133"/>
      <c r="W56" s="14"/>
      <c r="X56" s="134"/>
      <c r="Y56" s="170" t="s">
        <v>300</v>
      </c>
      <c r="Z56" s="14" t="s">
        <v>296</v>
      </c>
      <c r="AA56" s="14" t="s">
        <v>295</v>
      </c>
      <c r="AB56" s="15">
        <v>45068</v>
      </c>
      <c r="AC56" s="133">
        <v>45678</v>
      </c>
      <c r="AD56" s="15" t="s">
        <v>297</v>
      </c>
      <c r="AE56" s="15">
        <v>45678</v>
      </c>
      <c r="AF56" s="14">
        <v>111</v>
      </c>
      <c r="AG56" s="14" t="s">
        <v>178</v>
      </c>
      <c r="AH56" s="14"/>
      <c r="AI56" s="134"/>
      <c r="AJ56" s="134"/>
      <c r="AK56" s="167">
        <v>13797624.82</v>
      </c>
      <c r="AL56" s="4" t="s">
        <v>247</v>
      </c>
      <c r="AM56" s="6" t="s">
        <v>180</v>
      </c>
      <c r="AN56" s="6">
        <v>45204</v>
      </c>
      <c r="AO56" s="9">
        <v>13631</v>
      </c>
      <c r="AP56" s="6" t="s">
        <v>298</v>
      </c>
      <c r="AQ56" s="6"/>
      <c r="AR56" s="6"/>
      <c r="AS56" s="4"/>
      <c r="AT56" s="4"/>
      <c r="AU56" s="4"/>
      <c r="AV56" s="4"/>
      <c r="AW56" s="106"/>
      <c r="AX56" s="106"/>
      <c r="AY56" s="4"/>
      <c r="AZ56" s="4"/>
      <c r="BA56" s="106"/>
      <c r="BB56" s="106"/>
      <c r="BC56" s="6">
        <v>45204</v>
      </c>
      <c r="BD56" s="4"/>
      <c r="BE56" s="106">
        <v>1241786.23</v>
      </c>
      <c r="BF56" s="106"/>
      <c r="BG56" s="4"/>
      <c r="BH56" s="106"/>
      <c r="BI56" s="122">
        <f>BE56+AK56</f>
        <v>15039411.050000001</v>
      </c>
      <c r="BJ56" s="134">
        <v>7929610.7699999996</v>
      </c>
      <c r="BK56" s="134">
        <v>7916647.0199999996</v>
      </c>
      <c r="BL56" s="135">
        <f>SUM(BJ56:BK61)</f>
        <v>15846257.789999999</v>
      </c>
      <c r="BM56" s="136"/>
      <c r="BN56" s="17"/>
      <c r="BO56" s="17">
        <v>45068</v>
      </c>
      <c r="BP56" s="17">
        <v>45617</v>
      </c>
      <c r="BQ56" s="136"/>
      <c r="BR56" s="136" t="s">
        <v>299</v>
      </c>
      <c r="BS56" s="17">
        <v>45098</v>
      </c>
      <c r="BT56" s="17">
        <v>45631</v>
      </c>
      <c r="BU56" s="173">
        <v>0.47110000000000002</v>
      </c>
      <c r="BV56" s="137"/>
      <c r="BW56" s="136"/>
      <c r="BX56" s="136"/>
      <c r="BY56" s="136"/>
      <c r="BZ56" s="136" t="s">
        <v>303</v>
      </c>
      <c r="CA56" s="16">
        <v>13949</v>
      </c>
      <c r="CB56" s="177" t="s">
        <v>225</v>
      </c>
      <c r="CC56" s="177" t="s">
        <v>301</v>
      </c>
    </row>
    <row r="57" spans="1:81" x14ac:dyDescent="0.25">
      <c r="A57" s="136"/>
      <c r="B57" s="171"/>
      <c r="C57" s="14"/>
      <c r="D57" s="132"/>
      <c r="E57" s="14"/>
      <c r="F57" s="14"/>
      <c r="G57" s="133"/>
      <c r="H57" s="133"/>
      <c r="I57" s="14"/>
      <c r="J57" s="14"/>
      <c r="K57" s="14"/>
      <c r="L57" s="14"/>
      <c r="M57" s="14"/>
      <c r="N57" s="14"/>
      <c r="O57" s="133"/>
      <c r="P57" s="133"/>
      <c r="Q57" s="14"/>
      <c r="R57" s="15"/>
      <c r="S57" s="15"/>
      <c r="T57" s="133"/>
      <c r="U57" s="14"/>
      <c r="V57" s="133"/>
      <c r="W57" s="14"/>
      <c r="X57" s="134"/>
      <c r="Y57" s="170"/>
      <c r="Z57" s="14"/>
      <c r="AA57" s="14"/>
      <c r="AB57" s="15"/>
      <c r="AC57" s="133"/>
      <c r="AD57" s="15"/>
      <c r="AE57" s="15"/>
      <c r="AF57" s="14"/>
      <c r="AG57" s="14"/>
      <c r="AH57" s="14"/>
      <c r="AI57" s="134"/>
      <c r="AJ57" s="134"/>
      <c r="AK57" s="167"/>
      <c r="AL57" s="4" t="s">
        <v>247</v>
      </c>
      <c r="AM57" s="6" t="s">
        <v>184</v>
      </c>
      <c r="AN57" s="6">
        <v>45365</v>
      </c>
      <c r="AO57" s="10">
        <v>13734</v>
      </c>
      <c r="AP57" s="6" t="s">
        <v>298</v>
      </c>
      <c r="AQ57" s="11"/>
      <c r="AR57" s="6"/>
      <c r="AS57" s="4"/>
      <c r="AT57" s="4"/>
      <c r="AU57" s="4"/>
      <c r="AV57" s="4"/>
      <c r="AW57" s="106"/>
      <c r="AX57" s="106"/>
      <c r="AY57" s="4"/>
      <c r="AZ57" s="4"/>
      <c r="BA57" s="106"/>
      <c r="BB57" s="106"/>
      <c r="BC57" s="6">
        <v>45365</v>
      </c>
      <c r="BD57" s="4"/>
      <c r="BE57" s="106">
        <v>389129.41</v>
      </c>
      <c r="BF57" s="106"/>
      <c r="BG57" s="4"/>
      <c r="BH57" s="106"/>
      <c r="BI57" s="122">
        <f>BI56+BE57</f>
        <v>15428540.460000001</v>
      </c>
      <c r="BJ57" s="134"/>
      <c r="BK57" s="134"/>
      <c r="BL57" s="135"/>
      <c r="BM57" s="136"/>
      <c r="BN57" s="136"/>
      <c r="BO57" s="136"/>
      <c r="BP57" s="136"/>
      <c r="BQ57" s="136"/>
      <c r="BR57" s="136"/>
      <c r="BS57" s="136"/>
      <c r="BT57" s="136"/>
      <c r="BU57" s="137"/>
      <c r="BV57" s="137"/>
      <c r="BW57" s="136"/>
      <c r="BX57" s="136"/>
      <c r="BY57" s="136"/>
      <c r="BZ57" s="136"/>
      <c r="CA57" s="16"/>
      <c r="CB57" s="177"/>
      <c r="CC57" s="177"/>
    </row>
    <row r="58" spans="1:81" x14ac:dyDescent="0.25">
      <c r="A58" s="136"/>
      <c r="B58" s="171"/>
      <c r="C58" s="14"/>
      <c r="D58" s="132"/>
      <c r="E58" s="14"/>
      <c r="F58" s="14"/>
      <c r="G58" s="133"/>
      <c r="H58" s="133"/>
      <c r="I58" s="14"/>
      <c r="J58" s="14"/>
      <c r="K58" s="14"/>
      <c r="L58" s="14"/>
      <c r="M58" s="14"/>
      <c r="N58" s="14"/>
      <c r="O58" s="133"/>
      <c r="P58" s="133"/>
      <c r="Q58" s="14"/>
      <c r="R58" s="15"/>
      <c r="S58" s="15"/>
      <c r="T58" s="133"/>
      <c r="U58" s="14"/>
      <c r="V58" s="133"/>
      <c r="W58" s="14"/>
      <c r="X58" s="134"/>
      <c r="Y58" s="170"/>
      <c r="Z58" s="14"/>
      <c r="AA58" s="14"/>
      <c r="AB58" s="15"/>
      <c r="AC58" s="133"/>
      <c r="AD58" s="15"/>
      <c r="AE58" s="15"/>
      <c r="AF58" s="14"/>
      <c r="AG58" s="14"/>
      <c r="AH58" s="14"/>
      <c r="AI58" s="134"/>
      <c r="AJ58" s="134"/>
      <c r="AK58" s="167"/>
      <c r="AL58" s="4" t="s">
        <v>179</v>
      </c>
      <c r="AM58" s="6" t="s">
        <v>180</v>
      </c>
      <c r="AN58" s="6">
        <v>45436</v>
      </c>
      <c r="AO58" s="10">
        <v>13631</v>
      </c>
      <c r="AP58" s="6" t="s">
        <v>368</v>
      </c>
      <c r="AQ58" s="11"/>
      <c r="AR58" s="6"/>
      <c r="AS58" s="4"/>
      <c r="AT58" s="4"/>
      <c r="AU58" s="174">
        <v>0.1326</v>
      </c>
      <c r="AV58" s="174">
        <v>3.5000000000000003E-2</v>
      </c>
      <c r="AW58" s="106">
        <v>1830038.55</v>
      </c>
      <c r="AX58" s="106">
        <v>483354.39</v>
      </c>
      <c r="AY58" s="4"/>
      <c r="AZ58" s="4"/>
      <c r="BA58" s="106"/>
      <c r="BB58" s="106"/>
      <c r="BC58" s="6"/>
      <c r="BD58" s="4"/>
      <c r="BE58" s="106"/>
      <c r="BF58" s="106"/>
      <c r="BG58" s="4"/>
      <c r="BH58" s="106"/>
      <c r="BI58" s="122">
        <f>BI57-AX58+AW58</f>
        <v>16775224.620000001</v>
      </c>
      <c r="BJ58" s="134"/>
      <c r="BK58" s="134"/>
      <c r="BL58" s="135"/>
      <c r="BM58" s="136"/>
      <c r="BN58" s="136"/>
      <c r="BO58" s="136"/>
      <c r="BP58" s="136"/>
      <c r="BQ58" s="136"/>
      <c r="BR58" s="136"/>
      <c r="BS58" s="136"/>
      <c r="BT58" s="136"/>
      <c r="BU58" s="137"/>
      <c r="BV58" s="137"/>
      <c r="BW58" s="136"/>
      <c r="BX58" s="136"/>
      <c r="BY58" s="136"/>
      <c r="BZ58" s="136"/>
      <c r="CA58" s="16"/>
      <c r="CB58" s="177" t="s">
        <v>200</v>
      </c>
      <c r="CC58" s="177" t="s">
        <v>302</v>
      </c>
    </row>
    <row r="59" spans="1:81" x14ac:dyDescent="0.25">
      <c r="A59" s="136"/>
      <c r="B59" s="171"/>
      <c r="C59" s="14"/>
      <c r="D59" s="132"/>
      <c r="E59" s="14"/>
      <c r="F59" s="14"/>
      <c r="G59" s="133"/>
      <c r="H59" s="133"/>
      <c r="I59" s="14"/>
      <c r="J59" s="14"/>
      <c r="K59" s="14"/>
      <c r="L59" s="14"/>
      <c r="M59" s="14"/>
      <c r="N59" s="14"/>
      <c r="O59" s="133"/>
      <c r="P59" s="133"/>
      <c r="Q59" s="14"/>
      <c r="R59" s="15"/>
      <c r="S59" s="15"/>
      <c r="T59" s="133"/>
      <c r="U59" s="14"/>
      <c r="V59" s="133"/>
      <c r="W59" s="14"/>
      <c r="X59" s="134"/>
      <c r="Y59" s="170"/>
      <c r="Z59" s="14"/>
      <c r="AA59" s="14"/>
      <c r="AB59" s="15"/>
      <c r="AC59" s="133"/>
      <c r="AD59" s="15"/>
      <c r="AE59" s="15"/>
      <c r="AF59" s="14"/>
      <c r="AG59" s="14"/>
      <c r="AH59" s="14"/>
      <c r="AI59" s="134"/>
      <c r="AJ59" s="134"/>
      <c r="AK59" s="167"/>
      <c r="AL59" s="4" t="s">
        <v>179</v>
      </c>
      <c r="AM59" s="6" t="s">
        <v>184</v>
      </c>
      <c r="AN59" s="6">
        <v>45644</v>
      </c>
      <c r="AO59" s="10">
        <v>13929</v>
      </c>
      <c r="AP59" s="6" t="s">
        <v>211</v>
      </c>
      <c r="AQ59" s="11">
        <v>45679</v>
      </c>
      <c r="AR59" s="6">
        <v>45859</v>
      </c>
      <c r="AS59" s="4"/>
      <c r="AT59" s="4"/>
      <c r="AU59" s="174"/>
      <c r="AV59" s="174"/>
      <c r="AW59" s="106"/>
      <c r="AX59" s="106"/>
      <c r="AY59" s="4"/>
      <c r="AZ59" s="4"/>
      <c r="BA59" s="106"/>
      <c r="BB59" s="106"/>
      <c r="BC59" s="6"/>
      <c r="BD59" s="4"/>
      <c r="BE59" s="106"/>
      <c r="BF59" s="106"/>
      <c r="BG59" s="4"/>
      <c r="BH59" s="106"/>
      <c r="BI59" s="122">
        <f>BI58-AX59+AW59</f>
        <v>16775224.620000001</v>
      </c>
      <c r="BJ59" s="134"/>
      <c r="BK59" s="134"/>
      <c r="BL59" s="135"/>
      <c r="BM59" s="136"/>
      <c r="BN59" s="136"/>
      <c r="BO59" s="136"/>
      <c r="BP59" s="136"/>
      <c r="BQ59" s="136"/>
      <c r="BR59" s="136"/>
      <c r="BS59" s="136"/>
      <c r="BT59" s="136"/>
      <c r="BU59" s="137"/>
      <c r="BV59" s="137"/>
      <c r="BW59" s="136"/>
      <c r="BX59" s="136"/>
      <c r="BY59" s="136"/>
      <c r="BZ59" s="136"/>
      <c r="CA59" s="16"/>
      <c r="CB59" s="177"/>
      <c r="CC59" s="177"/>
    </row>
    <row r="60" spans="1:81" s="244" customFormat="1" ht="25.5" x14ac:dyDescent="0.25">
      <c r="A60" s="136"/>
      <c r="B60" s="171"/>
      <c r="C60" s="14"/>
      <c r="D60" s="132"/>
      <c r="E60" s="14"/>
      <c r="F60" s="14"/>
      <c r="G60" s="133"/>
      <c r="H60" s="133"/>
      <c r="I60" s="14"/>
      <c r="J60" s="14"/>
      <c r="K60" s="14"/>
      <c r="L60" s="14"/>
      <c r="M60" s="14"/>
      <c r="N60" s="14"/>
      <c r="O60" s="133"/>
      <c r="P60" s="133"/>
      <c r="Q60" s="14"/>
      <c r="R60" s="15"/>
      <c r="S60" s="15"/>
      <c r="T60" s="133"/>
      <c r="U60" s="14"/>
      <c r="V60" s="133"/>
      <c r="W60" s="14"/>
      <c r="X60" s="134"/>
      <c r="Y60" s="170"/>
      <c r="Z60" s="14"/>
      <c r="AA60" s="14"/>
      <c r="AB60" s="15"/>
      <c r="AC60" s="133"/>
      <c r="AD60" s="15"/>
      <c r="AE60" s="15"/>
      <c r="AF60" s="14"/>
      <c r="AG60" s="14"/>
      <c r="AH60" s="14"/>
      <c r="AI60" s="134"/>
      <c r="AJ60" s="134"/>
      <c r="AK60" s="167"/>
      <c r="AL60" s="4" t="s">
        <v>179</v>
      </c>
      <c r="AM60" s="6" t="s">
        <v>187</v>
      </c>
      <c r="AN60" s="6">
        <v>45824</v>
      </c>
      <c r="AO60" s="10">
        <v>14046</v>
      </c>
      <c r="AP60" s="6" t="s">
        <v>366</v>
      </c>
      <c r="AQ60" s="11">
        <v>45828</v>
      </c>
      <c r="AR60" s="6">
        <v>46011</v>
      </c>
      <c r="AS60" s="4"/>
      <c r="AT60" s="4"/>
      <c r="AU60" s="4" t="s">
        <v>367</v>
      </c>
      <c r="AV60" s="4"/>
      <c r="AW60" s="106">
        <v>893139.52</v>
      </c>
      <c r="AX60" s="106"/>
      <c r="AY60" s="4"/>
      <c r="AZ60" s="4"/>
      <c r="BA60" s="106"/>
      <c r="BB60" s="106"/>
      <c r="BC60" s="6"/>
      <c r="BD60" s="4"/>
      <c r="BE60" s="106"/>
      <c r="BF60" s="106"/>
      <c r="BG60" s="4"/>
      <c r="BH60" s="106"/>
      <c r="BI60" s="122">
        <f>BI59+AW60</f>
        <v>17668364.140000001</v>
      </c>
      <c r="BJ60" s="134"/>
      <c r="BK60" s="134"/>
      <c r="BL60" s="135"/>
      <c r="BM60" s="136"/>
      <c r="BN60" s="136"/>
      <c r="BO60" s="136"/>
      <c r="BP60" s="136"/>
      <c r="BQ60" s="136"/>
      <c r="BR60" s="136"/>
      <c r="BS60" s="136"/>
      <c r="BT60" s="136"/>
      <c r="BU60" s="137"/>
      <c r="BV60" s="137"/>
      <c r="BW60" s="136"/>
      <c r="BX60" s="136"/>
      <c r="BY60" s="136"/>
      <c r="BZ60" s="136"/>
      <c r="CA60" s="16"/>
      <c r="CB60" s="177"/>
      <c r="CC60" s="177"/>
    </row>
    <row r="61" spans="1:81" s="244" customFormat="1" x14ac:dyDescent="0.25">
      <c r="A61" s="136"/>
      <c r="B61" s="171"/>
      <c r="C61" s="14"/>
      <c r="D61" s="132"/>
      <c r="E61" s="14"/>
      <c r="F61" s="14"/>
      <c r="G61" s="133"/>
      <c r="H61" s="133"/>
      <c r="I61" s="14"/>
      <c r="J61" s="14"/>
      <c r="K61" s="14"/>
      <c r="L61" s="14"/>
      <c r="M61" s="14"/>
      <c r="N61" s="14"/>
      <c r="O61" s="133"/>
      <c r="P61" s="133"/>
      <c r="Q61" s="14"/>
      <c r="R61" s="15"/>
      <c r="S61" s="15"/>
      <c r="T61" s="133"/>
      <c r="U61" s="14"/>
      <c r="V61" s="133"/>
      <c r="W61" s="14"/>
      <c r="X61" s="134"/>
      <c r="Y61" s="170"/>
      <c r="Z61" s="14"/>
      <c r="AA61" s="14"/>
      <c r="AB61" s="15"/>
      <c r="AC61" s="133"/>
      <c r="AD61" s="15"/>
      <c r="AE61" s="15"/>
      <c r="AF61" s="14"/>
      <c r="AG61" s="14"/>
      <c r="AH61" s="14"/>
      <c r="AI61" s="134"/>
      <c r="AJ61" s="134"/>
      <c r="AK61" s="167"/>
      <c r="AL61" s="4" t="s">
        <v>247</v>
      </c>
      <c r="AM61" s="6" t="s">
        <v>187</v>
      </c>
      <c r="AN61" s="6">
        <v>45854</v>
      </c>
      <c r="AO61" s="10">
        <v>14066</v>
      </c>
      <c r="AP61" s="6" t="s">
        <v>298</v>
      </c>
      <c r="AQ61" s="11"/>
      <c r="AR61" s="6"/>
      <c r="AS61" s="4"/>
      <c r="AT61" s="4"/>
      <c r="AU61" s="4"/>
      <c r="AV61" s="4"/>
      <c r="AW61" s="106"/>
      <c r="AX61" s="106"/>
      <c r="AY61" s="4"/>
      <c r="AZ61" s="4"/>
      <c r="BA61" s="106"/>
      <c r="BB61" s="106"/>
      <c r="BC61" s="6">
        <v>45854</v>
      </c>
      <c r="BD61" s="4"/>
      <c r="BE61" s="106">
        <v>493160.56</v>
      </c>
      <c r="BF61" s="106"/>
      <c r="BG61" s="4"/>
      <c r="BH61" s="106"/>
      <c r="BI61" s="122">
        <f>BI60+BE61</f>
        <v>18161524.699999999</v>
      </c>
      <c r="BJ61" s="134"/>
      <c r="BK61" s="134"/>
      <c r="BL61" s="135"/>
      <c r="BM61" s="136"/>
      <c r="BN61" s="136"/>
      <c r="BO61" s="136"/>
      <c r="BP61" s="136"/>
      <c r="BQ61" s="136"/>
      <c r="BR61" s="136"/>
      <c r="BS61" s="136"/>
      <c r="BT61" s="136"/>
      <c r="BU61" s="137"/>
      <c r="BV61" s="137"/>
      <c r="BW61" s="136"/>
      <c r="BX61" s="136"/>
      <c r="BY61" s="136"/>
      <c r="BZ61" s="136"/>
      <c r="CA61" s="16"/>
      <c r="CB61" s="177"/>
      <c r="CC61" s="177"/>
    </row>
    <row r="62" spans="1:81" s="244" customFormat="1" x14ac:dyDescent="0.25">
      <c r="A62" s="136">
        <v>12</v>
      </c>
      <c r="B62" s="171" t="s">
        <v>304</v>
      </c>
      <c r="C62" s="14"/>
      <c r="D62" s="132"/>
      <c r="E62" s="14"/>
      <c r="F62" s="14"/>
      <c r="G62" s="133"/>
      <c r="H62" s="133"/>
      <c r="I62" s="14"/>
      <c r="J62" s="14"/>
      <c r="K62" s="14"/>
      <c r="L62" s="14"/>
      <c r="M62" s="14" t="s">
        <v>286</v>
      </c>
      <c r="N62" s="14" t="s">
        <v>305</v>
      </c>
      <c r="O62" s="133">
        <v>13415</v>
      </c>
      <c r="P62" s="133">
        <v>13415</v>
      </c>
      <c r="Q62" s="14"/>
      <c r="R62" s="15"/>
      <c r="S62" s="15"/>
      <c r="T62" s="133"/>
      <c r="U62" s="14"/>
      <c r="V62" s="133"/>
      <c r="W62" s="14"/>
      <c r="X62" s="134"/>
      <c r="Y62" s="170" t="s">
        <v>306</v>
      </c>
      <c r="Z62" s="14" t="s">
        <v>307</v>
      </c>
      <c r="AA62" s="14" t="s">
        <v>308</v>
      </c>
      <c r="AB62" s="15">
        <v>44875</v>
      </c>
      <c r="AC62" s="133">
        <v>13450</v>
      </c>
      <c r="AD62" s="15">
        <v>44875</v>
      </c>
      <c r="AE62" s="15">
        <v>45970</v>
      </c>
      <c r="AF62" s="14">
        <v>11</v>
      </c>
      <c r="AG62" s="14" t="s">
        <v>178</v>
      </c>
      <c r="AH62" s="14"/>
      <c r="AI62" s="134"/>
      <c r="AJ62" s="134"/>
      <c r="AK62" s="167">
        <v>11450</v>
      </c>
      <c r="AL62" s="14"/>
      <c r="AM62" s="15"/>
      <c r="AN62" s="15"/>
      <c r="AO62" s="16"/>
      <c r="AP62" s="15"/>
      <c r="AQ62" s="17"/>
      <c r="AR62" s="15"/>
      <c r="AS62" s="136"/>
      <c r="AT62" s="14"/>
      <c r="AU62" s="14"/>
      <c r="AV62" s="14"/>
      <c r="AW62" s="134"/>
      <c r="AX62" s="134"/>
      <c r="AY62" s="14"/>
      <c r="AZ62" s="134"/>
      <c r="BA62" s="137"/>
      <c r="BB62" s="134"/>
      <c r="BC62" s="15"/>
      <c r="BD62" s="14"/>
      <c r="BE62" s="134"/>
      <c r="BF62" s="134"/>
      <c r="BG62" s="14"/>
      <c r="BH62" s="134"/>
      <c r="BI62" s="178"/>
      <c r="BJ62" s="134">
        <v>11450</v>
      </c>
      <c r="BK62" s="134"/>
      <c r="BL62" s="135">
        <v>11450</v>
      </c>
      <c r="BM62" s="136"/>
      <c r="BN62" s="136"/>
      <c r="BO62" s="136"/>
      <c r="BP62" s="136"/>
      <c r="BQ62" s="136"/>
      <c r="BR62" s="136"/>
      <c r="BS62" s="136"/>
      <c r="BT62" s="136"/>
      <c r="BU62" s="137"/>
      <c r="BV62" s="137"/>
      <c r="BW62" s="136"/>
      <c r="BX62" s="136"/>
      <c r="BY62" s="136"/>
      <c r="BZ62" s="136" t="s">
        <v>310</v>
      </c>
      <c r="CA62" s="16">
        <v>13436</v>
      </c>
      <c r="CB62" s="176" t="s">
        <v>200</v>
      </c>
      <c r="CC62" s="176" t="s">
        <v>251</v>
      </c>
    </row>
    <row r="63" spans="1:81" s="244" customFormat="1" x14ac:dyDescent="0.25">
      <c r="A63" s="136"/>
      <c r="B63" s="171"/>
      <c r="C63" s="14"/>
      <c r="D63" s="132"/>
      <c r="E63" s="14"/>
      <c r="F63" s="14"/>
      <c r="G63" s="133"/>
      <c r="H63" s="133"/>
      <c r="I63" s="14"/>
      <c r="J63" s="14"/>
      <c r="K63" s="14"/>
      <c r="L63" s="14"/>
      <c r="M63" s="14"/>
      <c r="N63" s="14"/>
      <c r="O63" s="133"/>
      <c r="P63" s="133"/>
      <c r="Q63" s="14"/>
      <c r="R63" s="15"/>
      <c r="S63" s="15"/>
      <c r="T63" s="133"/>
      <c r="U63" s="14"/>
      <c r="V63" s="133"/>
      <c r="W63" s="14"/>
      <c r="X63" s="134"/>
      <c r="Y63" s="170"/>
      <c r="Z63" s="14"/>
      <c r="AA63" s="14"/>
      <c r="AB63" s="15"/>
      <c r="AC63" s="133"/>
      <c r="AD63" s="15"/>
      <c r="AE63" s="15"/>
      <c r="AF63" s="14"/>
      <c r="AG63" s="14"/>
      <c r="AH63" s="14"/>
      <c r="AI63" s="134"/>
      <c r="AJ63" s="134"/>
      <c r="AK63" s="167"/>
      <c r="AL63" s="14"/>
      <c r="AM63" s="15"/>
      <c r="AN63" s="15"/>
      <c r="AO63" s="16"/>
      <c r="AP63" s="15"/>
      <c r="AQ63" s="17"/>
      <c r="AR63" s="15"/>
      <c r="AS63" s="136"/>
      <c r="AT63" s="14"/>
      <c r="AU63" s="14"/>
      <c r="AV63" s="14"/>
      <c r="AW63" s="134"/>
      <c r="AX63" s="134"/>
      <c r="AY63" s="14"/>
      <c r="AZ63" s="134"/>
      <c r="BA63" s="137"/>
      <c r="BB63" s="134"/>
      <c r="BC63" s="15"/>
      <c r="BD63" s="14"/>
      <c r="BE63" s="134"/>
      <c r="BF63" s="134"/>
      <c r="BG63" s="14"/>
      <c r="BH63" s="134"/>
      <c r="BI63" s="178"/>
      <c r="BJ63" s="134"/>
      <c r="BK63" s="134"/>
      <c r="BL63" s="135"/>
      <c r="BM63" s="136"/>
      <c r="BN63" s="136"/>
      <c r="BO63" s="136"/>
      <c r="BP63" s="136"/>
      <c r="BQ63" s="136"/>
      <c r="BR63" s="136"/>
      <c r="BS63" s="136"/>
      <c r="BT63" s="136"/>
      <c r="BU63" s="137"/>
      <c r="BV63" s="137"/>
      <c r="BW63" s="136"/>
      <c r="BX63" s="136"/>
      <c r="BY63" s="136"/>
      <c r="BZ63" s="136"/>
      <c r="CA63" s="16"/>
      <c r="CB63" s="176" t="s">
        <v>309</v>
      </c>
      <c r="CC63" s="176" t="s">
        <v>250</v>
      </c>
    </row>
    <row r="64" spans="1:81" x14ac:dyDescent="0.25">
      <c r="A64" s="136">
        <v>13</v>
      </c>
      <c r="B64" s="171" t="s">
        <v>311</v>
      </c>
      <c r="C64" s="14"/>
      <c r="D64" s="132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33"/>
      <c r="P64" s="133"/>
      <c r="Q64" s="179" t="s">
        <v>314</v>
      </c>
      <c r="R64" s="15">
        <v>45105</v>
      </c>
      <c r="S64" s="15">
        <v>45450</v>
      </c>
      <c r="T64" s="133"/>
      <c r="U64" s="14" t="s">
        <v>313</v>
      </c>
      <c r="V64" s="133">
        <v>13610</v>
      </c>
      <c r="W64" s="14" t="s">
        <v>312</v>
      </c>
      <c r="X64" s="134">
        <v>89490</v>
      </c>
      <c r="Y64" s="170" t="s">
        <v>315</v>
      </c>
      <c r="Z64" s="14" t="s">
        <v>316</v>
      </c>
      <c r="AA64" s="14" t="s">
        <v>317</v>
      </c>
      <c r="AB64" s="15">
        <v>45534</v>
      </c>
      <c r="AC64" s="133">
        <v>13854</v>
      </c>
      <c r="AD64" s="15">
        <v>45170</v>
      </c>
      <c r="AE64" s="15">
        <v>45535</v>
      </c>
      <c r="AF64" s="14">
        <v>111</v>
      </c>
      <c r="AG64" s="14" t="s">
        <v>178</v>
      </c>
      <c r="AH64" s="14"/>
      <c r="AI64" s="134"/>
      <c r="AJ64" s="134"/>
      <c r="AK64" s="167">
        <v>89490</v>
      </c>
      <c r="AL64" s="4" t="s">
        <v>179</v>
      </c>
      <c r="AM64" s="6" t="s">
        <v>180</v>
      </c>
      <c r="AN64" s="6">
        <v>45534</v>
      </c>
      <c r="AO64" s="9">
        <v>13854</v>
      </c>
      <c r="AP64" s="6" t="s">
        <v>183</v>
      </c>
      <c r="AQ64" s="6">
        <v>45536</v>
      </c>
      <c r="AR64" s="6">
        <v>45900</v>
      </c>
      <c r="AS64" s="4"/>
      <c r="AT64" s="4"/>
      <c r="AU64" s="4"/>
      <c r="AV64" s="4"/>
      <c r="AW64" s="106"/>
      <c r="AX64" s="106"/>
      <c r="AY64" s="4"/>
      <c r="AZ64" s="4"/>
      <c r="BA64" s="106"/>
      <c r="BB64" s="106"/>
      <c r="BC64" s="4"/>
      <c r="BD64" s="4"/>
      <c r="BE64" s="106"/>
      <c r="BF64" s="106"/>
      <c r="BG64" s="4"/>
      <c r="BH64" s="106"/>
      <c r="BI64" s="122">
        <f>AK64</f>
        <v>89490</v>
      </c>
      <c r="BJ64" s="134">
        <v>98717.4</v>
      </c>
      <c r="BK64" s="134">
        <v>63988.52</v>
      </c>
      <c r="BL64" s="135">
        <f>SUM(BJ64:BK65)</f>
        <v>162705.91999999998</v>
      </c>
      <c r="BM64" s="109"/>
      <c r="BN64" s="109"/>
      <c r="BO64" s="109"/>
      <c r="BP64" s="109"/>
      <c r="BQ64" s="109"/>
      <c r="BR64" s="109"/>
      <c r="BS64" s="109"/>
      <c r="BT64" s="109"/>
      <c r="BU64" s="110"/>
      <c r="BV64" s="110"/>
      <c r="BW64" s="109"/>
      <c r="BX64" s="109"/>
      <c r="BY64" s="109"/>
      <c r="BZ64" s="136" t="s">
        <v>226</v>
      </c>
      <c r="CA64" s="16">
        <v>13494</v>
      </c>
      <c r="CB64" s="175" t="s">
        <v>225</v>
      </c>
      <c r="CC64" s="175" t="s">
        <v>266</v>
      </c>
    </row>
    <row r="65" spans="1:81" ht="25.5" x14ac:dyDescent="0.25">
      <c r="A65" s="136"/>
      <c r="B65" s="14"/>
      <c r="C65" s="14"/>
      <c r="D65" s="132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4"/>
      <c r="P65" s="14"/>
      <c r="Q65" s="179"/>
      <c r="R65" s="14"/>
      <c r="S65" s="14"/>
      <c r="T65" s="14"/>
      <c r="U65" s="14"/>
      <c r="V65" s="14"/>
      <c r="W65" s="14"/>
      <c r="X65" s="134"/>
      <c r="Y65" s="14"/>
      <c r="Z65" s="14"/>
      <c r="AA65" s="14"/>
      <c r="AB65" s="15"/>
      <c r="AC65" s="14"/>
      <c r="AD65" s="14"/>
      <c r="AE65" s="14"/>
      <c r="AF65" s="14"/>
      <c r="AG65" s="14"/>
      <c r="AH65" s="14"/>
      <c r="AI65" s="134"/>
      <c r="AJ65" s="134"/>
      <c r="AK65" s="167"/>
      <c r="AL65" s="4" t="s">
        <v>179</v>
      </c>
      <c r="AM65" s="6" t="s">
        <v>184</v>
      </c>
      <c r="AN65" s="6">
        <v>45888</v>
      </c>
      <c r="AO65" s="10">
        <v>14094</v>
      </c>
      <c r="AP65" s="6" t="s">
        <v>375</v>
      </c>
      <c r="AQ65" s="11">
        <v>45901</v>
      </c>
      <c r="AR65" s="6">
        <v>45900</v>
      </c>
      <c r="AS65" s="4"/>
      <c r="AT65" s="4"/>
      <c r="AU65" s="4"/>
      <c r="AV65" s="4"/>
      <c r="AW65" s="106">
        <v>93.6</v>
      </c>
      <c r="AX65" s="106"/>
      <c r="AY65" s="4"/>
      <c r="AZ65" s="4"/>
      <c r="BA65" s="106"/>
      <c r="BB65" s="106"/>
      <c r="BC65" s="4"/>
      <c r="BD65" s="4"/>
      <c r="BE65" s="106"/>
      <c r="BF65" s="106"/>
      <c r="BG65" s="4"/>
      <c r="BH65" s="106"/>
      <c r="BI65" s="122">
        <f>BI64+AW65</f>
        <v>89583.6</v>
      </c>
      <c r="BJ65" s="134"/>
      <c r="BK65" s="134"/>
      <c r="BL65" s="135"/>
      <c r="BM65" s="109"/>
      <c r="BN65" s="109"/>
      <c r="BO65" s="109"/>
      <c r="BP65" s="109"/>
      <c r="BQ65" s="109"/>
      <c r="BR65" s="109"/>
      <c r="BS65" s="109"/>
      <c r="BT65" s="109"/>
      <c r="BU65" s="110"/>
      <c r="BV65" s="110"/>
      <c r="BW65" s="109"/>
      <c r="BX65" s="109"/>
      <c r="BY65" s="109"/>
      <c r="BZ65" s="136"/>
      <c r="CA65" s="16"/>
      <c r="CB65" s="175" t="s">
        <v>200</v>
      </c>
      <c r="CC65" s="175" t="s">
        <v>250</v>
      </c>
    </row>
    <row r="66" spans="1:81" x14ac:dyDescent="0.25">
      <c r="A66" s="136">
        <v>14</v>
      </c>
      <c r="B66" s="171" t="s">
        <v>318</v>
      </c>
      <c r="C66" s="14"/>
      <c r="D66" s="132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33"/>
      <c r="P66" s="133"/>
      <c r="Q66" s="179" t="s">
        <v>319</v>
      </c>
      <c r="R66" s="15">
        <v>45235</v>
      </c>
      <c r="S66" s="15">
        <v>45600</v>
      </c>
      <c r="T66" s="133" t="s">
        <v>320</v>
      </c>
      <c r="U66" s="14" t="s">
        <v>321</v>
      </c>
      <c r="V66" s="133">
        <v>13676</v>
      </c>
      <c r="W66" s="14" t="s">
        <v>322</v>
      </c>
      <c r="X66" s="134">
        <v>180000</v>
      </c>
      <c r="Y66" s="170" t="s">
        <v>323</v>
      </c>
      <c r="Z66" s="14" t="s">
        <v>324</v>
      </c>
      <c r="AA66" s="14" t="s">
        <v>325</v>
      </c>
      <c r="AB66" s="15">
        <v>45534</v>
      </c>
      <c r="AC66" s="133">
        <v>13854</v>
      </c>
      <c r="AD66" s="15">
        <v>45170</v>
      </c>
      <c r="AE66" s="15">
        <v>45535</v>
      </c>
      <c r="AF66" s="14">
        <v>111</v>
      </c>
      <c r="AG66" s="14" t="s">
        <v>178</v>
      </c>
      <c r="AH66" s="14"/>
      <c r="AI66" s="134"/>
      <c r="AJ66" s="134"/>
      <c r="AK66" s="167">
        <v>180000</v>
      </c>
      <c r="AL66" s="4" t="s">
        <v>179</v>
      </c>
      <c r="AM66" s="6" t="s">
        <v>180</v>
      </c>
      <c r="AN66" s="6">
        <v>45534</v>
      </c>
      <c r="AO66" s="9">
        <v>13854</v>
      </c>
      <c r="AP66" s="6" t="s">
        <v>183</v>
      </c>
      <c r="AQ66" s="6">
        <v>45536</v>
      </c>
      <c r="AR66" s="6">
        <v>45900</v>
      </c>
      <c r="AS66" s="4"/>
      <c r="AT66" s="4"/>
      <c r="AU66" s="4"/>
      <c r="AV66" s="4"/>
      <c r="AW66" s="106"/>
      <c r="AX66" s="106"/>
      <c r="AY66" s="4"/>
      <c r="AZ66" s="4"/>
      <c r="BA66" s="106"/>
      <c r="BB66" s="106"/>
      <c r="BC66" s="4"/>
      <c r="BD66" s="4"/>
      <c r="BE66" s="106"/>
      <c r="BF66" s="106"/>
      <c r="BG66" s="4"/>
      <c r="BH66" s="106"/>
      <c r="BI66" s="122"/>
      <c r="BJ66" s="134"/>
      <c r="BK66" s="134">
        <v>32514.52</v>
      </c>
      <c r="BL66" s="135">
        <f>SUM(BJ66:BK67)</f>
        <v>32514.52</v>
      </c>
      <c r="BM66" s="109"/>
      <c r="BN66" s="109"/>
      <c r="BO66" s="109"/>
      <c r="BP66" s="109"/>
      <c r="BQ66" s="109"/>
      <c r="BR66" s="109"/>
      <c r="BS66" s="109"/>
      <c r="BT66" s="109"/>
      <c r="BU66" s="110"/>
      <c r="BV66" s="110"/>
      <c r="BW66" s="109"/>
      <c r="BX66" s="109"/>
      <c r="BY66" s="109"/>
      <c r="BZ66" s="136" t="s">
        <v>335</v>
      </c>
      <c r="CA66" s="136"/>
      <c r="CB66" s="175" t="s">
        <v>225</v>
      </c>
      <c r="CC66" s="175" t="s">
        <v>301</v>
      </c>
    </row>
    <row r="67" spans="1:81" x14ac:dyDescent="0.25">
      <c r="A67" s="136"/>
      <c r="B67" s="171"/>
      <c r="C67" s="14"/>
      <c r="D67" s="132"/>
      <c r="E67" s="14"/>
      <c r="F67" s="14"/>
      <c r="G67" s="14"/>
      <c r="H67" s="14"/>
      <c r="I67" s="14"/>
      <c r="J67" s="14"/>
      <c r="K67" s="14"/>
      <c r="L67" s="14"/>
      <c r="M67" s="14"/>
      <c r="N67" s="14"/>
      <c r="O67" s="133"/>
      <c r="P67" s="133"/>
      <c r="Q67" s="179"/>
      <c r="R67" s="15"/>
      <c r="S67" s="15"/>
      <c r="T67" s="133"/>
      <c r="U67" s="14"/>
      <c r="V67" s="133"/>
      <c r="W67" s="14"/>
      <c r="X67" s="134"/>
      <c r="Y67" s="170"/>
      <c r="Z67" s="14"/>
      <c r="AA67" s="14"/>
      <c r="AB67" s="15"/>
      <c r="AC67" s="133"/>
      <c r="AD67" s="15"/>
      <c r="AE67" s="15"/>
      <c r="AF67" s="14"/>
      <c r="AG67" s="14"/>
      <c r="AH67" s="14"/>
      <c r="AI67" s="134"/>
      <c r="AJ67" s="134"/>
      <c r="AK67" s="167"/>
      <c r="AL67" s="4"/>
      <c r="AM67" s="6"/>
      <c r="AN67" s="6"/>
      <c r="AO67" s="10"/>
      <c r="AP67" s="6"/>
      <c r="AQ67" s="11"/>
      <c r="AR67" s="6"/>
      <c r="AS67" s="4"/>
      <c r="AT67" s="4"/>
      <c r="AU67" s="4"/>
      <c r="AV67" s="4"/>
      <c r="AW67" s="106"/>
      <c r="AX67" s="106"/>
      <c r="AY67" s="4"/>
      <c r="AZ67" s="4"/>
      <c r="BA67" s="106"/>
      <c r="BB67" s="106"/>
      <c r="BC67" s="4"/>
      <c r="BD67" s="4"/>
      <c r="BE67" s="106"/>
      <c r="BF67" s="106"/>
      <c r="BG67" s="4"/>
      <c r="BH67" s="106"/>
      <c r="BI67" s="122"/>
      <c r="BJ67" s="134"/>
      <c r="BK67" s="134"/>
      <c r="BL67" s="135"/>
      <c r="BM67" s="109"/>
      <c r="BN67" s="109"/>
      <c r="BO67" s="109"/>
      <c r="BP67" s="109"/>
      <c r="BQ67" s="109"/>
      <c r="BR67" s="109"/>
      <c r="BS67" s="109"/>
      <c r="BT67" s="109"/>
      <c r="BU67" s="110"/>
      <c r="BV67" s="110"/>
      <c r="BW67" s="109"/>
      <c r="BX67" s="109"/>
      <c r="BY67" s="109"/>
      <c r="BZ67" s="136"/>
      <c r="CA67" s="136"/>
      <c r="CB67" s="175" t="s">
        <v>200</v>
      </c>
      <c r="CC67" s="175" t="s">
        <v>326</v>
      </c>
    </row>
    <row r="68" spans="1:81" x14ac:dyDescent="0.25">
      <c r="A68" s="136">
        <v>15</v>
      </c>
      <c r="B68" s="171" t="s">
        <v>327</v>
      </c>
      <c r="C68" s="14"/>
      <c r="D68" s="132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33"/>
      <c r="P68" s="133"/>
      <c r="Q68" s="179" t="s">
        <v>329</v>
      </c>
      <c r="R68" s="15">
        <v>45323</v>
      </c>
      <c r="S68" s="15">
        <v>45689</v>
      </c>
      <c r="T68" s="133">
        <v>13709</v>
      </c>
      <c r="U68" s="14" t="s">
        <v>330</v>
      </c>
      <c r="V68" s="133">
        <v>13744</v>
      </c>
      <c r="W68" s="14" t="s">
        <v>331</v>
      </c>
      <c r="X68" s="134">
        <v>50000</v>
      </c>
      <c r="Y68" s="170" t="s">
        <v>332</v>
      </c>
      <c r="Z68" s="14" t="s">
        <v>328</v>
      </c>
      <c r="AA68" s="14" t="s">
        <v>333</v>
      </c>
      <c r="AB68" s="15">
        <v>45377</v>
      </c>
      <c r="AC68" s="133">
        <v>13744</v>
      </c>
      <c r="AD68" s="15">
        <v>45371</v>
      </c>
      <c r="AE68" s="15">
        <v>45735</v>
      </c>
      <c r="AF68" s="14">
        <v>1802</v>
      </c>
      <c r="AG68" s="14" t="s">
        <v>178</v>
      </c>
      <c r="AH68" s="14"/>
      <c r="AI68" s="134"/>
      <c r="AJ68" s="134"/>
      <c r="AK68" s="167">
        <v>50000</v>
      </c>
      <c r="AL68" s="4"/>
      <c r="AM68" s="6"/>
      <c r="AN68" s="6"/>
      <c r="AO68" s="9"/>
      <c r="AP68" s="6"/>
      <c r="AQ68" s="6"/>
      <c r="AR68" s="6"/>
      <c r="AS68" s="4"/>
      <c r="AT68" s="4"/>
      <c r="AU68" s="4"/>
      <c r="AV68" s="4"/>
      <c r="AW68" s="106"/>
      <c r="AX68" s="106"/>
      <c r="AY68" s="4"/>
      <c r="AZ68" s="4"/>
      <c r="BA68" s="106"/>
      <c r="BB68" s="106"/>
      <c r="BC68" s="4"/>
      <c r="BD68" s="4"/>
      <c r="BE68" s="106"/>
      <c r="BF68" s="106"/>
      <c r="BG68" s="4"/>
      <c r="BH68" s="106"/>
      <c r="BI68" s="122"/>
      <c r="BJ68" s="134">
        <v>13207.56</v>
      </c>
      <c r="BK68" s="134">
        <v>1789.64</v>
      </c>
      <c r="BL68" s="135">
        <f>SUM(BJ68:BK69)</f>
        <v>14997.199999999999</v>
      </c>
      <c r="BM68" s="109"/>
      <c r="BN68" s="109"/>
      <c r="BO68" s="109"/>
      <c r="BP68" s="109"/>
      <c r="BQ68" s="109"/>
      <c r="BR68" s="109"/>
      <c r="BS68" s="109"/>
      <c r="BT68" s="109"/>
      <c r="BU68" s="110"/>
      <c r="BV68" s="110"/>
      <c r="BW68" s="109"/>
      <c r="BX68" s="109"/>
      <c r="BY68" s="109"/>
      <c r="BZ68" s="136" t="s">
        <v>334</v>
      </c>
      <c r="CA68" s="16">
        <v>13746</v>
      </c>
      <c r="CB68" s="175" t="s">
        <v>225</v>
      </c>
      <c r="CC68" s="175" t="s">
        <v>250</v>
      </c>
    </row>
    <row r="69" spans="1:81" x14ac:dyDescent="0.25">
      <c r="A69" s="136"/>
      <c r="B69" s="14"/>
      <c r="C69" s="14"/>
      <c r="D69" s="132"/>
      <c r="E69" s="14"/>
      <c r="F69" s="14"/>
      <c r="G69" s="14"/>
      <c r="H69" s="14"/>
      <c r="I69" s="14"/>
      <c r="J69" s="14"/>
      <c r="K69" s="14"/>
      <c r="L69" s="14"/>
      <c r="M69" s="14"/>
      <c r="N69" s="14"/>
      <c r="O69" s="14"/>
      <c r="P69" s="14"/>
      <c r="Q69" s="179"/>
      <c r="R69" s="14"/>
      <c r="S69" s="14"/>
      <c r="T69" s="14"/>
      <c r="U69" s="14"/>
      <c r="V69" s="14"/>
      <c r="W69" s="14"/>
      <c r="X69" s="134"/>
      <c r="Y69" s="14"/>
      <c r="Z69" s="14"/>
      <c r="AA69" s="14"/>
      <c r="AB69" s="15"/>
      <c r="AC69" s="14"/>
      <c r="AD69" s="14"/>
      <c r="AE69" s="14"/>
      <c r="AF69" s="14"/>
      <c r="AG69" s="14"/>
      <c r="AH69" s="14"/>
      <c r="AI69" s="134"/>
      <c r="AJ69" s="134"/>
      <c r="AK69" s="167"/>
      <c r="AL69" s="4"/>
      <c r="AM69" s="6"/>
      <c r="AN69" s="6"/>
      <c r="AO69" s="10"/>
      <c r="AP69" s="6"/>
      <c r="AQ69" s="11"/>
      <c r="AR69" s="6"/>
      <c r="AS69" s="4"/>
      <c r="AT69" s="4"/>
      <c r="AU69" s="4"/>
      <c r="AV69" s="4"/>
      <c r="AW69" s="106"/>
      <c r="AX69" s="106"/>
      <c r="AY69" s="4"/>
      <c r="AZ69" s="4"/>
      <c r="BA69" s="106"/>
      <c r="BB69" s="106"/>
      <c r="BC69" s="4"/>
      <c r="BD69" s="4"/>
      <c r="BE69" s="106"/>
      <c r="BF69" s="106"/>
      <c r="BG69" s="4"/>
      <c r="BH69" s="106"/>
      <c r="BI69" s="122"/>
      <c r="BJ69" s="134"/>
      <c r="BK69" s="134"/>
      <c r="BL69" s="135"/>
      <c r="BM69" s="109"/>
      <c r="BN69" s="109"/>
      <c r="BO69" s="109"/>
      <c r="BP69" s="109"/>
      <c r="BQ69" s="109"/>
      <c r="BR69" s="109"/>
      <c r="BS69" s="109"/>
      <c r="BT69" s="109"/>
      <c r="BU69" s="110"/>
      <c r="BV69" s="110"/>
      <c r="BW69" s="109"/>
      <c r="BX69" s="109"/>
      <c r="BY69" s="109"/>
      <c r="BZ69" s="136"/>
      <c r="CA69" s="136"/>
      <c r="CB69" s="175" t="s">
        <v>200</v>
      </c>
      <c r="CC69" s="175" t="s">
        <v>268</v>
      </c>
    </row>
    <row r="70" spans="1:81" x14ac:dyDescent="0.25">
      <c r="A70" s="136">
        <v>16</v>
      </c>
      <c r="B70" s="171" t="s">
        <v>336</v>
      </c>
      <c r="C70" s="14"/>
      <c r="D70" s="132"/>
      <c r="E70" s="14"/>
      <c r="F70" s="14"/>
      <c r="G70" s="14"/>
      <c r="H70" s="14"/>
      <c r="I70" s="14"/>
      <c r="J70" s="14"/>
      <c r="K70" s="14"/>
      <c r="L70" s="14"/>
      <c r="M70" s="14"/>
      <c r="N70" s="14"/>
      <c r="O70" s="133"/>
      <c r="P70" s="133"/>
      <c r="Q70" s="179" t="s">
        <v>337</v>
      </c>
      <c r="R70" s="15">
        <v>45128</v>
      </c>
      <c r="S70" s="15">
        <v>45493</v>
      </c>
      <c r="T70" s="133">
        <v>13585</v>
      </c>
      <c r="U70" s="14" t="s">
        <v>338</v>
      </c>
      <c r="V70" s="133">
        <v>13766</v>
      </c>
      <c r="W70" s="14" t="s">
        <v>347</v>
      </c>
      <c r="X70" s="134">
        <v>17280</v>
      </c>
      <c r="Y70" s="170" t="s">
        <v>340</v>
      </c>
      <c r="Z70" s="14" t="s">
        <v>339</v>
      </c>
      <c r="AA70" s="14" t="s">
        <v>341</v>
      </c>
      <c r="AB70" s="15">
        <v>45412</v>
      </c>
      <c r="AC70" s="133">
        <v>13766</v>
      </c>
      <c r="AD70" s="15">
        <v>45412</v>
      </c>
      <c r="AE70" s="15">
        <v>45776</v>
      </c>
      <c r="AF70" s="14">
        <v>1802</v>
      </c>
      <c r="AG70" s="14" t="s">
        <v>178</v>
      </c>
      <c r="AH70" s="14"/>
      <c r="AI70" s="134"/>
      <c r="AJ70" s="134"/>
      <c r="AK70" s="167">
        <v>17280</v>
      </c>
      <c r="AL70" s="4" t="s">
        <v>359</v>
      </c>
      <c r="AM70" s="6" t="s">
        <v>180</v>
      </c>
      <c r="AN70" s="6">
        <v>45777</v>
      </c>
      <c r="AO70" s="9">
        <v>14015</v>
      </c>
      <c r="AP70" s="6" t="s">
        <v>360</v>
      </c>
      <c r="AQ70" s="6">
        <v>45777</v>
      </c>
      <c r="AR70" s="6">
        <v>46141</v>
      </c>
      <c r="AS70" s="4"/>
      <c r="AT70" s="4"/>
      <c r="AU70" s="4"/>
      <c r="AV70" s="4"/>
      <c r="AW70" s="106"/>
      <c r="AX70" s="106"/>
      <c r="AY70" s="4"/>
      <c r="AZ70" s="4"/>
      <c r="BA70" s="106"/>
      <c r="BB70" s="106"/>
      <c r="BC70" s="4"/>
      <c r="BD70" s="4"/>
      <c r="BE70" s="106"/>
      <c r="BF70" s="106"/>
      <c r="BG70" s="4"/>
      <c r="BH70" s="106"/>
      <c r="BI70" s="122"/>
      <c r="BJ70" s="134">
        <v>10080</v>
      </c>
      <c r="BK70" s="134">
        <v>15840</v>
      </c>
      <c r="BL70" s="135">
        <f>SUM(BJ70:BK71)</f>
        <v>25920</v>
      </c>
      <c r="BM70" s="109"/>
      <c r="BN70" s="109"/>
      <c r="BO70" s="109"/>
      <c r="BP70" s="109"/>
      <c r="BQ70" s="109"/>
      <c r="BR70" s="109"/>
      <c r="BS70" s="109"/>
      <c r="BT70" s="109"/>
      <c r="BU70" s="110"/>
      <c r="BV70" s="110"/>
      <c r="BW70" s="109"/>
      <c r="BX70" s="109"/>
      <c r="BY70" s="109"/>
      <c r="BZ70" s="136" t="s">
        <v>342</v>
      </c>
      <c r="CA70" s="136"/>
      <c r="CB70" s="175" t="s">
        <v>225</v>
      </c>
      <c r="CC70" s="175" t="s">
        <v>343</v>
      </c>
    </row>
    <row r="71" spans="1:81" x14ac:dyDescent="0.25">
      <c r="A71" s="136"/>
      <c r="B71" s="14"/>
      <c r="C71" s="14"/>
      <c r="D71" s="132"/>
      <c r="E71" s="14"/>
      <c r="F71" s="14"/>
      <c r="G71" s="14"/>
      <c r="H71" s="14"/>
      <c r="I71" s="14"/>
      <c r="J71" s="14"/>
      <c r="K71" s="14"/>
      <c r="L71" s="14"/>
      <c r="M71" s="14"/>
      <c r="N71" s="14"/>
      <c r="O71" s="14"/>
      <c r="P71" s="14"/>
      <c r="Q71" s="179"/>
      <c r="R71" s="14"/>
      <c r="S71" s="14"/>
      <c r="T71" s="14"/>
      <c r="U71" s="14"/>
      <c r="V71" s="14"/>
      <c r="W71" s="14"/>
      <c r="X71" s="134"/>
      <c r="Y71" s="14"/>
      <c r="Z71" s="14"/>
      <c r="AA71" s="14"/>
      <c r="AB71" s="15"/>
      <c r="AC71" s="14"/>
      <c r="AD71" s="14"/>
      <c r="AE71" s="14"/>
      <c r="AF71" s="14"/>
      <c r="AG71" s="14"/>
      <c r="AH71" s="14"/>
      <c r="AI71" s="134"/>
      <c r="AJ71" s="134"/>
      <c r="AK71" s="167"/>
      <c r="AL71" s="4"/>
      <c r="AM71" s="6"/>
      <c r="AN71" s="6"/>
      <c r="AO71" s="10"/>
      <c r="AP71" s="6"/>
      <c r="AQ71" s="11"/>
      <c r="AR71" s="6"/>
      <c r="AS71" s="4"/>
      <c r="AT71" s="4"/>
      <c r="AU71" s="4"/>
      <c r="AV71" s="4"/>
      <c r="AW71" s="106"/>
      <c r="AX71" s="106"/>
      <c r="AY71" s="4"/>
      <c r="AZ71" s="4"/>
      <c r="BA71" s="106"/>
      <c r="BB71" s="106"/>
      <c r="BC71" s="4"/>
      <c r="BD71" s="4"/>
      <c r="BE71" s="106"/>
      <c r="BF71" s="106"/>
      <c r="BG71" s="4"/>
      <c r="BH71" s="106"/>
      <c r="BI71" s="122"/>
      <c r="BJ71" s="134"/>
      <c r="BK71" s="134"/>
      <c r="BL71" s="135"/>
      <c r="BM71" s="109"/>
      <c r="BN71" s="109"/>
      <c r="BO71" s="109"/>
      <c r="BP71" s="109"/>
      <c r="BQ71" s="109"/>
      <c r="BR71" s="109"/>
      <c r="BS71" s="109"/>
      <c r="BT71" s="109"/>
      <c r="BU71" s="110"/>
      <c r="BV71" s="110"/>
      <c r="BW71" s="109"/>
      <c r="BX71" s="109"/>
      <c r="BY71" s="109"/>
      <c r="BZ71" s="136"/>
      <c r="CA71" s="136"/>
      <c r="CB71" s="175" t="s">
        <v>200</v>
      </c>
      <c r="CC71" s="175" t="s">
        <v>218</v>
      </c>
    </row>
    <row r="72" spans="1:81" x14ac:dyDescent="0.25">
      <c r="A72" s="136">
        <v>17</v>
      </c>
      <c r="B72" s="171" t="s">
        <v>336</v>
      </c>
      <c r="C72" s="14"/>
      <c r="D72" s="132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33"/>
      <c r="P72" s="133"/>
      <c r="Q72" s="179" t="s">
        <v>345</v>
      </c>
      <c r="R72" s="15">
        <v>45128</v>
      </c>
      <c r="S72" s="15">
        <v>45493</v>
      </c>
      <c r="T72" s="133">
        <v>13585</v>
      </c>
      <c r="U72" s="14" t="s">
        <v>338</v>
      </c>
      <c r="V72" s="133">
        <v>13766</v>
      </c>
      <c r="W72" s="14" t="s">
        <v>347</v>
      </c>
      <c r="X72" s="134">
        <v>117036</v>
      </c>
      <c r="Y72" s="170" t="s">
        <v>348</v>
      </c>
      <c r="Z72" s="14" t="s">
        <v>346</v>
      </c>
      <c r="AA72" s="14" t="s">
        <v>349</v>
      </c>
      <c r="AB72" s="15">
        <v>45412</v>
      </c>
      <c r="AC72" s="133">
        <v>13767</v>
      </c>
      <c r="AD72" s="15">
        <v>45412</v>
      </c>
      <c r="AE72" s="15">
        <v>45776</v>
      </c>
      <c r="AF72" s="14">
        <v>1802</v>
      </c>
      <c r="AG72" s="14" t="s">
        <v>178</v>
      </c>
      <c r="AH72" s="14"/>
      <c r="AI72" s="134"/>
      <c r="AJ72" s="134"/>
      <c r="AK72" s="167">
        <v>117036</v>
      </c>
      <c r="AL72" s="4" t="s">
        <v>359</v>
      </c>
      <c r="AM72" s="6" t="s">
        <v>180</v>
      </c>
      <c r="AN72" s="6">
        <v>45777</v>
      </c>
      <c r="AO72" s="9">
        <v>14015</v>
      </c>
      <c r="AP72" s="6" t="s">
        <v>361</v>
      </c>
      <c r="AQ72" s="6">
        <v>45777</v>
      </c>
      <c r="AR72" s="6">
        <v>46141</v>
      </c>
      <c r="AS72" s="4"/>
      <c r="AT72" s="4"/>
      <c r="AU72" s="4"/>
      <c r="AV72" s="4"/>
      <c r="AW72" s="106"/>
      <c r="AX72" s="106"/>
      <c r="AY72" s="4"/>
      <c r="AZ72" s="4"/>
      <c r="BA72" s="106"/>
      <c r="BB72" s="106"/>
      <c r="BC72" s="4"/>
      <c r="BD72" s="4"/>
      <c r="BE72" s="106"/>
      <c r="BF72" s="106"/>
      <c r="BG72" s="4"/>
      <c r="BH72" s="106"/>
      <c r="BI72" s="122"/>
      <c r="BJ72" s="134">
        <v>78024</v>
      </c>
      <c r="BK72" s="134">
        <v>107283</v>
      </c>
      <c r="BL72" s="135">
        <f>SUM(BJ72:BK73)</f>
        <v>185307</v>
      </c>
      <c r="BM72" s="109"/>
      <c r="BN72" s="109"/>
      <c r="BO72" s="109"/>
      <c r="BP72" s="109"/>
      <c r="BQ72" s="109"/>
      <c r="BR72" s="109"/>
      <c r="BS72" s="109"/>
      <c r="BT72" s="109"/>
      <c r="BU72" s="110"/>
      <c r="BV72" s="110"/>
      <c r="BW72" s="109"/>
      <c r="BX72" s="109"/>
      <c r="BY72" s="109"/>
      <c r="BZ72" s="136" t="s">
        <v>344</v>
      </c>
      <c r="CA72" s="136"/>
      <c r="CB72" s="175" t="s">
        <v>225</v>
      </c>
      <c r="CC72" s="175" t="s">
        <v>343</v>
      </c>
    </row>
    <row r="73" spans="1:81" x14ac:dyDescent="0.25">
      <c r="A73" s="136"/>
      <c r="B73" s="14"/>
      <c r="C73" s="14"/>
      <c r="D73" s="132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  <c r="Q73" s="179"/>
      <c r="R73" s="14"/>
      <c r="S73" s="14"/>
      <c r="T73" s="14"/>
      <c r="U73" s="14"/>
      <c r="V73" s="14"/>
      <c r="W73" s="14"/>
      <c r="X73" s="134"/>
      <c r="Y73" s="14"/>
      <c r="Z73" s="14"/>
      <c r="AA73" s="14"/>
      <c r="AB73" s="15"/>
      <c r="AC73" s="14"/>
      <c r="AD73" s="14"/>
      <c r="AE73" s="14"/>
      <c r="AF73" s="14"/>
      <c r="AG73" s="14"/>
      <c r="AH73" s="14"/>
      <c r="AI73" s="134"/>
      <c r="AJ73" s="134"/>
      <c r="AK73" s="167"/>
      <c r="AL73" s="4"/>
      <c r="AM73" s="6"/>
      <c r="AN73" s="6"/>
      <c r="AO73" s="10"/>
      <c r="AP73" s="6"/>
      <c r="AQ73" s="11"/>
      <c r="AR73" s="6"/>
      <c r="AS73" s="4"/>
      <c r="AT73" s="4"/>
      <c r="AU73" s="4"/>
      <c r="AV73" s="4"/>
      <c r="AW73" s="106"/>
      <c r="AX73" s="106"/>
      <c r="AY73" s="4"/>
      <c r="AZ73" s="4"/>
      <c r="BA73" s="106"/>
      <c r="BB73" s="106"/>
      <c r="BC73" s="4"/>
      <c r="BD73" s="4"/>
      <c r="BE73" s="106"/>
      <c r="BF73" s="106"/>
      <c r="BG73" s="4"/>
      <c r="BH73" s="106"/>
      <c r="BI73" s="122"/>
      <c r="BJ73" s="134"/>
      <c r="BK73" s="134"/>
      <c r="BL73" s="135"/>
      <c r="BM73" s="109"/>
      <c r="BN73" s="109"/>
      <c r="BO73" s="109"/>
      <c r="BP73" s="109"/>
      <c r="BQ73" s="109"/>
      <c r="BR73" s="109"/>
      <c r="BS73" s="109"/>
      <c r="BT73" s="109"/>
      <c r="BU73" s="110"/>
      <c r="BV73" s="110"/>
      <c r="BW73" s="109"/>
      <c r="BX73" s="109"/>
      <c r="BY73" s="109"/>
      <c r="BZ73" s="136"/>
      <c r="CA73" s="136"/>
      <c r="CB73" s="175" t="s">
        <v>200</v>
      </c>
      <c r="CC73" s="175" t="s">
        <v>218</v>
      </c>
    </row>
    <row r="74" spans="1:81" x14ac:dyDescent="0.25">
      <c r="A74" s="136">
        <v>18</v>
      </c>
      <c r="B74" s="171" t="s">
        <v>350</v>
      </c>
      <c r="C74" s="14" t="s">
        <v>350</v>
      </c>
      <c r="D74" s="132" t="s">
        <v>351</v>
      </c>
      <c r="E74" s="14"/>
      <c r="F74" s="14" t="s">
        <v>352</v>
      </c>
      <c r="G74" s="133">
        <v>13860</v>
      </c>
      <c r="H74" s="133">
        <v>13920</v>
      </c>
      <c r="I74" s="14"/>
      <c r="J74" s="14"/>
      <c r="K74" s="14"/>
      <c r="L74" s="14"/>
      <c r="M74" s="14"/>
      <c r="N74" s="14"/>
      <c r="O74" s="133"/>
      <c r="P74" s="133"/>
      <c r="Q74" s="179"/>
      <c r="R74" s="15"/>
      <c r="S74" s="15"/>
      <c r="T74" s="133"/>
      <c r="U74" s="14"/>
      <c r="V74" s="133"/>
      <c r="W74" s="14"/>
      <c r="X74" s="134"/>
      <c r="Y74" s="170" t="s">
        <v>353</v>
      </c>
      <c r="Z74" s="14" t="s">
        <v>354</v>
      </c>
      <c r="AA74" s="14" t="s">
        <v>369</v>
      </c>
      <c r="AB74" s="15">
        <v>45636</v>
      </c>
      <c r="AC74" s="133">
        <v>13924</v>
      </c>
      <c r="AD74" s="15">
        <v>45636</v>
      </c>
      <c r="AE74" s="15">
        <v>46000</v>
      </c>
      <c r="AF74" s="14">
        <v>1802</v>
      </c>
      <c r="AG74" s="14" t="s">
        <v>178</v>
      </c>
      <c r="AH74" s="14"/>
      <c r="AI74" s="134"/>
      <c r="AJ74" s="134"/>
      <c r="AK74" s="167">
        <v>43620</v>
      </c>
      <c r="AL74" s="4" t="s">
        <v>179</v>
      </c>
      <c r="AM74" s="6" t="s">
        <v>180</v>
      </c>
      <c r="AN74" s="6"/>
      <c r="AO74" s="9"/>
      <c r="AP74" s="6"/>
      <c r="AQ74" s="6"/>
      <c r="AR74" s="6"/>
      <c r="AS74" s="4"/>
      <c r="AT74" s="4"/>
      <c r="AU74" s="4"/>
      <c r="AV74" s="4"/>
      <c r="AW74" s="106"/>
      <c r="AX74" s="106"/>
      <c r="AY74" s="4"/>
      <c r="AZ74" s="4"/>
      <c r="BA74" s="106"/>
      <c r="BB74" s="106"/>
      <c r="BC74" s="4"/>
      <c r="BD74" s="4"/>
      <c r="BE74" s="106"/>
      <c r="BF74" s="106"/>
      <c r="BG74" s="4"/>
      <c r="BH74" s="106"/>
      <c r="BI74" s="122"/>
      <c r="BJ74" s="134">
        <v>0</v>
      </c>
      <c r="BK74" s="134">
        <v>43620</v>
      </c>
      <c r="BL74" s="135">
        <f>SUM(BJ74:BK75)</f>
        <v>43620</v>
      </c>
      <c r="BM74" s="109"/>
      <c r="BN74" s="109"/>
      <c r="BO74" s="109"/>
      <c r="BP74" s="109"/>
      <c r="BQ74" s="109"/>
      <c r="BR74" s="109"/>
      <c r="BS74" s="109"/>
      <c r="BT74" s="109"/>
      <c r="BU74" s="110"/>
      <c r="BV74" s="110"/>
      <c r="BW74" s="109"/>
      <c r="BX74" s="109"/>
      <c r="BY74" s="109"/>
      <c r="BZ74" s="136" t="s">
        <v>356</v>
      </c>
      <c r="CA74" s="136"/>
      <c r="CB74" s="175" t="s">
        <v>225</v>
      </c>
      <c r="CC74" s="175" t="s">
        <v>355</v>
      </c>
    </row>
    <row r="75" spans="1:81" x14ac:dyDescent="0.25">
      <c r="A75" s="136"/>
      <c r="B75" s="14"/>
      <c r="C75" s="14"/>
      <c r="D75" s="132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79"/>
      <c r="R75" s="14"/>
      <c r="S75" s="14"/>
      <c r="T75" s="14"/>
      <c r="U75" s="14"/>
      <c r="V75" s="14"/>
      <c r="W75" s="14"/>
      <c r="X75" s="134"/>
      <c r="Y75" s="14"/>
      <c r="Z75" s="14"/>
      <c r="AA75" s="14"/>
      <c r="AB75" s="15"/>
      <c r="AC75" s="14"/>
      <c r="AD75" s="14"/>
      <c r="AE75" s="14"/>
      <c r="AF75" s="14"/>
      <c r="AG75" s="14"/>
      <c r="AH75" s="14"/>
      <c r="AI75" s="134"/>
      <c r="AJ75" s="134"/>
      <c r="AK75" s="167"/>
      <c r="AL75" s="4"/>
      <c r="AM75" s="6"/>
      <c r="AN75" s="6"/>
      <c r="AO75" s="10"/>
      <c r="AP75" s="6"/>
      <c r="AQ75" s="11"/>
      <c r="AR75" s="6"/>
      <c r="AS75" s="4"/>
      <c r="AT75" s="4"/>
      <c r="AU75" s="4"/>
      <c r="AV75" s="4"/>
      <c r="AW75" s="106"/>
      <c r="AX75" s="106"/>
      <c r="AY75" s="4"/>
      <c r="AZ75" s="4"/>
      <c r="BA75" s="106"/>
      <c r="BB75" s="106"/>
      <c r="BC75" s="4"/>
      <c r="BD75" s="4"/>
      <c r="BE75" s="106"/>
      <c r="BF75" s="106"/>
      <c r="BG75" s="4"/>
      <c r="BH75" s="106"/>
      <c r="BI75" s="122"/>
      <c r="BJ75" s="134"/>
      <c r="BK75" s="134"/>
      <c r="BL75" s="135"/>
      <c r="BM75" s="109"/>
      <c r="BN75" s="109"/>
      <c r="BO75" s="109"/>
      <c r="BP75" s="109"/>
      <c r="BQ75" s="109"/>
      <c r="BR75" s="109"/>
      <c r="BS75" s="109"/>
      <c r="BT75" s="109"/>
      <c r="BU75" s="110"/>
      <c r="BV75" s="110"/>
      <c r="BW75" s="109"/>
      <c r="BX75" s="109"/>
      <c r="BY75" s="109"/>
      <c r="BZ75" s="136"/>
      <c r="CA75" s="136"/>
      <c r="CB75" s="175" t="s">
        <v>200</v>
      </c>
      <c r="CC75" s="175" t="s">
        <v>227</v>
      </c>
    </row>
    <row r="76" spans="1:81" x14ac:dyDescent="0.25">
      <c r="A76" s="136">
        <v>19</v>
      </c>
      <c r="B76" s="171" t="s">
        <v>284</v>
      </c>
      <c r="C76" s="14"/>
      <c r="D76" s="132"/>
      <c r="E76" s="14"/>
      <c r="F76" s="14"/>
      <c r="G76" s="133"/>
      <c r="H76" s="133"/>
      <c r="I76" s="14"/>
      <c r="J76" s="14"/>
      <c r="K76" s="14"/>
      <c r="L76" s="14"/>
      <c r="M76" s="14" t="s">
        <v>370</v>
      </c>
      <c r="N76" s="14" t="s">
        <v>378</v>
      </c>
      <c r="O76" s="133">
        <v>14056</v>
      </c>
      <c r="P76" s="133">
        <v>14056</v>
      </c>
      <c r="Q76" s="179"/>
      <c r="R76" s="15"/>
      <c r="S76" s="15"/>
      <c r="T76" s="133"/>
      <c r="U76" s="14"/>
      <c r="V76" s="133"/>
      <c r="W76" s="14"/>
      <c r="X76" s="134"/>
      <c r="Y76" s="170" t="s">
        <v>371</v>
      </c>
      <c r="Z76" s="14" t="s">
        <v>372</v>
      </c>
      <c r="AA76" s="14" t="s">
        <v>373</v>
      </c>
      <c r="AB76" s="15">
        <v>45846</v>
      </c>
      <c r="AC76" s="133">
        <v>14060</v>
      </c>
      <c r="AD76" s="15">
        <v>45846</v>
      </c>
      <c r="AE76" s="15">
        <v>46210</v>
      </c>
      <c r="AF76" s="14">
        <v>1802</v>
      </c>
      <c r="AG76" s="14" t="s">
        <v>178</v>
      </c>
      <c r="AH76" s="14"/>
      <c r="AI76" s="134"/>
      <c r="AJ76" s="134"/>
      <c r="AK76" s="167">
        <v>30000</v>
      </c>
      <c r="AL76" s="4"/>
      <c r="AM76" s="6"/>
      <c r="AN76" s="6"/>
      <c r="AO76" s="9"/>
      <c r="AP76" s="6"/>
      <c r="AQ76" s="6"/>
      <c r="AR76" s="6"/>
      <c r="AS76" s="4"/>
      <c r="AT76" s="4"/>
      <c r="AU76" s="4"/>
      <c r="AV76" s="4"/>
      <c r="AW76" s="106"/>
      <c r="AX76" s="106"/>
      <c r="AY76" s="4"/>
      <c r="AZ76" s="4"/>
      <c r="BA76" s="106"/>
      <c r="BB76" s="106"/>
      <c r="BC76" s="4"/>
      <c r="BD76" s="4"/>
      <c r="BE76" s="106"/>
      <c r="BF76" s="106"/>
      <c r="BG76" s="4"/>
      <c r="BH76" s="106"/>
      <c r="BI76" s="122"/>
      <c r="BJ76" s="134">
        <v>0</v>
      </c>
      <c r="BK76" s="134">
        <v>30000</v>
      </c>
      <c r="BL76" s="135">
        <f>BK76</f>
        <v>30000</v>
      </c>
      <c r="BM76" s="109"/>
      <c r="BN76" s="109"/>
      <c r="BO76" s="109"/>
      <c r="BP76" s="109"/>
      <c r="BQ76" s="109"/>
      <c r="BR76" s="109"/>
      <c r="BS76" s="109"/>
      <c r="BT76" s="109"/>
      <c r="BU76" s="110"/>
      <c r="BV76" s="110"/>
      <c r="BW76" s="109"/>
      <c r="BX76" s="109"/>
      <c r="BY76" s="109"/>
      <c r="BZ76" s="180" t="s">
        <v>374</v>
      </c>
      <c r="CA76" s="16">
        <v>14060</v>
      </c>
      <c r="CB76" s="175" t="s">
        <v>225</v>
      </c>
      <c r="CC76" s="175" t="s">
        <v>355</v>
      </c>
    </row>
    <row r="77" spans="1:81" x14ac:dyDescent="0.25">
      <c r="A77" s="136"/>
      <c r="B77" s="171"/>
      <c r="C77" s="14"/>
      <c r="D77" s="132"/>
      <c r="E77" s="14"/>
      <c r="F77" s="14"/>
      <c r="G77" s="133"/>
      <c r="H77" s="133"/>
      <c r="I77" s="14"/>
      <c r="J77" s="14"/>
      <c r="K77" s="14"/>
      <c r="L77" s="14"/>
      <c r="M77" s="14"/>
      <c r="N77" s="14"/>
      <c r="O77" s="133"/>
      <c r="P77" s="133"/>
      <c r="Q77" s="179"/>
      <c r="R77" s="15"/>
      <c r="S77" s="15"/>
      <c r="T77" s="133"/>
      <c r="U77" s="14"/>
      <c r="V77" s="133"/>
      <c r="W77" s="14"/>
      <c r="X77" s="134"/>
      <c r="Y77" s="170"/>
      <c r="Z77" s="14"/>
      <c r="AA77" s="14"/>
      <c r="AB77" s="15"/>
      <c r="AC77" s="133"/>
      <c r="AD77" s="15"/>
      <c r="AE77" s="15"/>
      <c r="AF77" s="14"/>
      <c r="AG77" s="14"/>
      <c r="AH77" s="14"/>
      <c r="AI77" s="134"/>
      <c r="AJ77" s="134"/>
      <c r="AK77" s="167"/>
      <c r="AL77" s="4"/>
      <c r="AM77" s="6"/>
      <c r="AN77" s="6"/>
      <c r="AO77" s="10"/>
      <c r="AP77" s="6"/>
      <c r="AQ77" s="11"/>
      <c r="AR77" s="6"/>
      <c r="AS77" s="4"/>
      <c r="AT77" s="4"/>
      <c r="AU77" s="4"/>
      <c r="AV77" s="4"/>
      <c r="AW77" s="106"/>
      <c r="AX77" s="106"/>
      <c r="AY77" s="4"/>
      <c r="AZ77" s="4"/>
      <c r="BA77" s="106"/>
      <c r="BB77" s="106"/>
      <c r="BC77" s="4"/>
      <c r="BD77" s="4"/>
      <c r="BE77" s="106"/>
      <c r="BF77" s="106"/>
      <c r="BG77" s="4"/>
      <c r="BH77" s="106"/>
      <c r="BI77" s="122"/>
      <c r="BJ77" s="134"/>
      <c r="BK77" s="134"/>
      <c r="BL77" s="135"/>
      <c r="BM77" s="109"/>
      <c r="BN77" s="109"/>
      <c r="BO77" s="109"/>
      <c r="BP77" s="109"/>
      <c r="BQ77" s="109"/>
      <c r="BR77" s="109"/>
      <c r="BS77" s="109"/>
      <c r="BT77" s="109"/>
      <c r="BU77" s="110"/>
      <c r="BV77" s="110"/>
      <c r="BW77" s="109"/>
      <c r="BX77" s="109"/>
      <c r="BY77" s="109"/>
      <c r="BZ77" s="180"/>
      <c r="CA77" s="16"/>
      <c r="CB77" s="175" t="s">
        <v>200</v>
      </c>
      <c r="CC77" s="175" t="s">
        <v>227</v>
      </c>
    </row>
    <row r="78" spans="1:81" x14ac:dyDescent="0.25">
      <c r="A78" s="136">
        <v>20</v>
      </c>
      <c r="B78" s="171" t="s">
        <v>376</v>
      </c>
      <c r="C78" s="14"/>
      <c r="D78" s="132"/>
      <c r="E78" s="14"/>
      <c r="F78" s="14"/>
      <c r="G78" s="133"/>
      <c r="H78" s="133"/>
      <c r="I78" s="14"/>
      <c r="J78" s="14"/>
      <c r="K78" s="14"/>
      <c r="L78" s="14"/>
      <c r="M78" s="14" t="s">
        <v>243</v>
      </c>
      <c r="N78" s="14" t="s">
        <v>377</v>
      </c>
      <c r="O78" s="133">
        <v>14089</v>
      </c>
      <c r="P78" s="133">
        <v>14089</v>
      </c>
      <c r="Q78" s="179"/>
      <c r="R78" s="15"/>
      <c r="S78" s="15"/>
      <c r="T78" s="133"/>
      <c r="U78" s="14"/>
      <c r="V78" s="133"/>
      <c r="W78" s="14"/>
      <c r="X78" s="134"/>
      <c r="Y78" s="170" t="s">
        <v>379</v>
      </c>
      <c r="Z78" s="14" t="s">
        <v>380</v>
      </c>
      <c r="AA78" s="14" t="s">
        <v>381</v>
      </c>
      <c r="AB78" s="15">
        <v>45889</v>
      </c>
      <c r="AC78" s="133">
        <v>14098</v>
      </c>
      <c r="AD78" s="15">
        <v>45889</v>
      </c>
      <c r="AE78" s="15">
        <v>45950</v>
      </c>
      <c r="AF78" s="14">
        <v>1802</v>
      </c>
      <c r="AG78" s="14" t="s">
        <v>178</v>
      </c>
      <c r="AH78" s="14"/>
      <c r="AI78" s="134"/>
      <c r="AJ78" s="134"/>
      <c r="AK78" s="167">
        <v>13473</v>
      </c>
      <c r="AL78" s="4"/>
      <c r="AM78" s="6"/>
      <c r="AN78" s="6"/>
      <c r="AO78" s="9"/>
      <c r="AP78" s="6"/>
      <c r="AQ78" s="6"/>
      <c r="AR78" s="6"/>
      <c r="AS78" s="4"/>
      <c r="AT78" s="4"/>
      <c r="AU78" s="4"/>
      <c r="AV78" s="4"/>
      <c r="AW78" s="106"/>
      <c r="AX78" s="106"/>
      <c r="AY78" s="4"/>
      <c r="AZ78" s="4"/>
      <c r="BA78" s="106"/>
      <c r="BB78" s="106"/>
      <c r="BC78" s="4"/>
      <c r="BD78" s="4"/>
      <c r="BE78" s="106"/>
      <c r="BF78" s="106"/>
      <c r="BG78" s="4"/>
      <c r="BH78" s="106"/>
      <c r="BI78" s="122"/>
      <c r="BJ78" s="134">
        <v>0</v>
      </c>
      <c r="BK78" s="134">
        <v>13473</v>
      </c>
      <c r="BL78" s="135">
        <f>BK78</f>
        <v>13473</v>
      </c>
      <c r="BM78" s="109"/>
      <c r="BN78" s="109"/>
      <c r="BO78" s="109"/>
      <c r="BP78" s="109"/>
      <c r="BQ78" s="109"/>
      <c r="BR78" s="109"/>
      <c r="BS78" s="109"/>
      <c r="BT78" s="109"/>
      <c r="BU78" s="110"/>
      <c r="BV78" s="110"/>
      <c r="BW78" s="109"/>
      <c r="BX78" s="109"/>
      <c r="BY78" s="109"/>
      <c r="BZ78" s="180" t="s">
        <v>383</v>
      </c>
      <c r="CA78" s="16">
        <v>14060</v>
      </c>
      <c r="CB78" s="175" t="s">
        <v>225</v>
      </c>
      <c r="CC78" s="175" t="s">
        <v>382</v>
      </c>
    </row>
    <row r="79" spans="1:81" x14ac:dyDescent="0.25">
      <c r="A79" s="136"/>
      <c r="B79" s="171"/>
      <c r="C79" s="14"/>
      <c r="D79" s="132"/>
      <c r="E79" s="14"/>
      <c r="F79" s="14"/>
      <c r="G79" s="133"/>
      <c r="H79" s="133"/>
      <c r="I79" s="14"/>
      <c r="J79" s="14"/>
      <c r="K79" s="14"/>
      <c r="L79" s="14"/>
      <c r="M79" s="14"/>
      <c r="N79" s="14"/>
      <c r="O79" s="133"/>
      <c r="P79" s="133"/>
      <c r="Q79" s="179"/>
      <c r="R79" s="15"/>
      <c r="S79" s="15"/>
      <c r="T79" s="133"/>
      <c r="U79" s="14"/>
      <c r="V79" s="133"/>
      <c r="W79" s="14"/>
      <c r="X79" s="134"/>
      <c r="Y79" s="170"/>
      <c r="Z79" s="14"/>
      <c r="AA79" s="14"/>
      <c r="AB79" s="15"/>
      <c r="AC79" s="133"/>
      <c r="AD79" s="15"/>
      <c r="AE79" s="15"/>
      <c r="AF79" s="14"/>
      <c r="AG79" s="14"/>
      <c r="AH79" s="14"/>
      <c r="AI79" s="134"/>
      <c r="AJ79" s="134"/>
      <c r="AK79" s="167"/>
      <c r="AL79" s="4"/>
      <c r="AM79" s="6"/>
      <c r="AN79" s="6"/>
      <c r="AO79" s="10"/>
      <c r="AP79" s="6"/>
      <c r="AQ79" s="11"/>
      <c r="AR79" s="6"/>
      <c r="AS79" s="4"/>
      <c r="AT79" s="4"/>
      <c r="AU79" s="4"/>
      <c r="AV79" s="4"/>
      <c r="AW79" s="106"/>
      <c r="AX79" s="106"/>
      <c r="AY79" s="4"/>
      <c r="AZ79" s="4"/>
      <c r="BA79" s="106"/>
      <c r="BB79" s="106"/>
      <c r="BC79" s="4"/>
      <c r="BD79" s="4"/>
      <c r="BE79" s="106"/>
      <c r="BF79" s="106"/>
      <c r="BG79" s="4"/>
      <c r="BH79" s="106"/>
      <c r="BI79" s="122"/>
      <c r="BJ79" s="134"/>
      <c r="BK79" s="134"/>
      <c r="BL79" s="135"/>
      <c r="BM79" s="109"/>
      <c r="BN79" s="109"/>
      <c r="BO79" s="109"/>
      <c r="BP79" s="109"/>
      <c r="BQ79" s="109"/>
      <c r="BR79" s="109"/>
      <c r="BS79" s="109"/>
      <c r="BT79" s="109"/>
      <c r="BU79" s="110"/>
      <c r="BV79" s="110"/>
      <c r="BW79" s="109"/>
      <c r="BX79" s="109"/>
      <c r="BY79" s="109"/>
      <c r="BZ79" s="180"/>
      <c r="CA79" s="16"/>
      <c r="CB79" s="175" t="s">
        <v>200</v>
      </c>
      <c r="CC79" s="175" t="s">
        <v>201</v>
      </c>
    </row>
    <row r="80" spans="1:81" x14ac:dyDescent="0.25">
      <c r="A80" s="136">
        <v>21</v>
      </c>
      <c r="B80" s="171" t="s">
        <v>216</v>
      </c>
      <c r="C80" s="14" t="s">
        <v>384</v>
      </c>
      <c r="D80" s="132" t="s">
        <v>385</v>
      </c>
      <c r="E80" s="14"/>
      <c r="F80" s="14" t="s">
        <v>386</v>
      </c>
      <c r="G80" s="133" t="s">
        <v>387</v>
      </c>
      <c r="H80" s="133">
        <v>14077</v>
      </c>
      <c r="I80" s="14"/>
      <c r="J80" s="14"/>
      <c r="K80" s="14"/>
      <c r="L80" s="14"/>
      <c r="M80" s="14"/>
      <c r="N80" s="14"/>
      <c r="O80" s="133"/>
      <c r="P80" s="133"/>
      <c r="Q80" s="179"/>
      <c r="R80" s="15"/>
      <c r="S80" s="15"/>
      <c r="T80" s="133"/>
      <c r="U80" s="14"/>
      <c r="V80" s="133"/>
      <c r="W80" s="14"/>
      <c r="X80" s="134"/>
      <c r="Y80" s="170" t="s">
        <v>388</v>
      </c>
      <c r="Z80" s="14" t="s">
        <v>389</v>
      </c>
      <c r="AA80" s="14" t="s">
        <v>390</v>
      </c>
      <c r="AB80" s="15">
        <v>45924</v>
      </c>
      <c r="AC80" s="133">
        <v>14119</v>
      </c>
      <c r="AD80" s="15">
        <v>45924</v>
      </c>
      <c r="AE80" s="15">
        <v>45923</v>
      </c>
      <c r="AF80" s="14">
        <v>1802</v>
      </c>
      <c r="AG80" s="14" t="s">
        <v>391</v>
      </c>
      <c r="AH80" s="14"/>
      <c r="AI80" s="134"/>
      <c r="AJ80" s="134"/>
      <c r="AK80" s="167">
        <v>7185</v>
      </c>
      <c r="AL80" s="4"/>
      <c r="AM80" s="6"/>
      <c r="AN80" s="6"/>
      <c r="AO80" s="9"/>
      <c r="AP80" s="6"/>
      <c r="AQ80" s="6"/>
      <c r="AR80" s="6"/>
      <c r="AS80" s="4"/>
      <c r="AT80" s="4"/>
      <c r="AU80" s="4"/>
      <c r="AV80" s="4"/>
      <c r="AW80" s="106"/>
      <c r="AX80" s="106"/>
      <c r="AY80" s="4"/>
      <c r="AZ80" s="4"/>
      <c r="BA80" s="106"/>
      <c r="BB80" s="106"/>
      <c r="BC80" s="4"/>
      <c r="BD80" s="4"/>
      <c r="BE80" s="106"/>
      <c r="BF80" s="106"/>
      <c r="BG80" s="4"/>
      <c r="BH80" s="106"/>
      <c r="BI80" s="122"/>
      <c r="BJ80" s="134">
        <v>0</v>
      </c>
      <c r="BK80" s="134">
        <v>3592.5</v>
      </c>
      <c r="BL80" s="135">
        <f>BK80</f>
        <v>3592.5</v>
      </c>
      <c r="BM80" s="109"/>
      <c r="BN80" s="109"/>
      <c r="BO80" s="109"/>
      <c r="BP80" s="109"/>
      <c r="BQ80" s="109"/>
      <c r="BR80" s="109"/>
      <c r="BS80" s="109"/>
      <c r="BT80" s="109"/>
      <c r="BU80" s="110"/>
      <c r="BV80" s="110"/>
      <c r="BW80" s="109"/>
      <c r="BX80" s="109"/>
      <c r="BY80" s="109"/>
      <c r="BZ80" s="180" t="s">
        <v>392</v>
      </c>
      <c r="CA80" s="16">
        <v>14103</v>
      </c>
      <c r="CB80" s="175" t="s">
        <v>225</v>
      </c>
      <c r="CC80" s="175" t="s">
        <v>382</v>
      </c>
    </row>
    <row r="81" spans="1:81" x14ac:dyDescent="0.25">
      <c r="A81" s="136"/>
      <c r="B81" s="171"/>
      <c r="C81" s="14"/>
      <c r="D81" s="132"/>
      <c r="E81" s="14"/>
      <c r="F81" s="14"/>
      <c r="G81" s="133"/>
      <c r="H81" s="133"/>
      <c r="I81" s="14"/>
      <c r="J81" s="14"/>
      <c r="K81" s="14"/>
      <c r="L81" s="14"/>
      <c r="M81" s="14"/>
      <c r="N81" s="14"/>
      <c r="O81" s="133"/>
      <c r="P81" s="133"/>
      <c r="Q81" s="179"/>
      <c r="R81" s="15"/>
      <c r="S81" s="15"/>
      <c r="T81" s="133"/>
      <c r="U81" s="14"/>
      <c r="V81" s="133"/>
      <c r="W81" s="14"/>
      <c r="X81" s="134"/>
      <c r="Y81" s="170"/>
      <c r="Z81" s="14"/>
      <c r="AA81" s="14"/>
      <c r="AB81" s="15"/>
      <c r="AC81" s="133"/>
      <c r="AD81" s="15"/>
      <c r="AE81" s="15"/>
      <c r="AF81" s="14"/>
      <c r="AG81" s="14"/>
      <c r="AH81" s="14"/>
      <c r="AI81" s="134"/>
      <c r="AJ81" s="134"/>
      <c r="AK81" s="167"/>
      <c r="AL81" s="4"/>
      <c r="AM81" s="6"/>
      <c r="AN81" s="6"/>
      <c r="AO81" s="10"/>
      <c r="AP81" s="6"/>
      <c r="AQ81" s="11"/>
      <c r="AR81" s="6"/>
      <c r="AS81" s="4"/>
      <c r="AT81" s="4"/>
      <c r="AU81" s="4"/>
      <c r="AV81" s="4"/>
      <c r="AW81" s="106"/>
      <c r="AX81" s="106"/>
      <c r="AY81" s="4"/>
      <c r="AZ81" s="4"/>
      <c r="BA81" s="106"/>
      <c r="BB81" s="106"/>
      <c r="BC81" s="4"/>
      <c r="BD81" s="4"/>
      <c r="BE81" s="106"/>
      <c r="BF81" s="106"/>
      <c r="BG81" s="4"/>
      <c r="BH81" s="106"/>
      <c r="BI81" s="122"/>
      <c r="BJ81" s="134"/>
      <c r="BK81" s="134"/>
      <c r="BL81" s="135"/>
      <c r="BM81" s="109"/>
      <c r="BN81" s="109"/>
      <c r="BO81" s="109"/>
      <c r="BP81" s="109"/>
      <c r="BQ81" s="109"/>
      <c r="BR81" s="109"/>
      <c r="BS81" s="109"/>
      <c r="BT81" s="109"/>
      <c r="BU81" s="110"/>
      <c r="BV81" s="110"/>
      <c r="BW81" s="109"/>
      <c r="BX81" s="109"/>
      <c r="BY81" s="109"/>
      <c r="BZ81" s="180"/>
      <c r="CA81" s="16"/>
      <c r="CB81" s="175" t="s">
        <v>200</v>
      </c>
      <c r="CC81" s="175" t="s">
        <v>250</v>
      </c>
    </row>
    <row r="82" spans="1:81" x14ac:dyDescent="0.25">
      <c r="A82" s="136">
        <v>22</v>
      </c>
      <c r="B82" s="171" t="s">
        <v>216</v>
      </c>
      <c r="C82" s="14" t="s">
        <v>384</v>
      </c>
      <c r="D82" s="132" t="s">
        <v>385</v>
      </c>
      <c r="E82" s="14"/>
      <c r="F82" s="14" t="s">
        <v>386</v>
      </c>
      <c r="G82" s="133" t="s">
        <v>387</v>
      </c>
      <c r="H82" s="133">
        <v>14077</v>
      </c>
      <c r="I82" s="14"/>
      <c r="J82" s="14"/>
      <c r="K82" s="14"/>
      <c r="L82" s="14"/>
      <c r="M82" s="14"/>
      <c r="N82" s="14"/>
      <c r="O82" s="133"/>
      <c r="P82" s="133"/>
      <c r="Q82" s="179"/>
      <c r="R82" s="15"/>
      <c r="S82" s="15"/>
      <c r="T82" s="133"/>
      <c r="U82" s="14"/>
      <c r="V82" s="133"/>
      <c r="W82" s="14"/>
      <c r="X82" s="134"/>
      <c r="Y82" s="170" t="s">
        <v>393</v>
      </c>
      <c r="Z82" s="14" t="s">
        <v>394</v>
      </c>
      <c r="AA82" s="14" t="s">
        <v>395</v>
      </c>
      <c r="AB82" s="15">
        <v>45924</v>
      </c>
      <c r="AC82" s="133">
        <v>14119</v>
      </c>
      <c r="AD82" s="15">
        <v>45924</v>
      </c>
      <c r="AE82" s="15">
        <v>45923</v>
      </c>
      <c r="AF82" s="14">
        <v>1802</v>
      </c>
      <c r="AG82" s="14" t="s">
        <v>391</v>
      </c>
      <c r="AH82" s="14"/>
      <c r="AI82" s="134"/>
      <c r="AJ82" s="134"/>
      <c r="AK82" s="167">
        <v>6776</v>
      </c>
      <c r="AL82" s="4"/>
      <c r="AM82" s="6"/>
      <c r="AN82" s="6"/>
      <c r="AO82" s="9"/>
      <c r="AP82" s="6"/>
      <c r="AQ82" s="6"/>
      <c r="AR82" s="6"/>
      <c r="AS82" s="4"/>
      <c r="AT82" s="4"/>
      <c r="AU82" s="4"/>
      <c r="AV82" s="4"/>
      <c r="AW82" s="106"/>
      <c r="AX82" s="106"/>
      <c r="AY82" s="4"/>
      <c r="AZ82" s="4"/>
      <c r="BA82" s="106"/>
      <c r="BB82" s="106"/>
      <c r="BC82" s="4"/>
      <c r="BD82" s="4"/>
      <c r="BE82" s="106"/>
      <c r="BF82" s="106"/>
      <c r="BG82" s="4"/>
      <c r="BH82" s="106"/>
      <c r="BI82" s="122"/>
      <c r="BJ82" s="134">
        <v>0</v>
      </c>
      <c r="BK82" s="134">
        <v>883.7</v>
      </c>
      <c r="BL82" s="135">
        <f>BK82</f>
        <v>883.7</v>
      </c>
      <c r="BM82" s="109"/>
      <c r="BN82" s="109"/>
      <c r="BO82" s="109"/>
      <c r="BP82" s="109"/>
      <c r="BQ82" s="109"/>
      <c r="BR82" s="109"/>
      <c r="BS82" s="109"/>
      <c r="BT82" s="109"/>
      <c r="BU82" s="110"/>
      <c r="BV82" s="110"/>
      <c r="BW82" s="109"/>
      <c r="BX82" s="109"/>
      <c r="BY82" s="109"/>
      <c r="BZ82" s="180" t="s">
        <v>396</v>
      </c>
      <c r="CA82" s="16">
        <v>14060</v>
      </c>
      <c r="CB82" s="175" t="s">
        <v>225</v>
      </c>
      <c r="CC82" s="175" t="s">
        <v>382</v>
      </c>
    </row>
    <row r="83" spans="1:81" x14ac:dyDescent="0.25">
      <c r="A83" s="136"/>
      <c r="B83" s="171"/>
      <c r="C83" s="14"/>
      <c r="D83" s="132"/>
      <c r="E83" s="14"/>
      <c r="F83" s="14"/>
      <c r="G83" s="133"/>
      <c r="H83" s="133"/>
      <c r="I83" s="14"/>
      <c r="J83" s="14"/>
      <c r="K83" s="14"/>
      <c r="L83" s="14"/>
      <c r="M83" s="14"/>
      <c r="N83" s="14"/>
      <c r="O83" s="133"/>
      <c r="P83" s="133"/>
      <c r="Q83" s="179"/>
      <c r="R83" s="15"/>
      <c r="S83" s="15"/>
      <c r="T83" s="133"/>
      <c r="U83" s="14"/>
      <c r="V83" s="133"/>
      <c r="W83" s="14"/>
      <c r="X83" s="134"/>
      <c r="Y83" s="170"/>
      <c r="Z83" s="14"/>
      <c r="AA83" s="14"/>
      <c r="AB83" s="15"/>
      <c r="AC83" s="133"/>
      <c r="AD83" s="15"/>
      <c r="AE83" s="15"/>
      <c r="AF83" s="14"/>
      <c r="AG83" s="14"/>
      <c r="AH83" s="14"/>
      <c r="AI83" s="134"/>
      <c r="AJ83" s="134"/>
      <c r="AK83" s="167"/>
      <c r="AL83" s="4"/>
      <c r="AM83" s="6"/>
      <c r="AN83" s="6"/>
      <c r="AO83" s="10"/>
      <c r="AP83" s="6"/>
      <c r="AQ83" s="11"/>
      <c r="AR83" s="6"/>
      <c r="AS83" s="4"/>
      <c r="AT83" s="4"/>
      <c r="AU83" s="4"/>
      <c r="AV83" s="4"/>
      <c r="AW83" s="106"/>
      <c r="AX83" s="106"/>
      <c r="AY83" s="4"/>
      <c r="AZ83" s="4"/>
      <c r="BA83" s="106"/>
      <c r="BB83" s="106"/>
      <c r="BC83" s="4"/>
      <c r="BD83" s="4"/>
      <c r="BE83" s="106"/>
      <c r="BF83" s="106"/>
      <c r="BG83" s="4"/>
      <c r="BH83" s="106"/>
      <c r="BI83" s="122"/>
      <c r="BJ83" s="134"/>
      <c r="BK83" s="134"/>
      <c r="BL83" s="135"/>
      <c r="BM83" s="109"/>
      <c r="BN83" s="109"/>
      <c r="BO83" s="109"/>
      <c r="BP83" s="109"/>
      <c r="BQ83" s="109"/>
      <c r="BR83" s="109"/>
      <c r="BS83" s="109"/>
      <c r="BT83" s="109"/>
      <c r="BU83" s="110"/>
      <c r="BV83" s="110"/>
      <c r="BW83" s="109"/>
      <c r="BX83" s="109"/>
      <c r="BY83" s="109"/>
      <c r="BZ83" s="180"/>
      <c r="CA83" s="16"/>
      <c r="CB83" s="175" t="s">
        <v>200</v>
      </c>
      <c r="CC83" s="175" t="s">
        <v>250</v>
      </c>
    </row>
    <row r="84" spans="1:81" x14ac:dyDescent="0.25">
      <c r="A84" s="136">
        <v>23</v>
      </c>
      <c r="B84" s="171" t="s">
        <v>216</v>
      </c>
      <c r="C84" s="14" t="s">
        <v>384</v>
      </c>
      <c r="D84" s="132" t="s">
        <v>385</v>
      </c>
      <c r="E84" s="14"/>
      <c r="F84" s="14" t="s">
        <v>386</v>
      </c>
      <c r="G84" s="133" t="s">
        <v>387</v>
      </c>
      <c r="H84" s="133">
        <v>14077</v>
      </c>
      <c r="I84" s="14"/>
      <c r="J84" s="14"/>
      <c r="K84" s="14"/>
      <c r="L84" s="14"/>
      <c r="M84" s="14"/>
      <c r="N84" s="14"/>
      <c r="O84" s="133"/>
      <c r="P84" s="133"/>
      <c r="Q84" s="179"/>
      <c r="R84" s="15"/>
      <c r="S84" s="15"/>
      <c r="T84" s="133"/>
      <c r="U84" s="14"/>
      <c r="V84" s="133"/>
      <c r="W84" s="14"/>
      <c r="X84" s="134"/>
      <c r="Y84" s="170" t="s">
        <v>397</v>
      </c>
      <c r="Z84" s="14" t="s">
        <v>398</v>
      </c>
      <c r="AA84" s="14" t="s">
        <v>399</v>
      </c>
      <c r="AB84" s="15">
        <v>45924</v>
      </c>
      <c r="AC84" s="133">
        <v>14119</v>
      </c>
      <c r="AD84" s="15">
        <v>45924</v>
      </c>
      <c r="AE84" s="15">
        <v>45923</v>
      </c>
      <c r="AF84" s="14">
        <v>1802</v>
      </c>
      <c r="AG84" s="14" t="s">
        <v>391</v>
      </c>
      <c r="AH84" s="14"/>
      <c r="AI84" s="134"/>
      <c r="AJ84" s="134"/>
      <c r="AK84" s="167">
        <v>2698</v>
      </c>
      <c r="AL84" s="4"/>
      <c r="AM84" s="6"/>
      <c r="AN84" s="6"/>
      <c r="AO84" s="9"/>
      <c r="AP84" s="6"/>
      <c r="AQ84" s="6"/>
      <c r="AR84" s="6"/>
      <c r="AS84" s="4"/>
      <c r="AT84" s="4"/>
      <c r="AU84" s="4"/>
      <c r="AV84" s="4"/>
      <c r="AW84" s="106"/>
      <c r="AX84" s="106"/>
      <c r="AY84" s="4"/>
      <c r="AZ84" s="4"/>
      <c r="BA84" s="106"/>
      <c r="BB84" s="106"/>
      <c r="BC84" s="4"/>
      <c r="BD84" s="4"/>
      <c r="BE84" s="106"/>
      <c r="BF84" s="106"/>
      <c r="BG84" s="4"/>
      <c r="BH84" s="106"/>
      <c r="BI84" s="122"/>
      <c r="BJ84" s="134">
        <v>0</v>
      </c>
      <c r="BK84" s="134">
        <v>358</v>
      </c>
      <c r="BL84" s="135">
        <f>BK84</f>
        <v>358</v>
      </c>
      <c r="BM84" s="109"/>
      <c r="BN84" s="109"/>
      <c r="BO84" s="109"/>
      <c r="BP84" s="109"/>
      <c r="BQ84" s="109"/>
      <c r="BR84" s="109"/>
      <c r="BS84" s="109"/>
      <c r="BT84" s="109"/>
      <c r="BU84" s="110"/>
      <c r="BV84" s="110"/>
      <c r="BW84" s="109"/>
      <c r="BX84" s="109"/>
      <c r="BY84" s="109"/>
      <c r="BZ84" s="180" t="s">
        <v>400</v>
      </c>
      <c r="CA84" s="16">
        <v>14060</v>
      </c>
      <c r="CB84" s="175" t="s">
        <v>225</v>
      </c>
      <c r="CC84" s="175" t="s">
        <v>382</v>
      </c>
    </row>
    <row r="85" spans="1:81" x14ac:dyDescent="0.25">
      <c r="A85" s="136"/>
      <c r="B85" s="171"/>
      <c r="C85" s="14"/>
      <c r="D85" s="132"/>
      <c r="E85" s="14"/>
      <c r="F85" s="14"/>
      <c r="G85" s="133"/>
      <c r="H85" s="133"/>
      <c r="I85" s="14"/>
      <c r="J85" s="14"/>
      <c r="K85" s="14"/>
      <c r="L85" s="14"/>
      <c r="M85" s="14"/>
      <c r="N85" s="14"/>
      <c r="O85" s="133"/>
      <c r="P85" s="133"/>
      <c r="Q85" s="179"/>
      <c r="R85" s="15"/>
      <c r="S85" s="15"/>
      <c r="T85" s="133"/>
      <c r="U85" s="14"/>
      <c r="V85" s="133"/>
      <c r="W85" s="14"/>
      <c r="X85" s="134"/>
      <c r="Y85" s="170"/>
      <c r="Z85" s="14"/>
      <c r="AA85" s="14"/>
      <c r="AB85" s="15"/>
      <c r="AC85" s="133"/>
      <c r="AD85" s="15"/>
      <c r="AE85" s="15"/>
      <c r="AF85" s="14"/>
      <c r="AG85" s="14"/>
      <c r="AH85" s="14"/>
      <c r="AI85" s="134"/>
      <c r="AJ85" s="134"/>
      <c r="AK85" s="167"/>
      <c r="AL85" s="4"/>
      <c r="AM85" s="6"/>
      <c r="AN85" s="6"/>
      <c r="AO85" s="10"/>
      <c r="AP85" s="6"/>
      <c r="AQ85" s="11"/>
      <c r="AR85" s="6"/>
      <c r="AS85" s="4"/>
      <c r="AT85" s="4"/>
      <c r="AU85" s="4"/>
      <c r="AV85" s="4"/>
      <c r="AW85" s="106"/>
      <c r="AX85" s="106"/>
      <c r="AY85" s="4"/>
      <c r="AZ85" s="4"/>
      <c r="BA85" s="106"/>
      <c r="BB85" s="106"/>
      <c r="BC85" s="4"/>
      <c r="BD85" s="4"/>
      <c r="BE85" s="106"/>
      <c r="BF85" s="106"/>
      <c r="BG85" s="4"/>
      <c r="BH85" s="106"/>
      <c r="BI85" s="122"/>
      <c r="BJ85" s="134"/>
      <c r="BK85" s="134"/>
      <c r="BL85" s="135"/>
      <c r="BM85" s="109"/>
      <c r="BN85" s="109"/>
      <c r="BO85" s="109"/>
      <c r="BP85" s="109"/>
      <c r="BQ85" s="109"/>
      <c r="BR85" s="109"/>
      <c r="BS85" s="109"/>
      <c r="BT85" s="109"/>
      <c r="BU85" s="110"/>
      <c r="BV85" s="110"/>
      <c r="BW85" s="109"/>
      <c r="BX85" s="109"/>
      <c r="BY85" s="109"/>
      <c r="BZ85" s="180"/>
      <c r="CA85" s="16"/>
      <c r="CB85" s="175" t="s">
        <v>200</v>
      </c>
      <c r="CC85" s="175" t="s">
        <v>250</v>
      </c>
    </row>
    <row r="86" spans="1:81" x14ac:dyDescent="0.25">
      <c r="A86" s="136">
        <v>24</v>
      </c>
      <c r="B86" s="171" t="s">
        <v>401</v>
      </c>
      <c r="C86" s="14"/>
      <c r="D86" s="132"/>
      <c r="E86" s="14"/>
      <c r="F86" s="14"/>
      <c r="G86" s="133"/>
      <c r="H86" s="133"/>
      <c r="I86" s="14"/>
      <c r="J86" s="14"/>
      <c r="K86" s="14"/>
      <c r="L86" s="14"/>
      <c r="M86" s="14" t="s">
        <v>243</v>
      </c>
      <c r="N86" s="14" t="s">
        <v>377</v>
      </c>
      <c r="O86" s="133">
        <v>14142</v>
      </c>
      <c r="P86" s="133">
        <v>14142</v>
      </c>
      <c r="Q86" s="179"/>
      <c r="R86" s="15"/>
      <c r="S86" s="15"/>
      <c r="T86" s="133"/>
      <c r="U86" s="14"/>
      <c r="V86" s="133"/>
      <c r="W86" s="14"/>
      <c r="X86" s="134"/>
      <c r="Y86" s="170" t="s">
        <v>402</v>
      </c>
      <c r="Z86" s="14" t="s">
        <v>380</v>
      </c>
      <c r="AA86" s="14" t="s">
        <v>381</v>
      </c>
      <c r="AB86" s="15">
        <v>45966</v>
      </c>
      <c r="AC86" s="133">
        <v>14150</v>
      </c>
      <c r="AD86" s="15">
        <v>45966</v>
      </c>
      <c r="AE86" s="15">
        <v>46057</v>
      </c>
      <c r="AF86" s="14">
        <v>1802</v>
      </c>
      <c r="AG86" s="14" t="s">
        <v>178</v>
      </c>
      <c r="AH86" s="14"/>
      <c r="AI86" s="134"/>
      <c r="AJ86" s="134"/>
      <c r="AK86" s="167">
        <v>7780</v>
      </c>
      <c r="AL86" s="4"/>
      <c r="AM86" s="6"/>
      <c r="AN86" s="6"/>
      <c r="AO86" s="9"/>
      <c r="AP86" s="6"/>
      <c r="AQ86" s="6"/>
      <c r="AR86" s="6"/>
      <c r="AS86" s="4"/>
      <c r="AT86" s="4"/>
      <c r="AU86" s="4"/>
      <c r="AV86" s="4"/>
      <c r="AW86" s="106"/>
      <c r="AX86" s="106"/>
      <c r="AY86" s="4"/>
      <c r="AZ86" s="4"/>
      <c r="BA86" s="106"/>
      <c r="BB86" s="106"/>
      <c r="BC86" s="4"/>
      <c r="BD86" s="4"/>
      <c r="BE86" s="106"/>
      <c r="BF86" s="106"/>
      <c r="BG86" s="4"/>
      <c r="BH86" s="106"/>
      <c r="BI86" s="122"/>
      <c r="BJ86" s="134">
        <v>0</v>
      </c>
      <c r="BK86" s="134">
        <v>7780</v>
      </c>
      <c r="BL86" s="135">
        <f>BK86</f>
        <v>7780</v>
      </c>
      <c r="BM86" s="109"/>
      <c r="BN86" s="109"/>
      <c r="BO86" s="109"/>
      <c r="BP86" s="109"/>
      <c r="BQ86" s="109"/>
      <c r="BR86" s="109"/>
      <c r="BS86" s="109"/>
      <c r="BT86" s="109"/>
      <c r="BU86" s="110"/>
      <c r="BV86" s="110"/>
      <c r="BW86" s="109"/>
      <c r="BX86" s="109"/>
      <c r="BY86" s="109"/>
      <c r="BZ86" s="180" t="s">
        <v>383</v>
      </c>
      <c r="CA86" s="16">
        <v>14142</v>
      </c>
      <c r="CB86" s="175" t="s">
        <v>225</v>
      </c>
      <c r="CC86" s="175" t="s">
        <v>250</v>
      </c>
    </row>
    <row r="87" spans="1:81" x14ac:dyDescent="0.25">
      <c r="A87" s="136"/>
      <c r="B87" s="171"/>
      <c r="C87" s="14"/>
      <c r="D87" s="132"/>
      <c r="E87" s="14"/>
      <c r="F87" s="14"/>
      <c r="G87" s="133"/>
      <c r="H87" s="133"/>
      <c r="I87" s="14"/>
      <c r="J87" s="14"/>
      <c r="K87" s="14"/>
      <c r="L87" s="14"/>
      <c r="M87" s="14"/>
      <c r="N87" s="14"/>
      <c r="O87" s="133"/>
      <c r="P87" s="133"/>
      <c r="Q87" s="179"/>
      <c r="R87" s="15"/>
      <c r="S87" s="15"/>
      <c r="T87" s="133"/>
      <c r="U87" s="14"/>
      <c r="V87" s="133"/>
      <c r="W87" s="14"/>
      <c r="X87" s="134"/>
      <c r="Y87" s="170"/>
      <c r="Z87" s="14"/>
      <c r="AA87" s="14"/>
      <c r="AB87" s="15"/>
      <c r="AC87" s="133"/>
      <c r="AD87" s="15"/>
      <c r="AE87" s="15"/>
      <c r="AF87" s="14"/>
      <c r="AG87" s="14"/>
      <c r="AH87" s="14"/>
      <c r="AI87" s="134"/>
      <c r="AJ87" s="134"/>
      <c r="AK87" s="167"/>
      <c r="AL87" s="4"/>
      <c r="AM87" s="6"/>
      <c r="AN87" s="6"/>
      <c r="AO87" s="10"/>
      <c r="AP87" s="6"/>
      <c r="AQ87" s="11"/>
      <c r="AR87" s="6"/>
      <c r="AS87" s="4"/>
      <c r="AT87" s="4"/>
      <c r="AU87" s="4"/>
      <c r="AV87" s="4"/>
      <c r="AW87" s="106"/>
      <c r="AX87" s="106"/>
      <c r="AY87" s="4"/>
      <c r="AZ87" s="4"/>
      <c r="BA87" s="106"/>
      <c r="BB87" s="106"/>
      <c r="BC87" s="4"/>
      <c r="BD87" s="4"/>
      <c r="BE87" s="106"/>
      <c r="BF87" s="106"/>
      <c r="BG87" s="4"/>
      <c r="BH87" s="106"/>
      <c r="BI87" s="122"/>
      <c r="BJ87" s="134"/>
      <c r="BK87" s="134"/>
      <c r="BL87" s="135"/>
      <c r="BM87" s="109"/>
      <c r="BN87" s="109"/>
      <c r="BO87" s="109"/>
      <c r="BP87" s="109"/>
      <c r="BQ87" s="109"/>
      <c r="BR87" s="109"/>
      <c r="BS87" s="109"/>
      <c r="BT87" s="109"/>
      <c r="BU87" s="110"/>
      <c r="BV87" s="110"/>
      <c r="BW87" s="109"/>
      <c r="BX87" s="109"/>
      <c r="BY87" s="109"/>
      <c r="BZ87" s="180"/>
      <c r="CA87" s="16"/>
      <c r="CB87" s="175" t="s">
        <v>200</v>
      </c>
      <c r="CC87" s="175" t="s">
        <v>201</v>
      </c>
    </row>
    <row r="88" spans="1:81" x14ac:dyDescent="0.25">
      <c r="A88" s="136">
        <v>25</v>
      </c>
      <c r="B88" s="171" t="s">
        <v>404</v>
      </c>
      <c r="C88" s="14"/>
      <c r="D88" s="132"/>
      <c r="E88" s="14"/>
      <c r="F88" s="14"/>
      <c r="G88" s="133"/>
      <c r="H88" s="133"/>
      <c r="I88" s="14"/>
      <c r="J88" s="14"/>
      <c r="K88" s="14"/>
      <c r="L88" s="14"/>
      <c r="M88" s="14" t="s">
        <v>243</v>
      </c>
      <c r="N88" s="14" t="s">
        <v>377</v>
      </c>
      <c r="O88" s="133">
        <v>14156</v>
      </c>
      <c r="P88" s="133">
        <v>14156</v>
      </c>
      <c r="Q88" s="179"/>
      <c r="R88" s="15"/>
      <c r="S88" s="15"/>
      <c r="T88" s="133"/>
      <c r="U88" s="14"/>
      <c r="V88" s="133"/>
      <c r="W88" s="14"/>
      <c r="X88" s="134"/>
      <c r="Y88" s="170" t="s">
        <v>405</v>
      </c>
      <c r="Z88" s="14" t="s">
        <v>380</v>
      </c>
      <c r="AA88" s="14" t="s">
        <v>381</v>
      </c>
      <c r="AB88" s="15">
        <v>45989</v>
      </c>
      <c r="AC88" s="133">
        <v>14160</v>
      </c>
      <c r="AD88" s="15">
        <v>45989</v>
      </c>
      <c r="AE88" s="15">
        <v>46080</v>
      </c>
      <c r="AF88" s="14">
        <v>1802</v>
      </c>
      <c r="AG88" s="14" t="s">
        <v>178</v>
      </c>
      <c r="AH88" s="14"/>
      <c r="AI88" s="134"/>
      <c r="AJ88" s="134"/>
      <c r="AK88" s="167">
        <v>7780</v>
      </c>
      <c r="AL88" s="4"/>
      <c r="AM88" s="6"/>
      <c r="AN88" s="6"/>
      <c r="AO88" s="9"/>
      <c r="AP88" s="6"/>
      <c r="AQ88" s="6"/>
      <c r="AR88" s="6"/>
      <c r="AS88" s="4"/>
      <c r="AT88" s="4"/>
      <c r="AU88" s="4"/>
      <c r="AV88" s="4"/>
      <c r="AW88" s="106"/>
      <c r="AX88" s="106"/>
      <c r="AY88" s="4"/>
      <c r="AZ88" s="4"/>
      <c r="BA88" s="106"/>
      <c r="BB88" s="106"/>
      <c r="BC88" s="4"/>
      <c r="BD88" s="4"/>
      <c r="BE88" s="106"/>
      <c r="BF88" s="106"/>
      <c r="BG88" s="4"/>
      <c r="BH88" s="106"/>
      <c r="BI88" s="122"/>
      <c r="BJ88" s="134">
        <v>0</v>
      </c>
      <c r="BK88" s="134">
        <v>7780</v>
      </c>
      <c r="BL88" s="135">
        <f>BK88</f>
        <v>7780</v>
      </c>
      <c r="BM88" s="109"/>
      <c r="BN88" s="109"/>
      <c r="BO88" s="109"/>
      <c r="BP88" s="109"/>
      <c r="BQ88" s="109"/>
      <c r="BR88" s="109"/>
      <c r="BS88" s="109"/>
      <c r="BT88" s="109"/>
      <c r="BU88" s="110"/>
      <c r="BV88" s="110"/>
      <c r="BW88" s="109"/>
      <c r="BX88" s="109"/>
      <c r="BY88" s="109"/>
      <c r="BZ88" s="180" t="s">
        <v>406</v>
      </c>
      <c r="CA88" s="16">
        <v>14142</v>
      </c>
      <c r="CB88" s="175" t="s">
        <v>225</v>
      </c>
      <c r="CC88" s="175" t="s">
        <v>403</v>
      </c>
    </row>
    <row r="89" spans="1:81" ht="13.5" thickBot="1" x14ac:dyDescent="0.3">
      <c r="A89" s="116"/>
      <c r="B89" s="181"/>
      <c r="C89" s="117"/>
      <c r="D89" s="118"/>
      <c r="E89" s="117"/>
      <c r="F89" s="117"/>
      <c r="G89" s="119"/>
      <c r="H89" s="119"/>
      <c r="I89" s="117"/>
      <c r="J89" s="117"/>
      <c r="K89" s="117"/>
      <c r="L89" s="117"/>
      <c r="M89" s="117"/>
      <c r="N89" s="117"/>
      <c r="O89" s="119"/>
      <c r="P89" s="119"/>
      <c r="Q89" s="182"/>
      <c r="R89" s="121"/>
      <c r="S89" s="121"/>
      <c r="T89" s="119"/>
      <c r="U89" s="117"/>
      <c r="V89" s="119"/>
      <c r="W89" s="117"/>
      <c r="X89" s="120"/>
      <c r="Y89" s="183"/>
      <c r="Z89" s="117"/>
      <c r="AA89" s="117"/>
      <c r="AB89" s="121"/>
      <c r="AC89" s="119"/>
      <c r="AD89" s="121"/>
      <c r="AE89" s="121"/>
      <c r="AF89" s="117"/>
      <c r="AG89" s="117"/>
      <c r="AH89" s="117"/>
      <c r="AI89" s="120"/>
      <c r="AJ89" s="120"/>
      <c r="AK89" s="237"/>
      <c r="AL89" s="7"/>
      <c r="AM89" s="8"/>
      <c r="AN89" s="8"/>
      <c r="AO89" s="12"/>
      <c r="AP89" s="8"/>
      <c r="AQ89" s="13"/>
      <c r="AR89" s="8"/>
      <c r="AS89" s="7"/>
      <c r="AT89" s="7"/>
      <c r="AU89" s="7"/>
      <c r="AV89" s="7"/>
      <c r="AW89" s="113"/>
      <c r="AX89" s="113"/>
      <c r="AY89" s="7"/>
      <c r="AZ89" s="7"/>
      <c r="BA89" s="113"/>
      <c r="BB89" s="113"/>
      <c r="BC89" s="7"/>
      <c r="BD89" s="7"/>
      <c r="BE89" s="113"/>
      <c r="BF89" s="113"/>
      <c r="BG89" s="7"/>
      <c r="BH89" s="113"/>
      <c r="BI89" s="130"/>
      <c r="BJ89" s="120"/>
      <c r="BK89" s="120"/>
      <c r="BL89" s="123"/>
      <c r="BM89" s="114"/>
      <c r="BN89" s="114"/>
      <c r="BO89" s="114"/>
      <c r="BP89" s="114"/>
      <c r="BQ89" s="114"/>
      <c r="BR89" s="114"/>
      <c r="BS89" s="114"/>
      <c r="BT89" s="114"/>
      <c r="BU89" s="115"/>
      <c r="BV89" s="115"/>
      <c r="BW89" s="114"/>
      <c r="BX89" s="114"/>
      <c r="BY89" s="114"/>
      <c r="BZ89" s="184"/>
      <c r="CA89" s="185"/>
      <c r="CB89" s="186" t="s">
        <v>200</v>
      </c>
      <c r="CC89" s="186" t="s">
        <v>201</v>
      </c>
    </row>
    <row r="90" spans="1:81" ht="13.5" thickBot="1" x14ac:dyDescent="0.3">
      <c r="A90" s="111" t="s">
        <v>409</v>
      </c>
      <c r="B90" s="112"/>
      <c r="C90" s="112"/>
      <c r="D90" s="112"/>
      <c r="E90" s="112"/>
      <c r="F90" s="195"/>
      <c r="G90" s="187"/>
      <c r="H90" s="187"/>
      <c r="I90" s="100"/>
      <c r="J90" s="100"/>
      <c r="K90" s="100"/>
      <c r="L90" s="100"/>
      <c r="M90" s="100"/>
      <c r="N90" s="100"/>
      <c r="O90" s="187"/>
      <c r="P90" s="187"/>
      <c r="Q90" s="188"/>
      <c r="R90" s="189"/>
      <c r="S90" s="189"/>
      <c r="T90" s="187"/>
      <c r="U90" s="100"/>
      <c r="V90" s="187"/>
      <c r="W90" s="100"/>
      <c r="X90" s="102">
        <f>SUM(X22:X89)</f>
        <v>667348</v>
      </c>
      <c r="Y90" s="190"/>
      <c r="Z90" s="100"/>
      <c r="AA90" s="100"/>
      <c r="AB90" s="189"/>
      <c r="AC90" s="187"/>
      <c r="AD90" s="189"/>
      <c r="AE90" s="189"/>
      <c r="AF90" s="100"/>
      <c r="AG90" s="100"/>
      <c r="AH90" s="100"/>
      <c r="AI90" s="102">
        <f>SUM(AI22:AI89)</f>
        <v>0</v>
      </c>
      <c r="AJ90" s="102">
        <f>SUM(AJ22:AJ89)</f>
        <v>0</v>
      </c>
      <c r="AK90" s="102">
        <f>SUM(AK22:AK89)</f>
        <v>15094163.870000001</v>
      </c>
      <c r="AL90" s="100"/>
      <c r="AM90" s="189"/>
      <c r="AN90" s="189"/>
      <c r="AO90" s="191"/>
      <c r="AP90" s="189"/>
      <c r="AQ90" s="192"/>
      <c r="AR90" s="189"/>
      <c r="AS90" s="100"/>
      <c r="AT90" s="100"/>
      <c r="AU90" s="100"/>
      <c r="AV90" s="100"/>
      <c r="AW90" s="102">
        <f>SUM(AW22:AW89)</f>
        <v>2742464.15</v>
      </c>
      <c r="AX90" s="102">
        <f>SUM(AX22:AX89)</f>
        <v>577554.39</v>
      </c>
      <c r="AY90" s="100"/>
      <c r="AZ90" s="100"/>
      <c r="BA90" s="102">
        <f>SUM(BA22:BA89)</f>
        <v>0</v>
      </c>
      <c r="BB90" s="102">
        <f>SUM(BB22:BB89)</f>
        <v>0</v>
      </c>
      <c r="BC90" s="100"/>
      <c r="BD90" s="100"/>
      <c r="BE90" s="102">
        <f>SUM(BE22:BE89)</f>
        <v>2140276.1999999997</v>
      </c>
      <c r="BF90" s="102"/>
      <c r="BG90" s="100"/>
      <c r="BH90" s="102">
        <f>SUM(BH22:BH89)</f>
        <v>0</v>
      </c>
      <c r="BI90" s="102">
        <f>SUM(BI22:BI89)</f>
        <v>102832538.82000001</v>
      </c>
      <c r="BJ90" s="102">
        <f>SUM(BJ22:BJ89)</f>
        <v>10159723.67</v>
      </c>
      <c r="BK90" s="102">
        <f>SUM(BK22:BK89)</f>
        <v>8760670.4999999981</v>
      </c>
      <c r="BL90" s="102">
        <f>SUM(BL22:BL89)</f>
        <v>18920394.169999998</v>
      </c>
      <c r="BM90" s="104"/>
      <c r="BN90" s="104"/>
      <c r="BO90" s="104"/>
      <c r="BP90" s="104"/>
      <c r="BQ90" s="104"/>
      <c r="BR90" s="104"/>
      <c r="BS90" s="104"/>
      <c r="BT90" s="104"/>
      <c r="BU90" s="105"/>
      <c r="BV90" s="105"/>
      <c r="BW90" s="104"/>
      <c r="BX90" s="104"/>
      <c r="BY90" s="104"/>
      <c r="BZ90" s="193"/>
      <c r="CA90" s="191"/>
      <c r="CB90" s="194"/>
      <c r="CC90" s="194"/>
    </row>
    <row r="91" spans="1:81" x14ac:dyDescent="0.25">
      <c r="A91" s="141"/>
      <c r="B91" s="142"/>
      <c r="C91" s="18"/>
      <c r="D91" s="139"/>
      <c r="E91" s="18"/>
      <c r="F91" s="18"/>
      <c r="G91" s="143"/>
      <c r="H91" s="143"/>
      <c r="I91" s="18"/>
      <c r="J91" s="18"/>
      <c r="K91" s="18"/>
      <c r="L91" s="18"/>
      <c r="M91" s="18"/>
      <c r="N91" s="18"/>
      <c r="O91" s="143"/>
      <c r="P91" s="143"/>
      <c r="Q91" s="140"/>
      <c r="R91" s="144"/>
      <c r="S91" s="144"/>
      <c r="T91" s="145"/>
      <c r="U91" s="138"/>
      <c r="V91" s="145"/>
      <c r="W91" s="138"/>
      <c r="X91" s="146"/>
      <c r="Y91" s="147"/>
      <c r="Z91" s="18"/>
      <c r="AA91" s="18"/>
      <c r="AB91" s="19"/>
      <c r="AC91" s="143"/>
      <c r="AD91" s="19"/>
      <c r="AE91" s="19"/>
      <c r="AF91" s="18"/>
      <c r="AG91" s="18"/>
      <c r="AH91" s="18"/>
      <c r="AI91" s="148"/>
      <c r="AJ91" s="148"/>
      <c r="AK91" s="238"/>
      <c r="AL91" s="18"/>
      <c r="AM91" s="19"/>
      <c r="AN91" s="19"/>
      <c r="AO91" s="20"/>
      <c r="AP91" s="19"/>
      <c r="AQ91" s="21"/>
      <c r="AR91" s="19"/>
      <c r="AS91" s="18"/>
      <c r="AT91" s="18"/>
      <c r="AU91" s="18"/>
      <c r="AV91" s="18"/>
      <c r="AW91" s="148"/>
      <c r="AX91" s="148"/>
      <c r="AY91" s="18"/>
      <c r="AZ91" s="18"/>
      <c r="BA91" s="148"/>
      <c r="BB91" s="148"/>
      <c r="BC91" s="18"/>
      <c r="BD91" s="18"/>
      <c r="BE91" s="148"/>
      <c r="BF91" s="148"/>
      <c r="BG91" s="18"/>
      <c r="BH91" s="148"/>
      <c r="BI91" s="153"/>
      <c r="BJ91" s="23"/>
      <c r="BK91" s="23"/>
      <c r="BL91" s="23"/>
      <c r="BM91" s="25"/>
      <c r="BN91" s="25"/>
      <c r="BO91" s="25"/>
      <c r="BP91" s="25"/>
      <c r="BQ91" s="25"/>
      <c r="BR91" s="25"/>
      <c r="BS91" s="25"/>
      <c r="BT91" s="25"/>
      <c r="BU91" s="149"/>
      <c r="BV91" s="149"/>
      <c r="BW91" s="25"/>
      <c r="BX91" s="25"/>
      <c r="BY91" s="25"/>
      <c r="BZ91" s="150"/>
      <c r="CA91" s="151"/>
      <c r="CB91" s="29"/>
      <c r="CC91" s="29"/>
    </row>
    <row r="92" spans="1:81" x14ac:dyDescent="0.25">
      <c r="A92" s="141" t="s">
        <v>410</v>
      </c>
      <c r="B92" s="152"/>
      <c r="C92" s="152"/>
      <c r="D92" s="152"/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3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3"/>
      <c r="AJ92" s="23"/>
      <c r="AK92" s="23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3"/>
      <c r="AX92" s="23"/>
      <c r="AY92" s="22"/>
      <c r="AZ92" s="22"/>
      <c r="BA92" s="23"/>
      <c r="BB92" s="23"/>
      <c r="BC92" s="22"/>
      <c r="BD92" s="22"/>
      <c r="BE92" s="23"/>
      <c r="BF92" s="23"/>
      <c r="BG92" s="22"/>
      <c r="BH92" s="23"/>
      <c r="BI92" s="23"/>
      <c r="BJ92" s="23"/>
      <c r="BK92" s="23"/>
      <c r="BL92" s="23"/>
      <c r="BM92" s="22"/>
    </row>
    <row r="93" spans="1:81" x14ac:dyDescent="0.25">
      <c r="A93" s="22" t="s">
        <v>411</v>
      </c>
      <c r="B93" s="22"/>
      <c r="C93" s="22"/>
      <c r="D93" s="22"/>
      <c r="E93" s="22"/>
      <c r="F93" s="22"/>
      <c r="G93" s="2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3"/>
      <c r="Y93" s="152"/>
      <c r="Z93" s="152"/>
      <c r="AA93" s="152"/>
      <c r="AB93" s="152"/>
      <c r="AC93" s="152"/>
      <c r="AD93" s="152"/>
      <c r="AE93" s="152"/>
      <c r="AF93" s="152"/>
      <c r="AG93" s="152"/>
      <c r="AH93" s="152"/>
      <c r="AI93" s="153"/>
      <c r="AJ93" s="153"/>
      <c r="AK93" s="153"/>
      <c r="AL93" s="152"/>
      <c r="AM93" s="152"/>
      <c r="AN93" s="152"/>
      <c r="AO93" s="152"/>
      <c r="AP93" s="152"/>
      <c r="AQ93" s="152"/>
      <c r="AR93" s="152"/>
      <c r="AS93" s="152"/>
      <c r="AT93" s="152"/>
      <c r="AU93" s="152"/>
      <c r="AV93" s="152"/>
      <c r="AW93" s="153"/>
      <c r="AX93" s="153"/>
      <c r="AY93" s="152"/>
      <c r="AZ93" s="152"/>
      <c r="BA93" s="153"/>
      <c r="BB93" s="153"/>
      <c r="BC93" s="152"/>
      <c r="BD93" s="152"/>
      <c r="BE93" s="153"/>
      <c r="BF93" s="153"/>
      <c r="BG93" s="152"/>
      <c r="BH93" s="153"/>
      <c r="BI93" s="153"/>
      <c r="BJ93" s="23"/>
      <c r="BK93" s="23"/>
      <c r="BL93" s="23"/>
      <c r="BM93" s="22"/>
    </row>
    <row r="94" spans="1:81" x14ac:dyDescent="0.25">
      <c r="A94" s="28"/>
      <c r="B94" s="28"/>
      <c r="C94" s="28"/>
      <c r="D94" s="28"/>
      <c r="E94" s="28"/>
      <c r="F94" s="28"/>
      <c r="G94" s="28"/>
      <c r="H94" s="28"/>
      <c r="I94" s="28"/>
      <c r="J94" s="28"/>
      <c r="K94" s="28"/>
      <c r="L94" s="28"/>
      <c r="M94" s="28"/>
      <c r="N94" s="28"/>
      <c r="Q94" s="28"/>
      <c r="R94" s="28"/>
      <c r="S94" s="28"/>
      <c r="T94" s="28"/>
      <c r="U94" s="28"/>
      <c r="V94" s="28"/>
      <c r="W94" s="28"/>
      <c r="X94" s="27"/>
      <c r="Y94" s="28"/>
      <c r="Z94" s="28"/>
      <c r="AA94" s="28"/>
      <c r="AB94" s="28"/>
      <c r="AC94" s="28"/>
      <c r="AD94" s="28"/>
      <c r="AE94" s="28"/>
      <c r="AF94" s="28"/>
      <c r="AG94" s="28"/>
      <c r="AH94" s="28"/>
      <c r="AI94" s="27"/>
      <c r="AJ94" s="27"/>
      <c r="AK94" s="27"/>
      <c r="AL94" s="28"/>
      <c r="AM94" s="28"/>
      <c r="AN94" s="28"/>
      <c r="AO94" s="28"/>
      <c r="AP94" s="28"/>
      <c r="AQ94" s="28"/>
      <c r="AR94" s="28"/>
      <c r="AS94" s="28"/>
      <c r="AT94" s="28"/>
      <c r="AU94" s="28"/>
      <c r="AV94" s="28"/>
      <c r="AW94" s="27"/>
      <c r="AX94" s="27"/>
      <c r="AY94" s="28"/>
      <c r="AZ94" s="28"/>
      <c r="BA94" s="27"/>
      <c r="BB94" s="27"/>
      <c r="BC94" s="28"/>
      <c r="BD94" s="28"/>
      <c r="BE94" s="27"/>
      <c r="BF94" s="27"/>
      <c r="BG94" s="28"/>
      <c r="BH94" s="27"/>
      <c r="BI94" s="27"/>
    </row>
  </sheetData>
  <mergeCells count="1217">
    <mergeCell ref="Y66:Y67"/>
    <mergeCell ref="X66:X67"/>
    <mergeCell ref="W66:W67"/>
    <mergeCell ref="C66:C67"/>
    <mergeCell ref="B66:B67"/>
    <mergeCell ref="A66:A67"/>
    <mergeCell ref="A90:F90"/>
    <mergeCell ref="CA66:CA67"/>
    <mergeCell ref="BZ66:BZ67"/>
    <mergeCell ref="BL66:BL67"/>
    <mergeCell ref="BK66:BK67"/>
    <mergeCell ref="BJ66:BJ67"/>
    <mergeCell ref="AK66:AK67"/>
    <mergeCell ref="AJ66:AJ67"/>
    <mergeCell ref="AI66:AI67"/>
    <mergeCell ref="AH66:AH67"/>
    <mergeCell ref="AG66:AG67"/>
    <mergeCell ref="AF66:AF67"/>
    <mergeCell ref="AE66:AE67"/>
    <mergeCell ref="AD66:AD67"/>
    <mergeCell ref="AC66:AC67"/>
    <mergeCell ref="AB66:AB67"/>
    <mergeCell ref="AA66:AA67"/>
    <mergeCell ref="Z66:Z67"/>
    <mergeCell ref="AF84:AF85"/>
    <mergeCell ref="AG84:AG85"/>
    <mergeCell ref="AH84:AH85"/>
    <mergeCell ref="AI84:AI85"/>
    <mergeCell ref="AJ84:AJ85"/>
    <mergeCell ref="AK84:AK85"/>
    <mergeCell ref="BJ84:BJ85"/>
    <mergeCell ref="BK84:BK85"/>
    <mergeCell ref="BL84:BL85"/>
    <mergeCell ref="BZ84:BZ85"/>
    <mergeCell ref="CA84:CA85"/>
    <mergeCell ref="CA82:CA83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J84:J85"/>
    <mergeCell ref="K84:K85"/>
    <mergeCell ref="L84:L85"/>
    <mergeCell ref="M84:M85"/>
    <mergeCell ref="N84:N85"/>
    <mergeCell ref="O84:O85"/>
    <mergeCell ref="P84:P85"/>
    <mergeCell ref="Q84:Q85"/>
    <mergeCell ref="R84:R85"/>
    <mergeCell ref="S84:S85"/>
    <mergeCell ref="T84:T85"/>
    <mergeCell ref="U84:U85"/>
    <mergeCell ref="V84:V85"/>
    <mergeCell ref="W84:W85"/>
    <mergeCell ref="X84:X85"/>
    <mergeCell ref="Y84:Y85"/>
    <mergeCell ref="Z84:Z85"/>
    <mergeCell ref="AA84:AA85"/>
    <mergeCell ref="AB84:AB85"/>
    <mergeCell ref="AC84:AC85"/>
    <mergeCell ref="AD84:AD85"/>
    <mergeCell ref="AE84:AE85"/>
    <mergeCell ref="Y82:Y83"/>
    <mergeCell ref="Z82:Z83"/>
    <mergeCell ref="AA82:AA83"/>
    <mergeCell ref="AB82:AB83"/>
    <mergeCell ref="AC82:AC83"/>
    <mergeCell ref="AD82:AD83"/>
    <mergeCell ref="AE82:AE83"/>
    <mergeCell ref="AF82:AF83"/>
    <mergeCell ref="AG82:AG83"/>
    <mergeCell ref="AH82:AH83"/>
    <mergeCell ref="AI82:AI83"/>
    <mergeCell ref="AJ82:AJ83"/>
    <mergeCell ref="AK82:AK83"/>
    <mergeCell ref="BJ82:BJ83"/>
    <mergeCell ref="BK82:BK83"/>
    <mergeCell ref="BL82:BL83"/>
    <mergeCell ref="BZ82:BZ83"/>
    <mergeCell ref="AI80:AI81"/>
    <mergeCell ref="AJ80:AJ81"/>
    <mergeCell ref="AK80:AK81"/>
    <mergeCell ref="BJ80:BJ81"/>
    <mergeCell ref="BK80:BK81"/>
    <mergeCell ref="BL80:BL81"/>
    <mergeCell ref="BZ80:BZ81"/>
    <mergeCell ref="CA80:CA81"/>
    <mergeCell ref="A82:A83"/>
    <mergeCell ref="B82:B83"/>
    <mergeCell ref="C82:C83"/>
    <mergeCell ref="D82:D83"/>
    <mergeCell ref="E82:E83"/>
    <mergeCell ref="F82:F83"/>
    <mergeCell ref="G82:G83"/>
    <mergeCell ref="H82:H83"/>
    <mergeCell ref="I82:I83"/>
    <mergeCell ref="J82:J83"/>
    <mergeCell ref="K82:K83"/>
    <mergeCell ref="L82:L83"/>
    <mergeCell ref="M82:M83"/>
    <mergeCell ref="N82:N83"/>
    <mergeCell ref="O82:O83"/>
    <mergeCell ref="P82:P83"/>
    <mergeCell ref="Q82:Q83"/>
    <mergeCell ref="R82:R83"/>
    <mergeCell ref="S82:S83"/>
    <mergeCell ref="T82:T83"/>
    <mergeCell ref="U82:U83"/>
    <mergeCell ref="V82:V83"/>
    <mergeCell ref="W82:W83"/>
    <mergeCell ref="X82:X83"/>
    <mergeCell ref="R80:R81"/>
    <mergeCell ref="S80:S81"/>
    <mergeCell ref="T80:T81"/>
    <mergeCell ref="U80:U81"/>
    <mergeCell ref="V80:V81"/>
    <mergeCell ref="W80:W81"/>
    <mergeCell ref="X80:X81"/>
    <mergeCell ref="Y80:Y81"/>
    <mergeCell ref="Z80:Z81"/>
    <mergeCell ref="AA80:AA81"/>
    <mergeCell ref="AB80:AB81"/>
    <mergeCell ref="AC80:AC81"/>
    <mergeCell ref="AD80:AD81"/>
    <mergeCell ref="AE80:AE81"/>
    <mergeCell ref="AF80:AF81"/>
    <mergeCell ref="AG80:AG81"/>
    <mergeCell ref="AH80:AH81"/>
    <mergeCell ref="A80:A81"/>
    <mergeCell ref="B80:B81"/>
    <mergeCell ref="C80:C81"/>
    <mergeCell ref="D80:D81"/>
    <mergeCell ref="E80:E81"/>
    <mergeCell ref="F80:F81"/>
    <mergeCell ref="G80:G81"/>
    <mergeCell ref="H80:H81"/>
    <mergeCell ref="I80:I81"/>
    <mergeCell ref="J80:J81"/>
    <mergeCell ref="K80:K81"/>
    <mergeCell ref="L80:L81"/>
    <mergeCell ref="M80:M81"/>
    <mergeCell ref="N80:N81"/>
    <mergeCell ref="O80:O81"/>
    <mergeCell ref="P80:P81"/>
    <mergeCell ref="Q80:Q81"/>
    <mergeCell ref="BJ76:BJ77"/>
    <mergeCell ref="BK76:BK77"/>
    <mergeCell ref="BL76:BL77"/>
    <mergeCell ref="AJ76:AJ77"/>
    <mergeCell ref="S76:S77"/>
    <mergeCell ref="T76:T77"/>
    <mergeCell ref="U76:U77"/>
    <mergeCell ref="V76:V77"/>
    <mergeCell ref="W76:W77"/>
    <mergeCell ref="X76:X77"/>
    <mergeCell ref="Y76:Y77"/>
    <mergeCell ref="Z76:Z77"/>
    <mergeCell ref="AA76:AA77"/>
    <mergeCell ref="BZ76:BZ77"/>
    <mergeCell ref="CA76:CA77"/>
    <mergeCell ref="AB76:AB77"/>
    <mergeCell ref="AC76:AC77"/>
    <mergeCell ref="AD76:AD77"/>
    <mergeCell ref="AE76:AE77"/>
    <mergeCell ref="AF76:AF77"/>
    <mergeCell ref="AG76:AG77"/>
    <mergeCell ref="AH76:AH77"/>
    <mergeCell ref="AI76:AI77"/>
    <mergeCell ref="A76:A77"/>
    <mergeCell ref="B76:B77"/>
    <mergeCell ref="C76:C77"/>
    <mergeCell ref="D76:D77"/>
    <mergeCell ref="E76:E77"/>
    <mergeCell ref="F76:F77"/>
    <mergeCell ref="G76:G77"/>
    <mergeCell ref="H76:H77"/>
    <mergeCell ref="I76:I77"/>
    <mergeCell ref="J76:J77"/>
    <mergeCell ref="K76:K77"/>
    <mergeCell ref="L76:L77"/>
    <mergeCell ref="M76:M77"/>
    <mergeCell ref="N76:N77"/>
    <mergeCell ref="O76:O77"/>
    <mergeCell ref="P76:P77"/>
    <mergeCell ref="Q76:Q77"/>
    <mergeCell ref="R76:R77"/>
    <mergeCell ref="AK76:AK77"/>
    <mergeCell ref="D66:D67"/>
    <mergeCell ref="E66:E67"/>
    <mergeCell ref="F66:F67"/>
    <mergeCell ref="G66:G67"/>
    <mergeCell ref="H66:H67"/>
    <mergeCell ref="I66:I67"/>
    <mergeCell ref="J66:J67"/>
    <mergeCell ref="K66:K67"/>
    <mergeCell ref="L66:L67"/>
    <mergeCell ref="M66:M67"/>
    <mergeCell ref="N66:N67"/>
    <mergeCell ref="O66:O67"/>
    <mergeCell ref="P66:P67"/>
    <mergeCell ref="Q66:Q67"/>
    <mergeCell ref="R66:R67"/>
    <mergeCell ref="S66:S67"/>
    <mergeCell ref="T66:T67"/>
    <mergeCell ref="AG64:AG65"/>
    <mergeCell ref="AH64:AH65"/>
    <mergeCell ref="AI64:AI65"/>
    <mergeCell ref="AJ64:AJ65"/>
    <mergeCell ref="AK64:AK65"/>
    <mergeCell ref="T64:T65"/>
    <mergeCell ref="U64:U65"/>
    <mergeCell ref="V64:V65"/>
    <mergeCell ref="W64:W65"/>
    <mergeCell ref="X64:X65"/>
    <mergeCell ref="Y64:Y65"/>
    <mergeCell ref="Z64:Z65"/>
    <mergeCell ref="AA64:AA65"/>
    <mergeCell ref="AB64:AB65"/>
    <mergeCell ref="BW62:BW63"/>
    <mergeCell ref="BX62:BX63"/>
    <mergeCell ref="BY62:BY63"/>
    <mergeCell ref="BZ62:BZ63"/>
    <mergeCell ref="CA62:CA63"/>
    <mergeCell ref="A64:A65"/>
    <mergeCell ref="B64:B65"/>
    <mergeCell ref="C64:C65"/>
    <mergeCell ref="D64:D65"/>
    <mergeCell ref="E64:E65"/>
    <mergeCell ref="F64:F65"/>
    <mergeCell ref="G64:G65"/>
    <mergeCell ref="H64:H65"/>
    <mergeCell ref="I64:I65"/>
    <mergeCell ref="J64:J65"/>
    <mergeCell ref="K64:K65"/>
    <mergeCell ref="L64:L65"/>
    <mergeCell ref="M64:M65"/>
    <mergeCell ref="N64:N65"/>
    <mergeCell ref="O64:O65"/>
    <mergeCell ref="P64:P65"/>
    <mergeCell ref="Q64:Q65"/>
    <mergeCell ref="R64:R65"/>
    <mergeCell ref="S64:S65"/>
    <mergeCell ref="BJ64:BJ65"/>
    <mergeCell ref="BK64:BK65"/>
    <mergeCell ref="BL64:BL65"/>
    <mergeCell ref="BZ64:BZ65"/>
    <mergeCell ref="CA64:CA65"/>
    <mergeCell ref="AC64:AC65"/>
    <mergeCell ref="AD64:AD65"/>
    <mergeCell ref="AE64:AE65"/>
    <mergeCell ref="BT62:BT63"/>
    <mergeCell ref="BU62:BU63"/>
    <mergeCell ref="BV62:BV63"/>
    <mergeCell ref="BE62:BE63"/>
    <mergeCell ref="BF62:BF63"/>
    <mergeCell ref="BG62:BG63"/>
    <mergeCell ref="BH62:BH63"/>
    <mergeCell ref="BI62:BI63"/>
    <mergeCell ref="BJ62:BJ63"/>
    <mergeCell ref="BK62:BK63"/>
    <mergeCell ref="BL62:BL63"/>
    <mergeCell ref="BM62:BM63"/>
    <mergeCell ref="BN62:BN63"/>
    <mergeCell ref="BO62:BO63"/>
    <mergeCell ref="BP62:BP63"/>
    <mergeCell ref="BQ62:BQ63"/>
    <mergeCell ref="BR62:BR63"/>
    <mergeCell ref="BS62:BS63"/>
    <mergeCell ref="BL56:BL61"/>
    <mergeCell ref="J56:J61"/>
    <mergeCell ref="K56:K61"/>
    <mergeCell ref="L56:L61"/>
    <mergeCell ref="AD62:AD63"/>
    <mergeCell ref="AE62:AE63"/>
    <mergeCell ref="AF62:AF63"/>
    <mergeCell ref="AG62:AG63"/>
    <mergeCell ref="AH62:AH63"/>
    <mergeCell ref="AI62:AI63"/>
    <mergeCell ref="AJ62:AJ63"/>
    <mergeCell ref="AK62:AK63"/>
    <mergeCell ref="AL62:AL63"/>
    <mergeCell ref="U62:U63"/>
    <mergeCell ref="V62:V63"/>
    <mergeCell ref="W62:W63"/>
    <mergeCell ref="X62:X63"/>
    <mergeCell ref="Y62:Y63"/>
    <mergeCell ref="Z62:Z63"/>
    <mergeCell ref="AA62:AA63"/>
    <mergeCell ref="AB62:AB63"/>
    <mergeCell ref="AC62:AC63"/>
    <mergeCell ref="AX62:AX63"/>
    <mergeCell ref="AY62:AY63"/>
    <mergeCell ref="AZ62:AZ63"/>
    <mergeCell ref="BA62:BA63"/>
    <mergeCell ref="BB62:BB63"/>
    <mergeCell ref="BC62:BC63"/>
    <mergeCell ref="BD62:BD63"/>
    <mergeCell ref="AM62:AM63"/>
    <mergeCell ref="AN62:AN63"/>
    <mergeCell ref="AO62:AO63"/>
    <mergeCell ref="R46:R48"/>
    <mergeCell ref="S46:S48"/>
    <mergeCell ref="T46:T48"/>
    <mergeCell ref="U46:U48"/>
    <mergeCell ref="V46:V48"/>
    <mergeCell ref="W46:W48"/>
    <mergeCell ref="X46:X48"/>
    <mergeCell ref="Y46:Y48"/>
    <mergeCell ref="Z46:Z48"/>
    <mergeCell ref="CB58:CB61"/>
    <mergeCell ref="CC58:CC61"/>
    <mergeCell ref="A62:A63"/>
    <mergeCell ref="B62:B63"/>
    <mergeCell ref="C62:C63"/>
    <mergeCell ref="D62:D63"/>
    <mergeCell ref="E62:E63"/>
    <mergeCell ref="F62:F63"/>
    <mergeCell ref="G62:G63"/>
    <mergeCell ref="H62:H63"/>
    <mergeCell ref="I62:I63"/>
    <mergeCell ref="J62:J63"/>
    <mergeCell ref="K62:K63"/>
    <mergeCell ref="L62:L63"/>
    <mergeCell ref="M62:M63"/>
    <mergeCell ref="N62:N63"/>
    <mergeCell ref="O62:O63"/>
    <mergeCell ref="P62:P63"/>
    <mergeCell ref="Q62:Q63"/>
    <mergeCell ref="R62:R63"/>
    <mergeCell ref="S62:S63"/>
    <mergeCell ref="F33:F36"/>
    <mergeCell ref="G33:G36"/>
    <mergeCell ref="BJ33:BJ36"/>
    <mergeCell ref="BK33:BK36"/>
    <mergeCell ref="BL33:BL36"/>
    <mergeCell ref="X33:X36"/>
    <mergeCell ref="Y33:Y36"/>
    <mergeCell ref="Z33:Z36"/>
    <mergeCell ref="AA33:AA36"/>
    <mergeCell ref="AB33:AB36"/>
    <mergeCell ref="AC33:AC36"/>
    <mergeCell ref="AD33:AD36"/>
    <mergeCell ref="AE33:AE36"/>
    <mergeCell ref="AF33:AF36"/>
    <mergeCell ref="A46:A48"/>
    <mergeCell ref="B46:B48"/>
    <mergeCell ref="C46:C48"/>
    <mergeCell ref="D46:D48"/>
    <mergeCell ref="E46:E48"/>
    <mergeCell ref="F46:F48"/>
    <mergeCell ref="G46:G48"/>
    <mergeCell ref="H46:H48"/>
    <mergeCell ref="I46:I48"/>
    <mergeCell ref="AB46:AB48"/>
    <mergeCell ref="AC46:AC48"/>
    <mergeCell ref="AD46:AD48"/>
    <mergeCell ref="AE46:AE48"/>
    <mergeCell ref="AF46:AF48"/>
    <mergeCell ref="AG46:AG48"/>
    <mergeCell ref="AH46:AH48"/>
    <mergeCell ref="AI46:AI48"/>
    <mergeCell ref="CA33:CA36"/>
    <mergeCell ref="CB33:CB34"/>
    <mergeCell ref="R33:R36"/>
    <mergeCell ref="S33:S36"/>
    <mergeCell ref="U37:U40"/>
    <mergeCell ref="V37:V40"/>
    <mergeCell ref="H33:H36"/>
    <mergeCell ref="I33:I36"/>
    <mergeCell ref="J33:J36"/>
    <mergeCell ref="K33:K36"/>
    <mergeCell ref="L33:L36"/>
    <mergeCell ref="M33:M36"/>
    <mergeCell ref="N33:N36"/>
    <mergeCell ref="A37:A40"/>
    <mergeCell ref="B37:B40"/>
    <mergeCell ref="C37:C40"/>
    <mergeCell ref="D37:D40"/>
    <mergeCell ref="E37:E40"/>
    <mergeCell ref="F37:F40"/>
    <mergeCell ref="O33:O36"/>
    <mergeCell ref="P33:P36"/>
    <mergeCell ref="Q33:Q36"/>
    <mergeCell ref="W37:W40"/>
    <mergeCell ref="AG33:AG36"/>
    <mergeCell ref="AH33:AH36"/>
    <mergeCell ref="AI33:AI36"/>
    <mergeCell ref="AJ33:AJ36"/>
    <mergeCell ref="AK33:AK36"/>
    <mergeCell ref="AI37:AI40"/>
    <mergeCell ref="AJ37:AJ40"/>
    <mergeCell ref="AK37:AK40"/>
    <mergeCell ref="CC33:CC34"/>
    <mergeCell ref="BZ33:BZ36"/>
    <mergeCell ref="A33:A36"/>
    <mergeCell ref="B33:B36"/>
    <mergeCell ref="C33:C36"/>
    <mergeCell ref="D33:D36"/>
    <mergeCell ref="E33:E36"/>
    <mergeCell ref="CC29:CC30"/>
    <mergeCell ref="CC31:CC32"/>
    <mergeCell ref="BZ29:BZ32"/>
    <mergeCell ref="L29:L32"/>
    <mergeCell ref="M29:M32"/>
    <mergeCell ref="N29:N32"/>
    <mergeCell ref="O29:O32"/>
    <mergeCell ref="Q29:Q32"/>
    <mergeCell ref="R29:R32"/>
    <mergeCell ref="S29:S32"/>
    <mergeCell ref="T29:T32"/>
    <mergeCell ref="BJ29:BJ32"/>
    <mergeCell ref="BK29:BK32"/>
    <mergeCell ref="BL29:BL32"/>
    <mergeCell ref="CA29:CA32"/>
    <mergeCell ref="CB29:CB30"/>
    <mergeCell ref="CB31:CB32"/>
    <mergeCell ref="K29:K32"/>
    <mergeCell ref="T33:T36"/>
    <mergeCell ref="E12:F12"/>
    <mergeCell ref="AL18:BB18"/>
    <mergeCell ref="V19:V20"/>
    <mergeCell ref="X19:X20"/>
    <mergeCell ref="W19:W20"/>
    <mergeCell ref="AQ19:AR19"/>
    <mergeCell ref="AS19:AT19"/>
    <mergeCell ref="AU19:AX19"/>
    <mergeCell ref="AY19:BB19"/>
    <mergeCell ref="Y19:Y20"/>
    <mergeCell ref="Z19:Z20"/>
    <mergeCell ref="AA19:AA20"/>
    <mergeCell ref="AP19:AP20"/>
    <mergeCell ref="Q19:Q20"/>
    <mergeCell ref="BM18:BM20"/>
    <mergeCell ref="BN18:BN20"/>
    <mergeCell ref="BJ18:BL18"/>
    <mergeCell ref="BJ19:BL19"/>
    <mergeCell ref="R19:S19"/>
    <mergeCell ref="T19:T20"/>
    <mergeCell ref="U19:U20"/>
    <mergeCell ref="AC19:AC20"/>
    <mergeCell ref="AB19:AB20"/>
    <mergeCell ref="AG19:AG20"/>
    <mergeCell ref="AH19:AH20"/>
    <mergeCell ref="AI19:AI20"/>
    <mergeCell ref="AJ19:AJ20"/>
    <mergeCell ref="AK19:AK20"/>
    <mergeCell ref="E11:F11"/>
    <mergeCell ref="BZ15:CC19"/>
    <mergeCell ref="Y18:AK18"/>
    <mergeCell ref="BI18:BI20"/>
    <mergeCell ref="B16:H19"/>
    <mergeCell ref="I16:L18"/>
    <mergeCell ref="M16:P18"/>
    <mergeCell ref="Q16:X18"/>
    <mergeCell ref="BC19:BE19"/>
    <mergeCell ref="BF19:BH19"/>
    <mergeCell ref="BC18:BH18"/>
    <mergeCell ref="AM19:AM20"/>
    <mergeCell ref="AN19:AN20"/>
    <mergeCell ref="AO19:AO20"/>
    <mergeCell ref="J19:K19"/>
    <mergeCell ref="AL19:AL20"/>
    <mergeCell ref="B15:X15"/>
    <mergeCell ref="Y15:BL17"/>
    <mergeCell ref="AE19:AE20"/>
    <mergeCell ref="AF19:AF20"/>
    <mergeCell ref="M19:M20"/>
    <mergeCell ref="N19:N20"/>
    <mergeCell ref="O19:O20"/>
    <mergeCell ref="P19:P20"/>
    <mergeCell ref="BW18:BY19"/>
    <mergeCell ref="BR18:BS19"/>
    <mergeCell ref="BO18:BQ19"/>
    <mergeCell ref="BT18:BT20"/>
    <mergeCell ref="L19:L20"/>
    <mergeCell ref="BU18:BU20"/>
    <mergeCell ref="BV18:BV20"/>
    <mergeCell ref="BM15:BY17"/>
    <mergeCell ref="CC23:CC28"/>
    <mergeCell ref="A15:A20"/>
    <mergeCell ref="AB22:AB28"/>
    <mergeCell ref="A22:A28"/>
    <mergeCell ref="B22:B28"/>
    <mergeCell ref="C22:C28"/>
    <mergeCell ref="D22:D28"/>
    <mergeCell ref="E22:E28"/>
    <mergeCell ref="F22:F28"/>
    <mergeCell ref="G22:G28"/>
    <mergeCell ref="H22:H28"/>
    <mergeCell ref="I22:I28"/>
    <mergeCell ref="U22:U28"/>
    <mergeCell ref="V22:V28"/>
    <mergeCell ref="W22:W28"/>
    <mergeCell ref="X22:X28"/>
    <mergeCell ref="Y22:Y28"/>
    <mergeCell ref="P22:P28"/>
    <mergeCell ref="Q22:Q28"/>
    <mergeCell ref="R22:R28"/>
    <mergeCell ref="S22:S28"/>
    <mergeCell ref="T22:T28"/>
    <mergeCell ref="AJ22:AJ28"/>
    <mergeCell ref="AK22:AK28"/>
    <mergeCell ref="AE22:AE28"/>
    <mergeCell ref="AF22:AF28"/>
    <mergeCell ref="AG22:AG28"/>
    <mergeCell ref="AH22:AH28"/>
    <mergeCell ref="AI22:AI28"/>
    <mergeCell ref="Z22:Z28"/>
    <mergeCell ref="AA22:AA28"/>
    <mergeCell ref="I29:I32"/>
    <mergeCell ref="J29:J32"/>
    <mergeCell ref="AJ29:AJ32"/>
    <mergeCell ref="AK29:AK32"/>
    <mergeCell ref="AE29:AE32"/>
    <mergeCell ref="AD19:AD20"/>
    <mergeCell ref="J22:J28"/>
    <mergeCell ref="K22:K28"/>
    <mergeCell ref="L22:L28"/>
    <mergeCell ref="M22:M28"/>
    <mergeCell ref="N22:N28"/>
    <mergeCell ref="O22:O28"/>
    <mergeCell ref="I19:I20"/>
    <mergeCell ref="AC22:AC28"/>
    <mergeCell ref="AD22:AD28"/>
    <mergeCell ref="BJ22:BJ28"/>
    <mergeCell ref="BK22:BK28"/>
    <mergeCell ref="BL22:BL28"/>
    <mergeCell ref="BZ22:BZ28"/>
    <mergeCell ref="CA22:CA28"/>
    <mergeCell ref="CB23:CB28"/>
    <mergeCell ref="H44:H45"/>
    <mergeCell ref="I44:I45"/>
    <mergeCell ref="J44:J45"/>
    <mergeCell ref="K44:K45"/>
    <mergeCell ref="L44:L45"/>
    <mergeCell ref="M44:M45"/>
    <mergeCell ref="N44:N45"/>
    <mergeCell ref="O44:O45"/>
    <mergeCell ref="AK44:AK45"/>
    <mergeCell ref="H37:H40"/>
    <mergeCell ref="I37:I40"/>
    <mergeCell ref="J37:J40"/>
    <mergeCell ref="K37:K40"/>
    <mergeCell ref="L37:L40"/>
    <mergeCell ref="M37:M40"/>
    <mergeCell ref="N37:N40"/>
    <mergeCell ref="O37:O40"/>
    <mergeCell ref="P37:P40"/>
    <mergeCell ref="Q37:Q40"/>
    <mergeCell ref="R37:R40"/>
    <mergeCell ref="S37:S40"/>
    <mergeCell ref="T37:T40"/>
    <mergeCell ref="BJ37:BJ40"/>
    <mergeCell ref="BK37:BK40"/>
    <mergeCell ref="BL37:BL40"/>
    <mergeCell ref="BZ37:BZ40"/>
    <mergeCell ref="AG37:AG40"/>
    <mergeCell ref="AH37:AH40"/>
    <mergeCell ref="X37:X40"/>
    <mergeCell ref="Y37:Y40"/>
    <mergeCell ref="A44:A45"/>
    <mergeCell ref="AF29:AF32"/>
    <mergeCell ref="AG29:AG32"/>
    <mergeCell ref="AH29:AH32"/>
    <mergeCell ref="AI29:AI32"/>
    <mergeCell ref="Z29:Z32"/>
    <mergeCell ref="AA29:AA32"/>
    <mergeCell ref="AB29:AB32"/>
    <mergeCell ref="AC29:AC32"/>
    <mergeCell ref="AD29:AD32"/>
    <mergeCell ref="U29:U32"/>
    <mergeCell ref="V29:V32"/>
    <mergeCell ref="W29:W32"/>
    <mergeCell ref="X29:X32"/>
    <mergeCell ref="Y29:Y32"/>
    <mergeCell ref="P29:P32"/>
    <mergeCell ref="A29:A32"/>
    <mergeCell ref="B29:B32"/>
    <mergeCell ref="C29:C32"/>
    <mergeCell ref="D29:D32"/>
    <mergeCell ref="E29:E32"/>
    <mergeCell ref="F29:F32"/>
    <mergeCell ref="G29:G32"/>
    <mergeCell ref="H29:H32"/>
    <mergeCell ref="U33:U36"/>
    <mergeCell ref="V33:V36"/>
    <mergeCell ref="W33:W36"/>
    <mergeCell ref="Z37:Z40"/>
    <mergeCell ref="AA37:AA40"/>
    <mergeCell ref="AB37:AB40"/>
    <mergeCell ref="AC37:AC40"/>
    <mergeCell ref="AD37:AD40"/>
    <mergeCell ref="G44:G45"/>
    <mergeCell ref="BZ44:BZ45"/>
    <mergeCell ref="P44:P45"/>
    <mergeCell ref="CA44:CA45"/>
    <mergeCell ref="CA37:CA40"/>
    <mergeCell ref="CB37:CB38"/>
    <mergeCell ref="CC37:CC38"/>
    <mergeCell ref="G37:G40"/>
    <mergeCell ref="BJ44:BJ45"/>
    <mergeCell ref="BK44:BK45"/>
    <mergeCell ref="BL44:BL45"/>
    <mergeCell ref="J41:J43"/>
    <mergeCell ref="K41:K43"/>
    <mergeCell ref="L41:L43"/>
    <mergeCell ref="M41:M43"/>
    <mergeCell ref="N41:N43"/>
    <mergeCell ref="O41:O43"/>
    <mergeCell ref="P41:P43"/>
    <mergeCell ref="Q41:Q43"/>
    <mergeCell ref="R41:R43"/>
    <mergeCell ref="CC41:CC42"/>
    <mergeCell ref="AE37:AE40"/>
    <mergeCell ref="AF37:AF40"/>
    <mergeCell ref="AI41:AI43"/>
    <mergeCell ref="AJ41:AJ43"/>
    <mergeCell ref="AK41:AK43"/>
    <mergeCell ref="BJ41:BJ43"/>
    <mergeCell ref="BK41:BK43"/>
    <mergeCell ref="A41:A43"/>
    <mergeCell ref="B41:B43"/>
    <mergeCell ref="C41:C43"/>
    <mergeCell ref="D41:D43"/>
    <mergeCell ref="E41:E43"/>
    <mergeCell ref="F41:F43"/>
    <mergeCell ref="G41:G43"/>
    <mergeCell ref="H41:H43"/>
    <mergeCell ref="I41:I43"/>
    <mergeCell ref="BL41:BL43"/>
    <mergeCell ref="Z41:Z43"/>
    <mergeCell ref="AA41:AA43"/>
    <mergeCell ref="AB41:AB43"/>
    <mergeCell ref="AC41:AC43"/>
    <mergeCell ref="AD41:AD43"/>
    <mergeCell ref="AE41:AE43"/>
    <mergeCell ref="AF41:AF43"/>
    <mergeCell ref="AG41:AG43"/>
    <mergeCell ref="AH41:AH43"/>
    <mergeCell ref="S41:S43"/>
    <mergeCell ref="T41:T43"/>
    <mergeCell ref="U41:U43"/>
    <mergeCell ref="V41:V43"/>
    <mergeCell ref="W41:W43"/>
    <mergeCell ref="X41:X43"/>
    <mergeCell ref="B44:B45"/>
    <mergeCell ref="BZ41:BZ43"/>
    <mergeCell ref="CA41:CA43"/>
    <mergeCell ref="CB41:CB42"/>
    <mergeCell ref="Y41:Y43"/>
    <mergeCell ref="J46:J48"/>
    <mergeCell ref="K46:K48"/>
    <mergeCell ref="L46:L48"/>
    <mergeCell ref="M46:M48"/>
    <mergeCell ref="N46:N48"/>
    <mergeCell ref="O46:O48"/>
    <mergeCell ref="P46:P48"/>
    <mergeCell ref="Q46:Q48"/>
    <mergeCell ref="AJ46:AJ48"/>
    <mergeCell ref="AK46:AK48"/>
    <mergeCell ref="AA46:AA48"/>
    <mergeCell ref="C44:C45"/>
    <mergeCell ref="D44:D45"/>
    <mergeCell ref="E44:E45"/>
    <mergeCell ref="F44:F45"/>
    <mergeCell ref="AH44:AH45"/>
    <mergeCell ref="AI44:AI45"/>
    <mergeCell ref="AJ44:AJ45"/>
    <mergeCell ref="Q44:Q45"/>
    <mergeCell ref="R44:R45"/>
    <mergeCell ref="S44:S45"/>
    <mergeCell ref="T44:T45"/>
    <mergeCell ref="U44:U45"/>
    <mergeCell ref="V44:V45"/>
    <mergeCell ref="W44:W45"/>
    <mergeCell ref="X44:X45"/>
    <mergeCell ref="BJ46:BJ48"/>
    <mergeCell ref="BK46:BK48"/>
    <mergeCell ref="BL46:BL48"/>
    <mergeCell ref="BZ46:BZ48"/>
    <mergeCell ref="CA46:CA48"/>
    <mergeCell ref="Y44:Y45"/>
    <mergeCell ref="Z44:Z45"/>
    <mergeCell ref="AA44:AA45"/>
    <mergeCell ref="AB44:AB45"/>
    <mergeCell ref="AC44:AC45"/>
    <mergeCell ref="AD44:AD45"/>
    <mergeCell ref="AE44:AE45"/>
    <mergeCell ref="AF44:AF45"/>
    <mergeCell ref="AG44:AG45"/>
    <mergeCell ref="A49:A50"/>
    <mergeCell ref="B49:B50"/>
    <mergeCell ref="C49:C50"/>
    <mergeCell ref="D49:D50"/>
    <mergeCell ref="E49:E50"/>
    <mergeCell ref="F49:F50"/>
    <mergeCell ref="G49:G50"/>
    <mergeCell ref="H49:H50"/>
    <mergeCell ref="I49:I50"/>
    <mergeCell ref="J49:J50"/>
    <mergeCell ref="K49:K50"/>
    <mergeCell ref="L49:L50"/>
    <mergeCell ref="M49:M50"/>
    <mergeCell ref="N49:N50"/>
    <mergeCell ref="O49:O50"/>
    <mergeCell ref="P49:P50"/>
    <mergeCell ref="Q49:Q50"/>
    <mergeCell ref="R49:R50"/>
    <mergeCell ref="AC49:AC50"/>
    <mergeCell ref="AD49:AD50"/>
    <mergeCell ref="AE49:AE50"/>
    <mergeCell ref="AF49:AF50"/>
    <mergeCell ref="AG49:AG50"/>
    <mergeCell ref="AH49:AH50"/>
    <mergeCell ref="AI49:AI50"/>
    <mergeCell ref="AJ49:AJ50"/>
    <mergeCell ref="S49:S50"/>
    <mergeCell ref="T49:T50"/>
    <mergeCell ref="U49:U50"/>
    <mergeCell ref="V49:V50"/>
    <mergeCell ref="W49:W50"/>
    <mergeCell ref="X49:X50"/>
    <mergeCell ref="Y49:Y50"/>
    <mergeCell ref="Z49:Z50"/>
    <mergeCell ref="AA49:AA50"/>
    <mergeCell ref="AK49:AK50"/>
    <mergeCell ref="BJ49:BJ50"/>
    <mergeCell ref="BK49:BK50"/>
    <mergeCell ref="BL49:BL50"/>
    <mergeCell ref="BZ49:BZ50"/>
    <mergeCell ref="CA49:CA50"/>
    <mergeCell ref="A51:A53"/>
    <mergeCell ref="B51:B53"/>
    <mergeCell ref="C51:C53"/>
    <mergeCell ref="D51:D53"/>
    <mergeCell ref="E51:E53"/>
    <mergeCell ref="F51:F53"/>
    <mergeCell ref="G51:G53"/>
    <mergeCell ref="H51:H53"/>
    <mergeCell ref="I51:I53"/>
    <mergeCell ref="J51:J53"/>
    <mergeCell ref="K51:K53"/>
    <mergeCell ref="L51:L53"/>
    <mergeCell ref="M51:M53"/>
    <mergeCell ref="N51:N53"/>
    <mergeCell ref="O51:O53"/>
    <mergeCell ref="P51:P53"/>
    <mergeCell ref="Q51:Q53"/>
    <mergeCell ref="AB49:AB50"/>
    <mergeCell ref="R51:R53"/>
    <mergeCell ref="S51:S53"/>
    <mergeCell ref="T51:T53"/>
    <mergeCell ref="U51:U53"/>
    <mergeCell ref="V51:V53"/>
    <mergeCell ref="W51:W53"/>
    <mergeCell ref="X51:X53"/>
    <mergeCell ref="Y51:Y53"/>
    <mergeCell ref="BL51:BL53"/>
    <mergeCell ref="BZ51:BZ53"/>
    <mergeCell ref="CA51:CA53"/>
    <mergeCell ref="AA51:AA53"/>
    <mergeCell ref="AB51:AB53"/>
    <mergeCell ref="AC51:AC53"/>
    <mergeCell ref="AD51:AD53"/>
    <mergeCell ref="AE51:AE53"/>
    <mergeCell ref="AF51:AF53"/>
    <mergeCell ref="AG51:AG53"/>
    <mergeCell ref="AH51:AH53"/>
    <mergeCell ref="AI51:AI53"/>
    <mergeCell ref="AJ51:AJ53"/>
    <mergeCell ref="AK51:AK53"/>
    <mergeCell ref="BJ51:BJ53"/>
    <mergeCell ref="BR54:BR55"/>
    <mergeCell ref="BS54:BS55"/>
    <mergeCell ref="BT54:BT55"/>
    <mergeCell ref="BU54:BU55"/>
    <mergeCell ref="AF54:AF55"/>
    <mergeCell ref="AG54:AG55"/>
    <mergeCell ref="AH54:AH55"/>
    <mergeCell ref="AI54:AI55"/>
    <mergeCell ref="AJ54:AJ55"/>
    <mergeCell ref="AO54:AO55"/>
    <mergeCell ref="AP54:AP55"/>
    <mergeCell ref="AQ54:AQ55"/>
    <mergeCell ref="AR54:AR55"/>
    <mergeCell ref="AS54:AS55"/>
    <mergeCell ref="AT54:AT55"/>
    <mergeCell ref="BB54:BB55"/>
    <mergeCell ref="BC54:BC55"/>
    <mergeCell ref="BJ54:BJ55"/>
    <mergeCell ref="AD56:AD61"/>
    <mergeCell ref="AE56:AE61"/>
    <mergeCell ref="AF56:AF61"/>
    <mergeCell ref="BK54:BK55"/>
    <mergeCell ref="Z51:Z53"/>
    <mergeCell ref="AK54:AK55"/>
    <mergeCell ref="AL54:AL55"/>
    <mergeCell ref="AM54:AM55"/>
    <mergeCell ref="AN54:AN55"/>
    <mergeCell ref="BK51:BK53"/>
    <mergeCell ref="Z54:Z55"/>
    <mergeCell ref="AA54:AA55"/>
    <mergeCell ref="AG56:AG61"/>
    <mergeCell ref="AH56:AH61"/>
    <mergeCell ref="AI56:AI61"/>
    <mergeCell ref="AJ56:AJ61"/>
    <mergeCell ref="AB56:AB61"/>
    <mergeCell ref="AC56:AC61"/>
    <mergeCell ref="AB54:AB55"/>
    <mergeCell ref="AC54:AC55"/>
    <mergeCell ref="AD54:AD55"/>
    <mergeCell ref="AE54:AE55"/>
    <mergeCell ref="AK56:AK61"/>
    <mergeCell ref="BJ56:BJ61"/>
    <mergeCell ref="BZ56:BZ61"/>
    <mergeCell ref="CA56:CA61"/>
    <mergeCell ref="CB56:CB57"/>
    <mergeCell ref="CC56:CC57"/>
    <mergeCell ref="A54:A55"/>
    <mergeCell ref="BZ54:BZ55"/>
    <mergeCell ref="CA54:CA55"/>
    <mergeCell ref="B54:B55"/>
    <mergeCell ref="C54:C55"/>
    <mergeCell ref="D54:D55"/>
    <mergeCell ref="E54:E55"/>
    <mergeCell ref="F54:F55"/>
    <mergeCell ref="G54:G55"/>
    <mergeCell ref="H54:H55"/>
    <mergeCell ref="I54:I55"/>
    <mergeCell ref="J54:J55"/>
    <mergeCell ref="K54:K55"/>
    <mergeCell ref="L54:L55"/>
    <mergeCell ref="M54:M55"/>
    <mergeCell ref="N54:N55"/>
    <mergeCell ref="O54:O55"/>
    <mergeCell ref="M56:M61"/>
    <mergeCell ref="BK56:BK61"/>
    <mergeCell ref="AU54:AU55"/>
    <mergeCell ref="AV54:AV55"/>
    <mergeCell ref="AW54:AW55"/>
    <mergeCell ref="AX54:AX55"/>
    <mergeCell ref="AY54:AY55"/>
    <mergeCell ref="AZ54:AZ55"/>
    <mergeCell ref="BA54:BA55"/>
    <mergeCell ref="BJ68:BJ69"/>
    <mergeCell ref="BK68:BK69"/>
    <mergeCell ref="N56:N61"/>
    <mergeCell ref="O56:O61"/>
    <mergeCell ref="P56:P61"/>
    <mergeCell ref="Q56:Q61"/>
    <mergeCell ref="R56:R61"/>
    <mergeCell ref="S56:S61"/>
    <mergeCell ref="T56:T61"/>
    <mergeCell ref="U56:U61"/>
    <mergeCell ref="V56:V61"/>
    <mergeCell ref="A56:A61"/>
    <mergeCell ref="B56:B61"/>
    <mergeCell ref="C56:C61"/>
    <mergeCell ref="D56:D61"/>
    <mergeCell ref="E56:E61"/>
    <mergeCell ref="F56:F61"/>
    <mergeCell ref="G56:G61"/>
    <mergeCell ref="H56:H61"/>
    <mergeCell ref="I56:I61"/>
    <mergeCell ref="T62:T63"/>
    <mergeCell ref="AP62:AP63"/>
    <mergeCell ref="AQ62:AQ63"/>
    <mergeCell ref="AR62:AR63"/>
    <mergeCell ref="AS62:AS63"/>
    <mergeCell ref="AT62:AT63"/>
    <mergeCell ref="AU62:AU63"/>
    <mergeCell ref="AV62:AV63"/>
    <mergeCell ref="AW62:AW63"/>
    <mergeCell ref="U66:U67"/>
    <mergeCell ref="V66:V67"/>
    <mergeCell ref="AF64:AF65"/>
    <mergeCell ref="AJ68:AJ69"/>
    <mergeCell ref="P54:P55"/>
    <mergeCell ref="Q54:Q55"/>
    <mergeCell ref="R54:R55"/>
    <mergeCell ref="S54:S55"/>
    <mergeCell ref="T54:T55"/>
    <mergeCell ref="U54:U55"/>
    <mergeCell ref="V54:V55"/>
    <mergeCell ref="W54:W55"/>
    <mergeCell ref="X54:X55"/>
    <mergeCell ref="W56:W61"/>
    <mergeCell ref="X56:X61"/>
    <mergeCell ref="Y56:Y61"/>
    <mergeCell ref="Z56:Z61"/>
    <mergeCell ref="AA56:AA61"/>
    <mergeCell ref="BQ54:BQ55"/>
    <mergeCell ref="U68:U69"/>
    <mergeCell ref="V68:V69"/>
    <mergeCell ref="W68:W69"/>
    <mergeCell ref="X68:X69"/>
    <mergeCell ref="Y68:Y69"/>
    <mergeCell ref="Z68:Z69"/>
    <mergeCell ref="AA68:AA69"/>
    <mergeCell ref="Y54:Y55"/>
    <mergeCell ref="BD54:BD55"/>
    <mergeCell ref="BE54:BE55"/>
    <mergeCell ref="BF54:BF55"/>
    <mergeCell ref="BG54:BG55"/>
    <mergeCell ref="BH54:BH55"/>
    <mergeCell ref="BI54:BI55"/>
    <mergeCell ref="BL54:BL55"/>
    <mergeCell ref="AK68:AK69"/>
    <mergeCell ref="BV54:BV55"/>
    <mergeCell ref="BW54:BW55"/>
    <mergeCell ref="BX54:BX55"/>
    <mergeCell ref="BY54:BY55"/>
    <mergeCell ref="BM56:BM61"/>
    <mergeCell ref="BN56:BN61"/>
    <mergeCell ref="BO56:BO61"/>
    <mergeCell ref="BP56:BP61"/>
    <mergeCell ref="BQ56:BQ61"/>
    <mergeCell ref="BR56:BR61"/>
    <mergeCell ref="BS56:BS61"/>
    <mergeCell ref="BT56:BT61"/>
    <mergeCell ref="BU56:BU61"/>
    <mergeCell ref="BV56:BV61"/>
    <mergeCell ref="BW56:BW61"/>
    <mergeCell ref="BX56:BX61"/>
    <mergeCell ref="BY56:BY61"/>
    <mergeCell ref="BM54:BM55"/>
    <mergeCell ref="BN54:BN55"/>
    <mergeCell ref="BO54:BO55"/>
    <mergeCell ref="BP54:BP55"/>
    <mergeCell ref="J68:J69"/>
    <mergeCell ref="K68:K69"/>
    <mergeCell ref="L68:L69"/>
    <mergeCell ref="M68:M69"/>
    <mergeCell ref="N68:N69"/>
    <mergeCell ref="O68:O69"/>
    <mergeCell ref="P68:P69"/>
    <mergeCell ref="Q68:Q69"/>
    <mergeCell ref="A68:A69"/>
    <mergeCell ref="B68:B69"/>
    <mergeCell ref="C68:C69"/>
    <mergeCell ref="D68:D69"/>
    <mergeCell ref="E68:E69"/>
    <mergeCell ref="F68:F69"/>
    <mergeCell ref="G68:G69"/>
    <mergeCell ref="H68:H69"/>
    <mergeCell ref="I68:I69"/>
    <mergeCell ref="Z72:Z73"/>
    <mergeCell ref="AA72:AA73"/>
    <mergeCell ref="AB72:AB73"/>
    <mergeCell ref="AC72:AC73"/>
    <mergeCell ref="AD72:AD73"/>
    <mergeCell ref="AE72:AE73"/>
    <mergeCell ref="AF72:AF73"/>
    <mergeCell ref="AG72:AG73"/>
    <mergeCell ref="BL68:BL69"/>
    <mergeCell ref="BZ68:BZ69"/>
    <mergeCell ref="CA68:CA69"/>
    <mergeCell ref="A70:A71"/>
    <mergeCell ref="B70:B71"/>
    <mergeCell ref="C70:C71"/>
    <mergeCell ref="D70:D71"/>
    <mergeCell ref="E70:E71"/>
    <mergeCell ref="F70:F71"/>
    <mergeCell ref="G70:G71"/>
    <mergeCell ref="H70:H71"/>
    <mergeCell ref="I70:I71"/>
    <mergeCell ref="J70:J71"/>
    <mergeCell ref="K70:K71"/>
    <mergeCell ref="L70:L71"/>
    <mergeCell ref="M70:M71"/>
    <mergeCell ref="N70:N71"/>
    <mergeCell ref="O70:O71"/>
    <mergeCell ref="P70:P71"/>
    <mergeCell ref="Q70:Q71"/>
    <mergeCell ref="AH70:AH71"/>
    <mergeCell ref="AB68:AB69"/>
    <mergeCell ref="AC68:AC69"/>
    <mergeCell ref="AD68:AD69"/>
    <mergeCell ref="R70:R71"/>
    <mergeCell ref="S70:S71"/>
    <mergeCell ref="T70:T71"/>
    <mergeCell ref="U70:U71"/>
    <mergeCell ref="V70:V71"/>
    <mergeCell ref="W70:W71"/>
    <mergeCell ref="X70:X71"/>
    <mergeCell ref="AE68:AE69"/>
    <mergeCell ref="AF68:AF69"/>
    <mergeCell ref="AG68:AG69"/>
    <mergeCell ref="AH68:AH69"/>
    <mergeCell ref="AI68:AI69"/>
    <mergeCell ref="Y70:Y71"/>
    <mergeCell ref="Z70:Z71"/>
    <mergeCell ref="AA70:AA71"/>
    <mergeCell ref="AB70:AB71"/>
    <mergeCell ref="AC70:AC71"/>
    <mergeCell ref="AD70:AD71"/>
    <mergeCell ref="AE70:AE71"/>
    <mergeCell ref="AF70:AF71"/>
    <mergeCell ref="AG70:AG71"/>
    <mergeCell ref="R68:R69"/>
    <mergeCell ref="AI70:AI71"/>
    <mergeCell ref="S68:S69"/>
    <mergeCell ref="T68:T69"/>
    <mergeCell ref="AJ70:AJ71"/>
    <mergeCell ref="AK70:AK71"/>
    <mergeCell ref="BJ70:BJ71"/>
    <mergeCell ref="BK70:BK71"/>
    <mergeCell ref="BL70:BL71"/>
    <mergeCell ref="BZ70:BZ71"/>
    <mergeCell ref="CA70:CA71"/>
    <mergeCell ref="CA72:CA73"/>
    <mergeCell ref="A72:A73"/>
    <mergeCell ref="B72:B73"/>
    <mergeCell ref="C72:C73"/>
    <mergeCell ref="D72:D73"/>
    <mergeCell ref="E72:E73"/>
    <mergeCell ref="F72:F73"/>
    <mergeCell ref="G72:G73"/>
    <mergeCell ref="H72:H73"/>
    <mergeCell ref="I72:I73"/>
    <mergeCell ref="J72:J73"/>
    <mergeCell ref="K72:K73"/>
    <mergeCell ref="L72:L73"/>
    <mergeCell ref="M72:M73"/>
    <mergeCell ref="N72:N73"/>
    <mergeCell ref="O72:O73"/>
    <mergeCell ref="P72:P73"/>
    <mergeCell ref="Q72:Q73"/>
    <mergeCell ref="R72:R73"/>
    <mergeCell ref="S72:S73"/>
    <mergeCell ref="T72:T73"/>
    <mergeCell ref="U72:U73"/>
    <mergeCell ref="V72:V73"/>
    <mergeCell ref="W72:W73"/>
    <mergeCell ref="Y72:Y73"/>
    <mergeCell ref="AH72:AH73"/>
    <mergeCell ref="AI72:AI73"/>
    <mergeCell ref="AJ72:AJ73"/>
    <mergeCell ref="AK72:AK73"/>
    <mergeCell ref="BJ72:BJ73"/>
    <mergeCell ref="BK72:BK73"/>
    <mergeCell ref="BL72:BL73"/>
    <mergeCell ref="BZ72:BZ73"/>
    <mergeCell ref="A74:A75"/>
    <mergeCell ref="B74:B75"/>
    <mergeCell ref="C74:C75"/>
    <mergeCell ref="D74:D75"/>
    <mergeCell ref="E74:E75"/>
    <mergeCell ref="F74:F75"/>
    <mergeCell ref="G74:G75"/>
    <mergeCell ref="H74:H75"/>
    <mergeCell ref="I74:I75"/>
    <mergeCell ref="X74:X75"/>
    <mergeCell ref="Y74:Y75"/>
    <mergeCell ref="Z74:Z75"/>
    <mergeCell ref="AA74:AA75"/>
    <mergeCell ref="AB74:AB75"/>
    <mergeCell ref="AC74:AC75"/>
    <mergeCell ref="BK74:BK75"/>
    <mergeCell ref="BL74:BL75"/>
    <mergeCell ref="S74:S75"/>
    <mergeCell ref="T74:T75"/>
    <mergeCell ref="U74:U75"/>
    <mergeCell ref="V74:V75"/>
    <mergeCell ref="W74:W75"/>
    <mergeCell ref="BZ74:BZ75"/>
    <mergeCell ref="X72:X73"/>
    <mergeCell ref="CA74:CA75"/>
    <mergeCell ref="AD74:AD75"/>
    <mergeCell ref="AE74:AE75"/>
    <mergeCell ref="AF74:AF75"/>
    <mergeCell ref="AG74:AG75"/>
    <mergeCell ref="AH74:AH75"/>
    <mergeCell ref="AI74:AI75"/>
    <mergeCell ref="AJ74:AJ75"/>
    <mergeCell ref="AK74:AK75"/>
    <mergeCell ref="BJ74:BJ75"/>
    <mergeCell ref="J74:J75"/>
    <mergeCell ref="K74:K75"/>
    <mergeCell ref="L74:L75"/>
    <mergeCell ref="M74:M75"/>
    <mergeCell ref="N74:N75"/>
    <mergeCell ref="O74:O75"/>
    <mergeCell ref="P74:P75"/>
    <mergeCell ref="Q74:Q75"/>
    <mergeCell ref="R74:R75"/>
    <mergeCell ref="J78:J79"/>
    <mergeCell ref="K78:K79"/>
    <mergeCell ref="L78:L79"/>
    <mergeCell ref="M78:M79"/>
    <mergeCell ref="N78:N79"/>
    <mergeCell ref="O78:O79"/>
    <mergeCell ref="P78:P79"/>
    <mergeCell ref="Q78:Q79"/>
    <mergeCell ref="R78:R79"/>
    <mergeCell ref="A78:A79"/>
    <mergeCell ref="B78:B79"/>
    <mergeCell ref="C78:C79"/>
    <mergeCell ref="D78:D79"/>
    <mergeCell ref="E78:E79"/>
    <mergeCell ref="F78:F79"/>
    <mergeCell ref="G78:G79"/>
    <mergeCell ref="H78:H79"/>
    <mergeCell ref="I78:I79"/>
    <mergeCell ref="AK78:AK79"/>
    <mergeCell ref="BJ78:BJ79"/>
    <mergeCell ref="BK78:BK79"/>
    <mergeCell ref="BL78:BL79"/>
    <mergeCell ref="BZ78:BZ79"/>
    <mergeCell ref="CA78:CA79"/>
    <mergeCell ref="AB78:AB79"/>
    <mergeCell ref="AC78:AC79"/>
    <mergeCell ref="AD78:AD79"/>
    <mergeCell ref="AE78:AE79"/>
    <mergeCell ref="AF78:AF79"/>
    <mergeCell ref="AG78:AG79"/>
    <mergeCell ref="AH78:AH79"/>
    <mergeCell ref="AI78:AI79"/>
    <mergeCell ref="AJ78:AJ79"/>
    <mergeCell ref="S78:S79"/>
    <mergeCell ref="T78:T79"/>
    <mergeCell ref="U78:U79"/>
    <mergeCell ref="V78:V79"/>
    <mergeCell ref="W78:W79"/>
    <mergeCell ref="X78:X79"/>
    <mergeCell ref="Y78:Y79"/>
    <mergeCell ref="Z78:Z79"/>
    <mergeCell ref="AA78:AA79"/>
    <mergeCell ref="A86:A87"/>
    <mergeCell ref="B86:B87"/>
    <mergeCell ref="C86:C87"/>
    <mergeCell ref="D86:D87"/>
    <mergeCell ref="E86:E87"/>
    <mergeCell ref="F86:F87"/>
    <mergeCell ref="G86:G87"/>
    <mergeCell ref="H86:H87"/>
    <mergeCell ref="I86:I87"/>
    <mergeCell ref="J86:J87"/>
    <mergeCell ref="K86:K87"/>
    <mergeCell ref="L86:L87"/>
    <mergeCell ref="M86:M87"/>
    <mergeCell ref="N86:N87"/>
    <mergeCell ref="O86:O87"/>
    <mergeCell ref="P86:P87"/>
    <mergeCell ref="Q86:Q87"/>
    <mergeCell ref="R86:R87"/>
    <mergeCell ref="S86:S87"/>
    <mergeCell ref="T86:T87"/>
    <mergeCell ref="U86:U87"/>
    <mergeCell ref="V86:V87"/>
    <mergeCell ref="W86:W87"/>
    <mergeCell ref="X86:X87"/>
    <mergeCell ref="Y86:Y87"/>
    <mergeCell ref="Z86:Z87"/>
    <mergeCell ref="AA86:AA87"/>
    <mergeCell ref="AB86:AB87"/>
    <mergeCell ref="AC86:AC87"/>
    <mergeCell ref="AD86:AD87"/>
    <mergeCell ref="AE86:AE87"/>
    <mergeCell ref="AF86:AF87"/>
    <mergeCell ref="AG86:AG87"/>
    <mergeCell ref="AH86:AH87"/>
    <mergeCell ref="AI86:AI87"/>
    <mergeCell ref="AJ86:AJ87"/>
    <mergeCell ref="AK86:AK87"/>
    <mergeCell ref="BJ86:BJ87"/>
    <mergeCell ref="BK86:BK87"/>
    <mergeCell ref="BL86:BL87"/>
    <mergeCell ref="BZ86:BZ87"/>
    <mergeCell ref="CA86:CA87"/>
    <mergeCell ref="A88:A89"/>
    <mergeCell ref="B88:B89"/>
    <mergeCell ref="C88:C89"/>
    <mergeCell ref="D88:D89"/>
    <mergeCell ref="E88:E89"/>
    <mergeCell ref="F88:F89"/>
    <mergeCell ref="G88:G89"/>
    <mergeCell ref="H88:H89"/>
    <mergeCell ref="I88:I89"/>
    <mergeCell ref="J88:J89"/>
    <mergeCell ref="K88:K89"/>
    <mergeCell ref="L88:L89"/>
    <mergeCell ref="M88:M89"/>
    <mergeCell ref="N88:N89"/>
    <mergeCell ref="O88:O89"/>
    <mergeCell ref="P88:P89"/>
    <mergeCell ref="Q88:Q89"/>
    <mergeCell ref="R88:R89"/>
    <mergeCell ref="S88:S89"/>
    <mergeCell ref="T88:T89"/>
    <mergeCell ref="U88:U89"/>
    <mergeCell ref="V88:V89"/>
    <mergeCell ref="W88:W89"/>
    <mergeCell ref="X88:X89"/>
    <mergeCell ref="CA88:CA89"/>
    <mergeCell ref="Y88:Y89"/>
    <mergeCell ref="Z88:Z89"/>
    <mergeCell ref="AA88:AA89"/>
    <mergeCell ref="AB88:AB89"/>
    <mergeCell ref="AC88:AC89"/>
    <mergeCell ref="AD88:AD89"/>
    <mergeCell ref="AE88:AE89"/>
    <mergeCell ref="AF88:AF89"/>
    <mergeCell ref="AG88:AG89"/>
    <mergeCell ref="AH88:AH89"/>
    <mergeCell ref="AI88:AI89"/>
    <mergeCell ref="AJ88:AJ89"/>
    <mergeCell ref="AK88:AK89"/>
    <mergeCell ref="BJ88:BJ89"/>
    <mergeCell ref="BK88:BK89"/>
    <mergeCell ref="BL88:BL89"/>
    <mergeCell ref="BZ88:BZ89"/>
  </mergeCells>
  <pageMargins left="0.51181102362204722" right="0.51181102362204722" top="0.78740157480314965" bottom="0.78740157480314965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RBPREV CONTRATAÇÕES PÚB DEZ2026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2025-06-17T16:00:35Z</cp:lastPrinted>
  <dcterms:created xsi:type="dcterms:W3CDTF">2013-10-11T22:10:57Z</dcterms:created>
  <dcterms:modified xsi:type="dcterms:W3CDTF">2026-03-25T20:45:07Z</dcterms:modified>
</cp:coreProperties>
</file>