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Z-DEZ\"/>
    </mc:Choice>
  </mc:AlternateContent>
  <bookViews>
    <workbookView xWindow="-28920" yWindow="-120" windowWidth="29040" windowHeight="15720" tabRatio="805"/>
  </bookViews>
  <sheets>
    <sheet name="GABMIL CONTRATAÇÕES PÚB. DEZ 20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8" i="1" l="1"/>
  <c r="BK28" i="1"/>
  <c r="BJ28" i="1"/>
  <c r="BI28" i="1"/>
  <c r="BH28" i="1"/>
  <c r="BF28" i="1"/>
  <c r="BE28" i="1"/>
  <c r="BB28" i="1"/>
  <c r="BA28" i="1"/>
  <c r="AX28" i="1"/>
  <c r="AW28" i="1"/>
  <c r="AK28" i="1"/>
  <c r="AJ28" i="1"/>
  <c r="AI28" i="1"/>
  <c r="X28" i="1"/>
  <c r="BK24" i="1" l="1"/>
  <c r="BK27" i="1"/>
  <c r="BL22" i="1" l="1"/>
  <c r="BV28" i="1"/>
  <c r="BU28" i="1"/>
  <c r="BL27" i="1" l="1"/>
</calcChain>
</file>

<file path=xl/sharedStrings.xml><?xml version="1.0" encoding="utf-8"?>
<sst xmlns="http://schemas.openxmlformats.org/spreadsheetml/2006/main" count="265" uniqueCount="234">
  <si>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</si>
  <si>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</si>
  <si>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</si>
  <si>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</si>
  <si>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</si>
  <si>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</si>
  <si>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</si>
  <si>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</si>
  <si>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</si>
  <si>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</si>
  <si>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</si>
  <si>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</si>
  <si>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</si>
  <si>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</si>
  <si>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</si>
  <si>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</si>
  <si>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</si>
  <si>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</si>
  <si>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</si>
  <si>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</si>
  <si>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</si>
  <si>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</si>
  <si>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</si>
  <si>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</si>
  <si>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</si>
  <si>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</si>
  <si>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</si>
  <si>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</si>
  <si>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</si>
  <si>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</si>
  <si>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</si>
  <si>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</si>
  <si>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</si>
  <si>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</si>
  <si>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</si>
  <si>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</si>
  <si>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</si>
  <si>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</si>
  <si>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</si>
  <si>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</si>
  <si>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</si>
  <si>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</si>
  <si>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</si>
  <si>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</si>
  <si>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</si>
  <si>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</si>
  <si>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</si>
  <si>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</si>
  <si>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</si>
  <si>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</si>
  <si>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</si>
  <si>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</si>
  <si>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</si>
  <si>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</si>
  <si>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</si>
  <si>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</si>
  <si>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</si>
  <si>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</si>
  <si>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</si>
  <si>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</si>
  <si>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</si>
  <si>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</si>
  <si>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</si>
  <si>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</si>
  <si>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</si>
  <si>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</si>
  <si>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</si>
  <si>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</si>
  <si>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</si>
  <si>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</si>
  <si>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</si>
  <si>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</si>
  <si>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</si>
  <si>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</si>
  <si>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</si>
  <si>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</si>
  <si>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</si>
  <si>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</si>
  <si>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</si>
  <si>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</si>
  <si>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</si>
  <si>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</si>
  <si>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</si>
  <si>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</si>
  <si>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</si>
  <si>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Matrícula</t>
  </si>
  <si>
    <t>Fiscal(is)</t>
  </si>
  <si>
    <t>Matrícula(s)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</si>
  <si>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</si>
  <si>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</si>
  <si>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</si>
  <si>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</si>
  <si>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</si>
  <si>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</si>
  <si>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</si>
  <si>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</si>
  <si>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</si>
  <si>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</si>
  <si>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</si>
  <si>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</si>
  <si>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</si>
  <si>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</si>
  <si>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</si>
  <si>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</si>
  <si>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</si>
  <si>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</si>
  <si>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</si>
  <si>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</si>
  <si>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</si>
  <si>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</si>
  <si>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</si>
  <si>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</si>
  <si>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</si>
  <si>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</si>
  <si>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</si>
  <si>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</si>
  <si>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</si>
  <si>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</si>
  <si>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</si>
  <si>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</si>
  <si>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</si>
  <si>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</si>
  <si>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</si>
  <si>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</si>
  <si>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</si>
  <si>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</si>
  <si>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</si>
  <si>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</si>
  <si>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</si>
  <si>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</si>
  <si>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</si>
  <si>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</si>
  <si>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</si>
  <si>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</si>
  <si>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</si>
  <si>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</si>
  <si>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</si>
  <si>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</si>
  <si>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</si>
  <si>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</si>
  <si>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</si>
  <si>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</si>
  <si>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</si>
  <si>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</si>
  <si>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</si>
  <si>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</si>
  <si>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</si>
  <si>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</si>
  <si>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</si>
  <si>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</si>
  <si>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</si>
  <si>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</si>
  <si>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</si>
  <si>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</si>
  <si>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</si>
  <si>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</si>
  <si>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</si>
  <si>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</si>
  <si>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</si>
  <si>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</si>
  <si>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</si>
  <si>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</si>
  <si>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</si>
  <si>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</si>
  <si>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</si>
  <si>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</si>
  <si>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</si>
  <si>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be</t>
  </si>
  <si>
    <t>bm = (al+ay-az) ou (al+bd-be) ou (al+bi ) ou (al+bl)</t>
  </si>
  <si>
    <t>cl</t>
  </si>
  <si>
    <t>bp = bn+bo</t>
  </si>
  <si>
    <t>ar</t>
  </si>
  <si>
    <t>Alteração e Registros Contratuais - Termo Aditivo e Apostilamento</t>
  </si>
  <si>
    <t>TOTAL</t>
  </si>
  <si>
    <t>Seleção do Fornecedor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</si>
  <si>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</si>
  <si>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</si>
  <si>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 xml:space="preserve">IDENTIFICAÇÃO DO ÓRGÃO/ENTIDADE/FUNDO:  01.004.001.000 - GABINETE MILITAR - GABMIL </t>
  </si>
  <si>
    <t xml:space="preserve">POR ITEM </t>
  </si>
  <si>
    <t>003/2023</t>
  </si>
  <si>
    <t>008/2023 -</t>
  </si>
  <si>
    <t xml:space="preserve">PREGÃO ELETRONICO SRP - CPL ASSIS BRASIL </t>
  </si>
  <si>
    <t>Contratação de empresa especializada em prestação de Serviços de Locação de veículos (caminhonete), sem condutor, destinados a atender as necessidades operacionais do Gabinete Militar, por intermédio da Secretaria Municipal da Casa Civil, em conformidade com o anexo I, parte integrante deste Edital.</t>
  </si>
  <si>
    <t>009/2023</t>
  </si>
  <si>
    <t xml:space="preserve"> PM ASSIS BRASIL ACRE</t>
  </si>
  <si>
    <t>nº 025/2023 -Nº  3178/2023 01040001/2023</t>
  </si>
  <si>
    <t xml:space="preserve">OXIVIDA EXTINTORES ACRE INDUSTRIA REPRESENTAÇÃO COMÉRCIO E PROJETOS EM INCÊNDIOS - LTDA </t>
  </si>
  <si>
    <t xml:space="preserve">321.467.044/0001-04 </t>
  </si>
  <si>
    <t>13.612 - 13.601</t>
  </si>
  <si>
    <t xml:space="preserve">1º </t>
  </si>
  <si>
    <t>cujo objeto desse presente termo constitui a prorrogação do prazo de vigência contratual por mais 12 (doze) meses, de 11/08/2024 a 10/08/2025</t>
  </si>
  <si>
    <t>056/2023</t>
  </si>
  <si>
    <t xml:space="preserve">Raimundo Castro do Nascimento </t>
  </si>
  <si>
    <t xml:space="preserve">Railson do Carmo Silva </t>
  </si>
  <si>
    <t>024/2024</t>
  </si>
  <si>
    <t xml:space="preserve">: JARINE FROTA DOS SANTOS </t>
  </si>
  <si>
    <t xml:space="preserve">MICHELSON FROTA BARBOSA </t>
  </si>
  <si>
    <t>267/2021</t>
  </si>
  <si>
    <t>PRESTAÇÃO DE CONTAS MENSAL - EXERCÍCIO 2025</t>
  </si>
  <si>
    <t>33.90.39.00</t>
  </si>
  <si>
    <t>José George Marques da Silva</t>
  </si>
  <si>
    <t xml:space="preserve">– Djenane Costa Araújo Freitas </t>
  </si>
  <si>
    <t xml:space="preserve">107/2024 </t>
  </si>
  <si>
    <t>N.º 90222/2024</t>
  </si>
  <si>
    <t xml:space="preserve">PREGÃO ELETRÔNICO PARA REGISTRO DE PREÇOS </t>
  </si>
  <si>
    <t xml:space="preserve">CRITERIO MENOR PREÇO POR ITEM </t>
  </si>
  <si>
    <t>VICULADO PNCP Nº 159 19/08/2024E 164 -DOU DE 26/08/2024</t>
  </si>
  <si>
    <t>art. 54 - n°14.133 -  publicação do termo de Homologação e da Ata de Registro de Preços é facultada, uma vez que estas já estão publicadas no Portal Nacional de Contratações Públicas (PNCP), § 2º.</t>
  </si>
  <si>
    <t>002/2024</t>
  </si>
  <si>
    <t xml:space="preserve">Fundação Instituto Brasileiro de Geografia e Estatistica - IBGE </t>
  </si>
  <si>
    <t>Contratação de empresa prestadora de serviços de locação de veículos, sem motorista, com quilometragem livre e seguro total, sem franquia para a contratante, visando ao transporte de passageiros e/ou materiais, na zona urbana e/ou rural dos municípios do Estado do Acre</t>
  </si>
  <si>
    <t xml:space="preserve">PROCESSO ADMINISTRATIVO N° 107/2024 </t>
  </si>
  <si>
    <t>VERDE SERVICE LTDA</t>
  </si>
  <si>
    <t>nº 14.344.311/0001-82</t>
  </si>
  <si>
    <t>02/2025</t>
  </si>
  <si>
    <t>03/2025</t>
  </si>
  <si>
    <t>III</t>
  </si>
  <si>
    <t>NORTEC – SERVICE &amp; SOLUTIONS LTDA - CNPJ: 21.467.044/0001-04</t>
  </si>
  <si>
    <t>SEGUNDO TERMO ADITIVO AO CONTRATO CASA CIVIL N° 025/2023 - o: 3178/2023 - 01040001/2023</t>
  </si>
  <si>
    <t>2º</t>
  </si>
  <si>
    <t xml:space="preserve">1.2.	Constitui objeto do presente termo a alteração da razão social da empresa contratada, cuja a empresa possuía a razão social como Acre Indústria Representação Comércio e Projetos em Incêndios Ltda., nome fantasia Oxivida Extintores, passando a ser denominada a razão social como Nortec – Service &amp; Solutions Ltda, nome fantasia NORTEC e LÁUSULA TERCEIRA – INCLUSÃO DE DOTAÇÃO – </t>
  </si>
  <si>
    <t xml:space="preserve"> Contratação de empresa prestadora de serviços de locação de veículos, sem motorista, com quilometragem livre e seguro total, sem franquia para a contratante, visando ao transporte de passageiros e/ou materiais, na zona urbana e/ou rural dos municípios do Estado do Acre, para atender as necessidades do Gabinete Militar Municipal da Prefeitura de Rio Branco GABMIL, através da Secretaria Municipal da Casa Civil – SMCC - ROCESSO Nº 03612.00081/2024-13 – CHAVE DE ACESSO 8f2b966c – endereço: [ https://sapiens.agu.gov.br/ | https://sapiens.agu.gov.br ]</t>
  </si>
  <si>
    <t>1.501.</t>
  </si>
  <si>
    <t>TERCEIRO TERMO ADITIVO</t>
  </si>
  <si>
    <t xml:space="preserve">3º </t>
  </si>
  <si>
    <t>14.079</t>
  </si>
  <si>
    <t xml:space="preserve">objetivo prorrogar o prazo 12 MESES  e reajustar o valor do Contrato </t>
  </si>
  <si>
    <t>Nome do titular do Órgão/Entidade/Fundo (no exercício do cargo):  Ezequiel de Oliveira Bino</t>
  </si>
  <si>
    <t xml:space="preserve">Nome do responsável pela elaboração:  MILENA DE SOUZA NASCIMENTO </t>
  </si>
  <si>
    <t>Data da emissão: 05.01. 2026</t>
  </si>
  <si>
    <t>049/2025</t>
  </si>
  <si>
    <t xml:space="preserve">Romario de Oliveira Teodoro </t>
  </si>
  <si>
    <t>Manual de Referência - 12ª Edição - Anexos IV, VI, VII e IX</t>
  </si>
  <si>
    <t>REALIZADO ATÉ O MÊS/ANO (ACUMULADO): JANEIRO A DEZEMBRO/2025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</si>
</sst>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0">
    <xf numFmtId="0" fontId="0" fillId="0" borderId="0" xfId="0"/>
    <xf numFmtId="0" fontId="2" fillId="12" borderId="9" xfId="0" applyFont="1" applyFill="1" applyBorder="1" applyAlignment="1">
      <alignment horizontal="center" vertical="center" wrapText="1"/>
    </xf>
    <xf numFmtId="0" fontId="2" fillId="12" borderId="22" xfId="0" applyFont="1" applyFill="1" applyBorder="1" applyAlignment="1">
      <alignment horizontal="center" vertical="center" wrapText="1"/>
    </xf>
    <xf numFmtId="14" fontId="2" fillId="12" borderId="9" xfId="0" applyNumberFormat="1" applyFont="1" applyFill="1" applyBorder="1" applyAlignment="1">
      <alignment horizontal="center" vertical="center" wrapText="1"/>
    </xf>
    <xf numFmtId="3" fontId="2" fillId="12" borderId="9" xfId="0" applyNumberFormat="1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14" fontId="2" fillId="12" borderId="7" xfId="0" applyNumberFormat="1" applyFont="1" applyFill="1" applyBorder="1" applyAlignment="1">
      <alignment horizontal="center" vertical="center" wrapText="1"/>
    </xf>
    <xf numFmtId="3" fontId="2" fillId="12" borderId="7" xfId="0" applyNumberFormat="1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14" fontId="2" fillId="12" borderId="7" xfId="0" applyNumberFormat="1" applyFont="1" applyFill="1" applyBorder="1" applyAlignment="1">
      <alignment horizontal="center" vertical="center" wrapText="1"/>
    </xf>
    <xf numFmtId="49" fontId="2" fillId="12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4" fontId="3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3" fillId="0" borderId="0" xfId="1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center" vertical="center" wrapText="1"/>
    </xf>
    <xf numFmtId="44" fontId="2" fillId="7" borderId="9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3" fontId="2" fillId="0" borderId="2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44" fontId="2" fillId="7" borderId="22" xfId="1" applyFont="1" applyFill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3" fillId="12" borderId="0" xfId="0" applyFont="1" applyFill="1" applyAlignment="1">
      <alignment vertical="center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44" fontId="2" fillId="7" borderId="7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4" fontId="3" fillId="0" borderId="0" xfId="1" applyFont="1" applyFill="1" applyAlignment="1">
      <alignment vertical="center"/>
    </xf>
    <xf numFmtId="44" fontId="2" fillId="0" borderId="0" xfId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44" fontId="3" fillId="0" borderId="0" xfId="1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2" borderId="19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 vertical="center"/>
    </xf>
    <xf numFmtId="0" fontId="5" fillId="9" borderId="15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 wrapText="1"/>
    </xf>
    <xf numFmtId="0" fontId="5" fillId="8" borderId="14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44" fontId="5" fillId="10" borderId="3" xfId="1" applyFont="1" applyFill="1" applyBorder="1" applyAlignment="1">
      <alignment horizontal="center" vertical="center" wrapText="1"/>
    </xf>
    <xf numFmtId="44" fontId="5" fillId="7" borderId="14" xfId="1" applyFont="1" applyFill="1" applyBorder="1" applyAlignment="1">
      <alignment horizontal="center" vertical="center" wrapText="1"/>
    </xf>
    <xf numFmtId="44" fontId="5" fillId="7" borderId="8" xfId="1" applyFont="1" applyFill="1" applyBorder="1" applyAlignment="1">
      <alignment horizontal="center" vertical="center" wrapText="1"/>
    </xf>
    <xf numFmtId="44" fontId="5" fillId="7" borderId="15" xfId="1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44" fontId="5" fillId="11" borderId="1" xfId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44" fontId="5" fillId="3" borderId="5" xfId="1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4" fontId="5" fillId="8" borderId="1" xfId="1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44" fontId="5" fillId="10" borderId="2" xfId="1" applyFont="1" applyFill="1" applyBorder="1" applyAlignment="1">
      <alignment horizontal="center" vertical="center" wrapText="1"/>
    </xf>
    <xf numFmtId="44" fontId="5" fillId="7" borderId="4" xfId="1" applyFont="1" applyFill="1" applyBorder="1" applyAlignment="1">
      <alignment horizontal="center" vertical="center" wrapText="1"/>
    </xf>
    <xf numFmtId="44" fontId="5" fillId="7" borderId="1" xfId="1" applyFont="1" applyFill="1" applyBorder="1" applyAlignment="1">
      <alignment horizontal="center" vertical="center" wrapText="1"/>
    </xf>
    <xf numFmtId="44" fontId="5" fillId="7" borderId="5" xfId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4" fontId="5" fillId="3" borderId="17" xfId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44" fontId="5" fillId="8" borderId="6" xfId="1" applyFont="1" applyFill="1" applyBorder="1" applyAlignment="1">
      <alignment horizontal="center" vertical="center" wrapText="1"/>
    </xf>
    <xf numFmtId="0" fontId="5" fillId="8" borderId="17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44" fontId="5" fillId="7" borderId="6" xfId="1" applyFont="1" applyFill="1" applyBorder="1" applyAlignment="1">
      <alignment horizontal="center" vertical="center" wrapText="1"/>
    </xf>
    <xf numFmtId="44" fontId="5" fillId="7" borderId="17" xfId="1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44" fontId="5" fillId="10" borderId="10" xfId="1" applyFont="1" applyFill="1" applyBorder="1" applyAlignment="1">
      <alignment horizontal="center" vertical="center" wrapText="1"/>
    </xf>
    <xf numFmtId="44" fontId="5" fillId="7" borderId="16" xfId="1" applyFont="1" applyFill="1" applyBorder="1" applyAlignment="1">
      <alignment horizontal="center" vertical="center" wrapText="1"/>
    </xf>
    <xf numFmtId="0" fontId="5" fillId="11" borderId="16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6" xfId="0" applyFont="1" applyFill="1" applyBorder="1" applyAlignment="1">
      <alignment horizontal="center" vertical="center"/>
    </xf>
    <xf numFmtId="0" fontId="5" fillId="11" borderId="6" xfId="0" applyFont="1" applyFill="1" applyBorder="1" applyAlignment="1">
      <alignment horizontal="center" vertical="center" wrapText="1"/>
    </xf>
    <xf numFmtId="44" fontId="5" fillId="11" borderId="6" xfId="1" applyFont="1" applyFill="1" applyBorder="1" applyAlignment="1">
      <alignment horizontal="center" vertical="center" wrapText="1"/>
    </xf>
    <xf numFmtId="0" fontId="5" fillId="11" borderId="17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 wrapText="1"/>
    </xf>
    <xf numFmtId="0" fontId="5" fillId="9" borderId="6" xfId="0" applyFont="1" applyFill="1" applyBorder="1" applyAlignment="1">
      <alignment horizontal="center" vertical="center"/>
    </xf>
    <xf numFmtId="0" fontId="5" fillId="9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44" fontId="5" fillId="0" borderId="12" xfId="1" applyFont="1" applyFill="1" applyBorder="1" applyAlignment="1">
      <alignment horizontal="center" vertical="center" wrapText="1"/>
    </xf>
    <xf numFmtId="44" fontId="5" fillId="10" borderId="12" xfId="1" applyFont="1" applyFill="1" applyBorder="1" applyAlignment="1">
      <alignment horizontal="center" vertical="center" wrapText="1"/>
    </xf>
    <xf numFmtId="44" fontId="5" fillId="7" borderId="12" xfId="1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44" fontId="5" fillId="0" borderId="12" xfId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44" fontId="5" fillId="0" borderId="0" xfId="1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4" fontId="5" fillId="0" borderId="0" xfId="1" applyFont="1" applyFill="1" applyBorder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44" fontId="2" fillId="0" borderId="9" xfId="1" applyFont="1" applyFill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 wrapText="1"/>
    </xf>
    <xf numFmtId="14" fontId="2" fillId="12" borderId="9" xfId="0" applyNumberFormat="1" applyFont="1" applyFill="1" applyBorder="1" applyAlignment="1">
      <alignment horizontal="center" vertical="center" wrapText="1"/>
    </xf>
    <xf numFmtId="3" fontId="2" fillId="12" borderId="9" xfId="0" applyNumberFormat="1" applyFont="1" applyFill="1" applyBorder="1" applyAlignment="1">
      <alignment horizontal="center" vertical="center" wrapText="1"/>
    </xf>
    <xf numFmtId="44" fontId="2" fillId="10" borderId="9" xfId="1" applyFont="1" applyFill="1" applyBorder="1" applyAlignment="1">
      <alignment horizontal="center" vertical="center" wrapText="1"/>
    </xf>
    <xf numFmtId="44" fontId="2" fillId="7" borderId="9" xfId="1" applyFont="1" applyFill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/>
    </xf>
    <xf numFmtId="49" fontId="2" fillId="0" borderId="9" xfId="0" applyNumberFormat="1" applyFont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44" fontId="5" fillId="0" borderId="12" xfId="1" applyFont="1" applyFill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3</xdr:row>
      <xdr:rowOff>21432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104774</xdr:colOff>
      <xdr:row>0</xdr:row>
      <xdr:rowOff>0</xdr:rowOff>
    </xdr:from>
    <xdr:to>
      <xdr:col>1</xdr:col>
      <xdr:colOff>821531</xdr:colOff>
      <xdr:row>3</xdr:row>
      <xdr:rowOff>154781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2462" y="0"/>
          <a:ext cx="716757" cy="690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5"/>
  <sheetViews>
    <sheetView tabSelected="1" zoomScale="80" zoomScaleNormal="80" workbookViewId="0">
      <selection activeCell="BL28" sqref="BL28"/>
    </sheetView>
  </sheetViews>
  <sheetFormatPr defaultColWidth="9.140625" defaultRowHeight="12.75" x14ac:dyDescent="0.25"/>
  <cols>
    <col min="1" max="1" width="8.140625" style="13" customWidth="1"/>
    <col min="2" max="2" width="16" style="13" bestFit="1" customWidth="1"/>
    <col min="3" max="3" width="16.42578125" style="13" bestFit="1" customWidth="1"/>
    <col min="4" max="4" width="40" style="13" bestFit="1" customWidth="1"/>
    <col min="5" max="5" width="14.42578125" style="13" bestFit="1" customWidth="1"/>
    <col min="6" max="6" width="70.7109375" style="13" customWidth="1"/>
    <col min="7" max="7" width="26.42578125" style="13" bestFit="1" customWidth="1"/>
    <col min="8" max="8" width="27.28515625" style="13" bestFit="1" customWidth="1"/>
    <col min="9" max="9" width="16.7109375" style="13" customWidth="1"/>
    <col min="10" max="10" width="12" style="13" customWidth="1"/>
    <col min="11" max="11" width="11.42578125" style="13" customWidth="1"/>
    <col min="12" max="12" width="16.85546875" style="13" customWidth="1"/>
    <col min="13" max="13" width="17.85546875" style="13" customWidth="1"/>
    <col min="14" max="14" width="18.85546875" style="13" customWidth="1"/>
    <col min="15" max="15" width="15.140625" style="13" customWidth="1"/>
    <col min="16" max="16" width="20.42578125" style="13" customWidth="1"/>
    <col min="17" max="19" width="12.85546875" style="13" customWidth="1"/>
    <col min="20" max="20" width="20.42578125" style="13" customWidth="1"/>
    <col min="21" max="21" width="31" style="13" customWidth="1"/>
    <col min="22" max="22" width="14" style="13" customWidth="1"/>
    <col min="23" max="23" width="41.42578125" style="13" customWidth="1"/>
    <col min="24" max="24" width="19" style="15" customWidth="1"/>
    <col min="25" max="25" width="13.28515625" style="13" customWidth="1"/>
    <col min="26" max="26" width="37.28515625" style="13" customWidth="1"/>
    <col min="27" max="27" width="22.42578125" style="13" customWidth="1"/>
    <col min="28" max="28" width="14.28515625" style="13" customWidth="1"/>
    <col min="29" max="29" width="17.7109375" style="13" customWidth="1"/>
    <col min="30" max="32" width="12.85546875" style="13" customWidth="1"/>
    <col min="33" max="33" width="13.28515625" style="13" customWidth="1"/>
    <col min="34" max="34" width="14.42578125" style="13" customWidth="1"/>
    <col min="35" max="35" width="14.5703125" style="15" customWidth="1"/>
    <col min="36" max="36" width="16.28515625" style="15" customWidth="1"/>
    <col min="37" max="37" width="19.5703125" style="13" customWidth="1"/>
    <col min="38" max="38" width="19.140625" style="13" customWidth="1"/>
    <col min="39" max="39" width="12.85546875" style="13" customWidth="1"/>
    <col min="40" max="40" width="19" style="13" customWidth="1"/>
    <col min="41" max="41" width="12.85546875" style="13" customWidth="1"/>
    <col min="42" max="42" width="28" style="13" customWidth="1"/>
    <col min="43" max="46" width="14.7109375" style="13" customWidth="1"/>
    <col min="47" max="48" width="12.85546875" style="13" customWidth="1"/>
    <col min="49" max="50" width="14.5703125" style="15" customWidth="1"/>
    <col min="51" max="52" width="12.85546875" style="13" customWidth="1"/>
    <col min="53" max="54" width="14.85546875" style="15" customWidth="1"/>
    <col min="55" max="56" width="12.85546875" style="13" customWidth="1"/>
    <col min="57" max="58" width="14.7109375" style="15" customWidth="1"/>
    <col min="59" max="59" width="12.85546875" style="13" customWidth="1"/>
    <col min="60" max="60" width="14.7109375" style="15" customWidth="1"/>
    <col min="61" max="61" width="31.28515625" style="15" bestFit="1" customWidth="1"/>
    <col min="62" max="62" width="18.7109375" style="15" customWidth="1"/>
    <col min="63" max="63" width="20.140625" style="15" customWidth="1"/>
    <col min="64" max="64" width="20.85546875" style="15" customWidth="1"/>
    <col min="65" max="65" width="11.42578125" style="13" customWidth="1"/>
    <col min="66" max="72" width="14.7109375" style="13" customWidth="1"/>
    <col min="73" max="73" width="17.28515625" style="15" customWidth="1"/>
    <col min="74" max="74" width="16" style="15" customWidth="1"/>
    <col min="75" max="77" width="14.7109375" style="13" customWidth="1"/>
    <col min="78" max="83" width="14.5703125" style="13" customWidth="1"/>
    <col min="84" max="16384" width="9.140625" style="13"/>
  </cols>
  <sheetData>
    <row r="1" spans="1:83" s="58" customFormat="1" ht="14.25" x14ac:dyDescent="0.25">
      <c r="X1" s="57"/>
      <c r="AI1" s="57"/>
      <c r="AJ1" s="57"/>
      <c r="AW1" s="57"/>
      <c r="AX1" s="57"/>
      <c r="BA1" s="57"/>
      <c r="BB1" s="57"/>
      <c r="BE1" s="57"/>
      <c r="BF1" s="57"/>
      <c r="BH1" s="57"/>
      <c r="BI1" s="57"/>
      <c r="BJ1" s="57"/>
      <c r="BK1" s="57"/>
      <c r="BL1" s="57"/>
      <c r="BU1" s="57"/>
      <c r="BV1" s="57"/>
    </row>
    <row r="2" spans="1:83" s="58" customFormat="1" ht="14.25" x14ac:dyDescent="0.25">
      <c r="X2" s="57"/>
      <c r="AI2" s="57"/>
      <c r="AJ2" s="57"/>
      <c r="AW2" s="57"/>
      <c r="AX2" s="57"/>
      <c r="BA2" s="57"/>
      <c r="BB2" s="57"/>
      <c r="BE2" s="57"/>
      <c r="BF2" s="57"/>
      <c r="BH2" s="57"/>
      <c r="BI2" s="57"/>
      <c r="BJ2" s="57"/>
      <c r="BK2" s="57"/>
      <c r="BL2" s="57"/>
      <c r="BU2" s="57"/>
      <c r="BV2" s="57"/>
    </row>
    <row r="3" spans="1:83" s="58" customFormat="1" ht="14.25" x14ac:dyDescent="0.25">
      <c r="X3" s="57"/>
      <c r="AI3" s="57"/>
      <c r="AJ3" s="57"/>
      <c r="AW3" s="57"/>
      <c r="AX3" s="57"/>
      <c r="BA3" s="57"/>
      <c r="BB3" s="57"/>
      <c r="BE3" s="57"/>
      <c r="BF3" s="57"/>
      <c r="BH3" s="57"/>
      <c r="BI3" s="57"/>
      <c r="BJ3" s="57"/>
      <c r="BK3" s="57"/>
      <c r="BL3" s="57"/>
      <c r="BU3" s="57"/>
      <c r="BV3" s="57"/>
    </row>
    <row r="4" spans="1:83" s="58" customFormat="1" ht="14.25" x14ac:dyDescent="0.25">
      <c r="X4" s="57"/>
      <c r="AI4" s="57"/>
      <c r="AJ4" s="57"/>
      <c r="AW4" s="57"/>
      <c r="AX4" s="57"/>
      <c r="BA4" s="57"/>
      <c r="BB4" s="57"/>
      <c r="BE4" s="57"/>
      <c r="BF4" s="57"/>
      <c r="BH4" s="57"/>
      <c r="BI4" s="57"/>
      <c r="BJ4" s="57"/>
      <c r="BK4" s="57"/>
      <c r="BL4" s="57"/>
      <c r="BU4" s="57"/>
      <c r="BV4" s="57"/>
    </row>
    <row r="5" spans="1:83" s="172" customFormat="1" ht="15" x14ac:dyDescent="0.25">
      <c r="A5" s="172" t="s">
        <v>15</v>
      </c>
      <c r="X5" s="173"/>
      <c r="AI5" s="173"/>
      <c r="AJ5" s="173"/>
      <c r="AW5" s="173"/>
      <c r="AX5" s="173"/>
      <c r="BA5" s="173"/>
      <c r="BB5" s="173"/>
      <c r="BE5" s="173"/>
      <c r="BF5" s="173"/>
      <c r="BH5" s="173"/>
      <c r="BI5" s="173"/>
      <c r="BJ5" s="173"/>
      <c r="BK5" s="173"/>
      <c r="BL5" s="173"/>
      <c r="BU5" s="173"/>
      <c r="BV5" s="173"/>
    </row>
    <row r="6" spans="1:83" s="58" customFormat="1" ht="14.25" x14ac:dyDescent="0.25">
      <c r="X6" s="57"/>
      <c r="AI6" s="57"/>
      <c r="AJ6" s="57"/>
      <c r="AW6" s="57"/>
      <c r="AX6" s="57"/>
      <c r="BA6" s="57"/>
      <c r="BB6" s="57"/>
      <c r="BE6" s="57"/>
      <c r="BF6" s="57"/>
      <c r="BH6" s="57"/>
      <c r="BI6" s="57"/>
      <c r="BJ6" s="57"/>
      <c r="BK6" s="57"/>
      <c r="BL6" s="57"/>
      <c r="BU6" s="57"/>
      <c r="BV6" s="57"/>
    </row>
    <row r="7" spans="1:83" s="172" customFormat="1" ht="15" x14ac:dyDescent="0.25">
      <c r="A7" s="172" t="s">
        <v>198</v>
      </c>
      <c r="X7" s="173"/>
      <c r="AI7" s="173"/>
      <c r="AJ7" s="173"/>
      <c r="AW7" s="173"/>
      <c r="AX7" s="173"/>
      <c r="BA7" s="173"/>
      <c r="BB7" s="173"/>
      <c r="BE7" s="173"/>
      <c r="BF7" s="173"/>
      <c r="BH7" s="173"/>
      <c r="BI7" s="173"/>
      <c r="BJ7" s="173"/>
      <c r="BK7" s="173"/>
      <c r="BL7" s="173"/>
      <c r="BU7" s="173"/>
      <c r="BV7" s="173"/>
    </row>
    <row r="8" spans="1:83" s="58" customFormat="1" ht="14.25" x14ac:dyDescent="0.25">
      <c r="A8" s="58" t="s">
        <v>31</v>
      </c>
      <c r="X8" s="57"/>
      <c r="AI8" s="57"/>
      <c r="AJ8" s="57"/>
      <c r="AW8" s="57"/>
      <c r="AX8" s="57"/>
      <c r="BA8" s="57"/>
      <c r="BB8" s="57"/>
      <c r="BE8" s="57"/>
      <c r="BF8" s="57"/>
      <c r="BH8" s="57"/>
      <c r="BI8" s="57"/>
      <c r="BJ8" s="57"/>
      <c r="BK8" s="57"/>
      <c r="BL8" s="57"/>
      <c r="BU8" s="57"/>
      <c r="BV8" s="57"/>
    </row>
    <row r="9" spans="1:83" s="58" customFormat="1" ht="14.25" x14ac:dyDescent="0.25">
      <c r="A9" s="58" t="s">
        <v>232</v>
      </c>
      <c r="X9" s="57"/>
      <c r="AI9" s="57"/>
      <c r="AJ9" s="57"/>
      <c r="AW9" s="57"/>
      <c r="AX9" s="57"/>
      <c r="BA9" s="57"/>
      <c r="BB9" s="57"/>
      <c r="BE9" s="57"/>
      <c r="BF9" s="57"/>
      <c r="BH9" s="57"/>
      <c r="BI9" s="57"/>
      <c r="BJ9" s="57"/>
      <c r="BK9" s="57"/>
      <c r="BL9" s="57"/>
      <c r="BU9" s="57"/>
      <c r="BV9" s="57"/>
    </row>
    <row r="10" spans="1:83" s="58" customFormat="1" ht="14.25" x14ac:dyDescent="0.25">
      <c r="X10" s="57"/>
      <c r="AI10" s="57"/>
      <c r="AJ10" s="57"/>
      <c r="AW10" s="57"/>
      <c r="AX10" s="57"/>
      <c r="BA10" s="57"/>
      <c r="BB10" s="57"/>
      <c r="BE10" s="57"/>
      <c r="BF10" s="57"/>
      <c r="BH10" s="57"/>
      <c r="BI10" s="57"/>
      <c r="BJ10" s="57"/>
      <c r="BK10" s="57"/>
      <c r="BL10" s="57"/>
      <c r="BU10" s="57"/>
      <c r="BV10" s="57"/>
    </row>
    <row r="11" spans="1:83" s="58" customFormat="1" ht="15" x14ac:dyDescent="0.25">
      <c r="A11" s="172" t="s">
        <v>177</v>
      </c>
      <c r="E11" s="174"/>
      <c r="F11" s="174"/>
      <c r="X11" s="57"/>
      <c r="AI11" s="57"/>
      <c r="AJ11" s="57"/>
      <c r="AW11" s="57"/>
      <c r="AX11" s="57"/>
      <c r="BA11" s="57"/>
      <c r="BB11" s="57"/>
      <c r="BE11" s="57"/>
      <c r="BF11" s="57"/>
      <c r="BH11" s="57"/>
      <c r="BI11" s="57"/>
      <c r="BJ11" s="57"/>
      <c r="BK11" s="57"/>
      <c r="BL11" s="57"/>
      <c r="BU11" s="57"/>
      <c r="BV11" s="57"/>
    </row>
    <row r="12" spans="1:83" s="58" customFormat="1" ht="15" x14ac:dyDescent="0.25">
      <c r="A12" s="172" t="s">
        <v>233</v>
      </c>
      <c r="E12" s="174"/>
      <c r="F12" s="174"/>
      <c r="X12" s="57"/>
      <c r="AI12" s="57"/>
      <c r="AJ12" s="57"/>
      <c r="AW12" s="57"/>
      <c r="AX12" s="57"/>
      <c r="BA12" s="57"/>
      <c r="BB12" s="57"/>
      <c r="BE12" s="57"/>
      <c r="BF12" s="57"/>
      <c r="BH12" s="57"/>
      <c r="BI12" s="57"/>
      <c r="BJ12" s="57"/>
      <c r="BK12" s="57"/>
      <c r="BL12" s="57"/>
      <c r="BU12" s="57"/>
      <c r="BV12" s="57"/>
    </row>
    <row r="13" spans="1:83" s="58" customFormat="1" ht="14.25" x14ac:dyDescent="0.25">
      <c r="X13" s="57"/>
      <c r="AI13" s="57"/>
      <c r="AJ13" s="57"/>
      <c r="AW13" s="57"/>
      <c r="AX13" s="57"/>
      <c r="BA13" s="57"/>
      <c r="BB13" s="57"/>
      <c r="BE13" s="57"/>
      <c r="BF13" s="57"/>
      <c r="BH13" s="57"/>
      <c r="BI13" s="57"/>
      <c r="BJ13" s="57"/>
      <c r="BK13" s="57"/>
      <c r="BL13" s="57"/>
      <c r="BU13" s="57"/>
      <c r="BV13" s="57"/>
    </row>
    <row r="14" spans="1:83" s="58" customFormat="1" ht="15.75" thickBot="1" x14ac:dyDescent="0.3">
      <c r="A14" s="172" t="s">
        <v>79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75"/>
      <c r="V14" s="175"/>
      <c r="W14" s="175"/>
      <c r="X14" s="176"/>
      <c r="Y14" s="175"/>
      <c r="Z14" s="175"/>
      <c r="AA14" s="175"/>
      <c r="AB14" s="175"/>
      <c r="AC14" s="175"/>
      <c r="AD14" s="175"/>
      <c r="AE14" s="175"/>
      <c r="AF14" s="175"/>
      <c r="AG14" s="175"/>
      <c r="AH14" s="175"/>
      <c r="AI14" s="176"/>
      <c r="AJ14" s="176"/>
      <c r="AK14" s="175"/>
      <c r="AL14" s="175"/>
      <c r="AM14" s="175"/>
      <c r="AN14" s="175"/>
      <c r="AO14" s="175"/>
      <c r="AP14" s="175"/>
      <c r="AQ14" s="175"/>
      <c r="AR14" s="175"/>
      <c r="AS14" s="175"/>
      <c r="AT14" s="175"/>
      <c r="AU14" s="175"/>
      <c r="AV14" s="175"/>
      <c r="AW14" s="176"/>
      <c r="AX14" s="176"/>
      <c r="AY14" s="175"/>
      <c r="AZ14" s="175"/>
      <c r="BA14" s="176"/>
      <c r="BB14" s="176"/>
      <c r="BC14" s="175"/>
      <c r="BD14" s="175"/>
      <c r="BE14" s="176"/>
      <c r="BF14" s="176"/>
      <c r="BG14" s="175"/>
      <c r="BH14" s="176"/>
      <c r="BI14" s="176"/>
      <c r="BJ14" s="176"/>
      <c r="BK14" s="176"/>
      <c r="BL14" s="176"/>
      <c r="BM14" s="175"/>
      <c r="BN14" s="175"/>
      <c r="BO14" s="175"/>
      <c r="BP14" s="175"/>
      <c r="BQ14" s="175"/>
      <c r="BR14" s="175"/>
      <c r="BS14" s="175"/>
      <c r="BT14" s="175"/>
      <c r="BU14" s="176"/>
      <c r="BV14" s="176"/>
      <c r="BW14" s="175"/>
      <c r="BX14" s="175"/>
      <c r="BY14" s="175"/>
    </row>
    <row r="15" spans="1:83" s="55" customFormat="1" ht="15.75" thickBot="1" x14ac:dyDescent="0.3">
      <c r="A15" s="59" t="s">
        <v>16</v>
      </c>
      <c r="B15" s="60" t="s">
        <v>174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2"/>
      <c r="Y15" s="63" t="s">
        <v>80</v>
      </c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5"/>
      <c r="BM15" s="66" t="s">
        <v>81</v>
      </c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8"/>
      <c r="BZ15" s="69" t="s">
        <v>88</v>
      </c>
      <c r="CA15" s="70"/>
      <c r="CB15" s="70"/>
      <c r="CC15" s="70"/>
      <c r="CD15" s="70"/>
      <c r="CE15" s="71"/>
    </row>
    <row r="16" spans="1:83" s="55" customFormat="1" ht="14.25" x14ac:dyDescent="0.25">
      <c r="A16" s="72"/>
      <c r="B16" s="73" t="s">
        <v>46</v>
      </c>
      <c r="C16" s="74"/>
      <c r="D16" s="74"/>
      <c r="E16" s="74"/>
      <c r="F16" s="74"/>
      <c r="G16" s="74"/>
      <c r="H16" s="75"/>
      <c r="I16" s="76" t="s">
        <v>36</v>
      </c>
      <c r="J16" s="77"/>
      <c r="K16" s="77"/>
      <c r="L16" s="78"/>
      <c r="M16" s="79" t="s">
        <v>43</v>
      </c>
      <c r="N16" s="80"/>
      <c r="O16" s="80"/>
      <c r="P16" s="81"/>
      <c r="Q16" s="73" t="s">
        <v>28</v>
      </c>
      <c r="R16" s="74"/>
      <c r="S16" s="74"/>
      <c r="T16" s="74"/>
      <c r="U16" s="74"/>
      <c r="V16" s="74"/>
      <c r="W16" s="74"/>
      <c r="X16" s="75"/>
      <c r="Y16" s="82"/>
      <c r="Z16" s="83"/>
      <c r="AA16" s="83"/>
      <c r="AB16" s="83"/>
      <c r="AC16" s="83"/>
      <c r="AD16" s="83"/>
      <c r="AE16" s="83"/>
      <c r="AF16" s="83"/>
      <c r="AG16" s="83"/>
      <c r="AH16" s="83"/>
      <c r="AI16" s="83"/>
      <c r="AJ16" s="83"/>
      <c r="AK16" s="83"/>
      <c r="AL16" s="83"/>
      <c r="AM16" s="83"/>
      <c r="AN16" s="83"/>
      <c r="AO16" s="83"/>
      <c r="AP16" s="83"/>
      <c r="AQ16" s="83"/>
      <c r="AR16" s="83"/>
      <c r="AS16" s="83"/>
      <c r="AT16" s="83"/>
      <c r="AU16" s="83"/>
      <c r="AV16" s="83"/>
      <c r="AW16" s="83"/>
      <c r="AX16" s="83"/>
      <c r="AY16" s="83"/>
      <c r="AZ16" s="8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4"/>
      <c r="BM16" s="85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7"/>
      <c r="BZ16" s="88"/>
      <c r="CA16" s="89"/>
      <c r="CB16" s="89"/>
      <c r="CC16" s="89"/>
      <c r="CD16" s="89"/>
      <c r="CE16" s="90"/>
    </row>
    <row r="17" spans="1:83" s="55" customFormat="1" ht="15" thickBot="1" x14ac:dyDescent="0.3">
      <c r="A17" s="72"/>
      <c r="B17" s="91"/>
      <c r="C17" s="92"/>
      <c r="D17" s="92"/>
      <c r="E17" s="92"/>
      <c r="F17" s="92"/>
      <c r="G17" s="92"/>
      <c r="H17" s="93"/>
      <c r="I17" s="94"/>
      <c r="J17" s="95"/>
      <c r="K17" s="95"/>
      <c r="L17" s="96"/>
      <c r="M17" s="97"/>
      <c r="N17" s="98"/>
      <c r="O17" s="98"/>
      <c r="P17" s="99"/>
      <c r="Q17" s="91"/>
      <c r="R17" s="92"/>
      <c r="S17" s="92"/>
      <c r="T17" s="92"/>
      <c r="U17" s="92"/>
      <c r="V17" s="92"/>
      <c r="W17" s="92"/>
      <c r="X17" s="93"/>
      <c r="Y17" s="100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2"/>
      <c r="BM17" s="85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7"/>
      <c r="BZ17" s="88"/>
      <c r="CA17" s="89"/>
      <c r="CB17" s="89"/>
      <c r="CC17" s="89"/>
      <c r="CD17" s="89"/>
      <c r="CE17" s="90"/>
    </row>
    <row r="18" spans="1:83" s="55" customFormat="1" ht="15" x14ac:dyDescent="0.25">
      <c r="A18" s="72"/>
      <c r="B18" s="91"/>
      <c r="C18" s="92"/>
      <c r="D18" s="92"/>
      <c r="E18" s="92"/>
      <c r="F18" s="92"/>
      <c r="G18" s="92"/>
      <c r="H18" s="93"/>
      <c r="I18" s="94"/>
      <c r="J18" s="95"/>
      <c r="K18" s="95"/>
      <c r="L18" s="96"/>
      <c r="M18" s="97"/>
      <c r="N18" s="98"/>
      <c r="O18" s="98"/>
      <c r="P18" s="99"/>
      <c r="Q18" s="91"/>
      <c r="R18" s="92"/>
      <c r="S18" s="92"/>
      <c r="T18" s="92"/>
      <c r="U18" s="92"/>
      <c r="V18" s="92"/>
      <c r="W18" s="92"/>
      <c r="X18" s="93"/>
      <c r="Y18" s="103" t="s">
        <v>73</v>
      </c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5"/>
      <c r="AL18" s="106" t="s">
        <v>172</v>
      </c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8"/>
      <c r="BC18" s="106" t="s">
        <v>74</v>
      </c>
      <c r="BD18" s="107"/>
      <c r="BE18" s="107"/>
      <c r="BF18" s="107"/>
      <c r="BG18" s="107"/>
      <c r="BH18" s="108"/>
      <c r="BI18" s="109" t="s">
        <v>75</v>
      </c>
      <c r="BJ18" s="110" t="s">
        <v>76</v>
      </c>
      <c r="BK18" s="111"/>
      <c r="BL18" s="112"/>
      <c r="BM18" s="85" t="s">
        <v>1</v>
      </c>
      <c r="BN18" s="86" t="s">
        <v>17</v>
      </c>
      <c r="BO18" s="113" t="s">
        <v>21</v>
      </c>
      <c r="BP18" s="113"/>
      <c r="BQ18" s="113"/>
      <c r="BR18" s="113" t="s">
        <v>24</v>
      </c>
      <c r="BS18" s="113"/>
      <c r="BT18" s="86" t="s">
        <v>40</v>
      </c>
      <c r="BU18" s="114" t="s">
        <v>38</v>
      </c>
      <c r="BV18" s="114" t="s">
        <v>39</v>
      </c>
      <c r="BW18" s="113" t="s">
        <v>27</v>
      </c>
      <c r="BX18" s="113"/>
      <c r="BY18" s="115"/>
      <c r="BZ18" s="88"/>
      <c r="CA18" s="89"/>
      <c r="CB18" s="89"/>
      <c r="CC18" s="89"/>
      <c r="CD18" s="89"/>
      <c r="CE18" s="90"/>
    </row>
    <row r="19" spans="1:83" s="55" customFormat="1" ht="15" x14ac:dyDescent="0.25">
      <c r="A19" s="72"/>
      <c r="B19" s="91"/>
      <c r="C19" s="92"/>
      <c r="D19" s="92"/>
      <c r="E19" s="92"/>
      <c r="F19" s="92"/>
      <c r="G19" s="92"/>
      <c r="H19" s="93"/>
      <c r="I19" s="94" t="s">
        <v>34</v>
      </c>
      <c r="J19" s="95" t="s">
        <v>35</v>
      </c>
      <c r="K19" s="95"/>
      <c r="L19" s="96" t="s">
        <v>41</v>
      </c>
      <c r="M19" s="97" t="s">
        <v>42</v>
      </c>
      <c r="N19" s="98" t="s">
        <v>30</v>
      </c>
      <c r="O19" s="98" t="s">
        <v>44</v>
      </c>
      <c r="P19" s="99" t="s">
        <v>45</v>
      </c>
      <c r="Q19" s="91" t="s">
        <v>29</v>
      </c>
      <c r="R19" s="92" t="s">
        <v>35</v>
      </c>
      <c r="S19" s="92"/>
      <c r="T19" s="92" t="s">
        <v>50</v>
      </c>
      <c r="U19" s="92" t="s">
        <v>47</v>
      </c>
      <c r="V19" s="92" t="s">
        <v>49</v>
      </c>
      <c r="W19" s="92" t="s">
        <v>2</v>
      </c>
      <c r="X19" s="116" t="s">
        <v>48</v>
      </c>
      <c r="Y19" s="117" t="s">
        <v>51</v>
      </c>
      <c r="Z19" s="118" t="s">
        <v>3</v>
      </c>
      <c r="AA19" s="118" t="s">
        <v>52</v>
      </c>
      <c r="AB19" s="118" t="s">
        <v>9</v>
      </c>
      <c r="AC19" s="118" t="s">
        <v>53</v>
      </c>
      <c r="AD19" s="118" t="s">
        <v>54</v>
      </c>
      <c r="AE19" s="118" t="s">
        <v>11</v>
      </c>
      <c r="AF19" s="118" t="s">
        <v>4</v>
      </c>
      <c r="AG19" s="118" t="s">
        <v>5</v>
      </c>
      <c r="AH19" s="118" t="s">
        <v>55</v>
      </c>
      <c r="AI19" s="119" t="s">
        <v>56</v>
      </c>
      <c r="AJ19" s="119" t="s">
        <v>57</v>
      </c>
      <c r="AK19" s="120" t="s">
        <v>58</v>
      </c>
      <c r="AL19" s="121" t="s">
        <v>59</v>
      </c>
      <c r="AM19" s="122" t="s">
        <v>60</v>
      </c>
      <c r="AN19" s="122" t="s">
        <v>61</v>
      </c>
      <c r="AO19" s="122" t="s">
        <v>53</v>
      </c>
      <c r="AP19" s="122" t="s">
        <v>10</v>
      </c>
      <c r="AQ19" s="122" t="s">
        <v>63</v>
      </c>
      <c r="AR19" s="122"/>
      <c r="AS19" s="122" t="s">
        <v>64</v>
      </c>
      <c r="AT19" s="122"/>
      <c r="AU19" s="122" t="s">
        <v>67</v>
      </c>
      <c r="AV19" s="122"/>
      <c r="AW19" s="122"/>
      <c r="AX19" s="122"/>
      <c r="AY19" s="122" t="s">
        <v>68</v>
      </c>
      <c r="AZ19" s="122"/>
      <c r="BA19" s="122"/>
      <c r="BB19" s="123"/>
      <c r="BC19" s="121" t="s">
        <v>71</v>
      </c>
      <c r="BD19" s="122"/>
      <c r="BE19" s="122"/>
      <c r="BF19" s="122" t="s">
        <v>72</v>
      </c>
      <c r="BG19" s="122"/>
      <c r="BH19" s="123"/>
      <c r="BI19" s="124"/>
      <c r="BJ19" s="125" t="s">
        <v>33</v>
      </c>
      <c r="BK19" s="126"/>
      <c r="BL19" s="127"/>
      <c r="BM19" s="85"/>
      <c r="BN19" s="86"/>
      <c r="BO19" s="113"/>
      <c r="BP19" s="113"/>
      <c r="BQ19" s="113"/>
      <c r="BR19" s="113"/>
      <c r="BS19" s="113"/>
      <c r="BT19" s="86"/>
      <c r="BU19" s="114"/>
      <c r="BV19" s="114"/>
      <c r="BW19" s="113"/>
      <c r="BX19" s="113"/>
      <c r="BY19" s="115"/>
      <c r="BZ19" s="88"/>
      <c r="CA19" s="89"/>
      <c r="CB19" s="89"/>
      <c r="CC19" s="89"/>
      <c r="CD19" s="89"/>
      <c r="CE19" s="90"/>
    </row>
    <row r="20" spans="1:83" s="55" customFormat="1" ht="45.75" thickBot="1" x14ac:dyDescent="0.3">
      <c r="A20" s="128"/>
      <c r="B20" s="129" t="s">
        <v>6</v>
      </c>
      <c r="C20" s="130" t="s">
        <v>7</v>
      </c>
      <c r="D20" s="130" t="s">
        <v>0</v>
      </c>
      <c r="E20" s="130" t="s">
        <v>1</v>
      </c>
      <c r="F20" s="130" t="s">
        <v>2</v>
      </c>
      <c r="G20" s="130" t="s">
        <v>8</v>
      </c>
      <c r="H20" s="131" t="s">
        <v>41</v>
      </c>
      <c r="I20" s="132"/>
      <c r="J20" s="133" t="s">
        <v>18</v>
      </c>
      <c r="K20" s="133" t="s">
        <v>19</v>
      </c>
      <c r="L20" s="134"/>
      <c r="M20" s="135"/>
      <c r="N20" s="136"/>
      <c r="O20" s="136"/>
      <c r="P20" s="137"/>
      <c r="Q20" s="138"/>
      <c r="R20" s="130" t="s">
        <v>18</v>
      </c>
      <c r="S20" s="130" t="s">
        <v>19</v>
      </c>
      <c r="T20" s="139"/>
      <c r="U20" s="139"/>
      <c r="V20" s="139"/>
      <c r="W20" s="139"/>
      <c r="X20" s="140"/>
      <c r="Y20" s="141"/>
      <c r="Z20" s="142"/>
      <c r="AA20" s="142"/>
      <c r="AB20" s="142"/>
      <c r="AC20" s="142"/>
      <c r="AD20" s="142"/>
      <c r="AE20" s="142"/>
      <c r="AF20" s="142"/>
      <c r="AG20" s="142"/>
      <c r="AH20" s="142"/>
      <c r="AI20" s="143"/>
      <c r="AJ20" s="143"/>
      <c r="AK20" s="144"/>
      <c r="AL20" s="145"/>
      <c r="AM20" s="146"/>
      <c r="AN20" s="146"/>
      <c r="AO20" s="146"/>
      <c r="AP20" s="146"/>
      <c r="AQ20" s="147" t="s">
        <v>62</v>
      </c>
      <c r="AR20" s="147" t="s">
        <v>11</v>
      </c>
      <c r="AS20" s="147" t="s">
        <v>12</v>
      </c>
      <c r="AT20" s="147" t="s">
        <v>11</v>
      </c>
      <c r="AU20" s="147" t="s">
        <v>65</v>
      </c>
      <c r="AV20" s="147" t="s">
        <v>66</v>
      </c>
      <c r="AW20" s="148" t="s">
        <v>13</v>
      </c>
      <c r="AX20" s="148" t="s">
        <v>14</v>
      </c>
      <c r="AY20" s="147" t="s">
        <v>65</v>
      </c>
      <c r="AZ20" s="147" t="s">
        <v>66</v>
      </c>
      <c r="BA20" s="148" t="s">
        <v>13</v>
      </c>
      <c r="BB20" s="149" t="s">
        <v>14</v>
      </c>
      <c r="BC20" s="150" t="s">
        <v>69</v>
      </c>
      <c r="BD20" s="147" t="s">
        <v>70</v>
      </c>
      <c r="BE20" s="148" t="s">
        <v>32</v>
      </c>
      <c r="BF20" s="148" t="s">
        <v>69</v>
      </c>
      <c r="BG20" s="147" t="s">
        <v>70</v>
      </c>
      <c r="BH20" s="149" t="s">
        <v>32</v>
      </c>
      <c r="BI20" s="151"/>
      <c r="BJ20" s="152" t="s">
        <v>37</v>
      </c>
      <c r="BK20" s="148" t="s">
        <v>77</v>
      </c>
      <c r="BL20" s="149" t="s">
        <v>78</v>
      </c>
      <c r="BM20" s="153"/>
      <c r="BN20" s="154"/>
      <c r="BO20" s="155" t="s">
        <v>18</v>
      </c>
      <c r="BP20" s="155" t="s">
        <v>19</v>
      </c>
      <c r="BQ20" s="155" t="s">
        <v>20</v>
      </c>
      <c r="BR20" s="155" t="s">
        <v>22</v>
      </c>
      <c r="BS20" s="156" t="s">
        <v>23</v>
      </c>
      <c r="BT20" s="154"/>
      <c r="BU20" s="157"/>
      <c r="BV20" s="157"/>
      <c r="BW20" s="155" t="s">
        <v>18</v>
      </c>
      <c r="BX20" s="155" t="s">
        <v>26</v>
      </c>
      <c r="BY20" s="158" t="s">
        <v>25</v>
      </c>
      <c r="BZ20" s="159" t="s">
        <v>82</v>
      </c>
      <c r="CA20" s="160" t="s">
        <v>83</v>
      </c>
      <c r="CB20" s="161" t="s">
        <v>84</v>
      </c>
      <c r="CC20" s="161" t="s">
        <v>85</v>
      </c>
      <c r="CD20" s="161" t="s">
        <v>86</v>
      </c>
      <c r="CE20" s="162" t="s">
        <v>87</v>
      </c>
    </row>
    <row r="21" spans="1:83" s="56" customFormat="1" ht="45.75" thickBot="1" x14ac:dyDescent="0.3">
      <c r="A21" s="163" t="s">
        <v>89</v>
      </c>
      <c r="B21" s="164" t="s">
        <v>90</v>
      </c>
      <c r="C21" s="164" t="s">
        <v>91</v>
      </c>
      <c r="D21" s="165" t="s">
        <v>92</v>
      </c>
      <c r="E21" s="164" t="s">
        <v>93</v>
      </c>
      <c r="F21" s="164" t="s">
        <v>94</v>
      </c>
      <c r="G21" s="164" t="s">
        <v>95</v>
      </c>
      <c r="H21" s="164" t="s">
        <v>96</v>
      </c>
      <c r="I21" s="164" t="s">
        <v>97</v>
      </c>
      <c r="J21" s="164" t="s">
        <v>98</v>
      </c>
      <c r="K21" s="164" t="s">
        <v>99</v>
      </c>
      <c r="L21" s="164" t="s">
        <v>100</v>
      </c>
      <c r="M21" s="164" t="s">
        <v>101</v>
      </c>
      <c r="N21" s="164" t="s">
        <v>102</v>
      </c>
      <c r="O21" s="164" t="s">
        <v>103</v>
      </c>
      <c r="P21" s="164" t="s">
        <v>104</v>
      </c>
      <c r="Q21" s="164" t="s">
        <v>105</v>
      </c>
      <c r="R21" s="164" t="s">
        <v>106</v>
      </c>
      <c r="S21" s="164" t="s">
        <v>107</v>
      </c>
      <c r="T21" s="164" t="s">
        <v>108</v>
      </c>
      <c r="U21" s="164" t="s">
        <v>109</v>
      </c>
      <c r="V21" s="164" t="s">
        <v>110</v>
      </c>
      <c r="W21" s="164" t="s">
        <v>111</v>
      </c>
      <c r="X21" s="166" t="s">
        <v>114</v>
      </c>
      <c r="Y21" s="164" t="s">
        <v>112</v>
      </c>
      <c r="Z21" s="164" t="s">
        <v>113</v>
      </c>
      <c r="AA21" s="164" t="s">
        <v>115</v>
      </c>
      <c r="AB21" s="164" t="s">
        <v>116</v>
      </c>
      <c r="AC21" s="164" t="s">
        <v>117</v>
      </c>
      <c r="AD21" s="164" t="s">
        <v>118</v>
      </c>
      <c r="AE21" s="164" t="s">
        <v>119</v>
      </c>
      <c r="AF21" s="164" t="s">
        <v>120</v>
      </c>
      <c r="AG21" s="164" t="s">
        <v>121</v>
      </c>
      <c r="AH21" s="164" t="s">
        <v>122</v>
      </c>
      <c r="AI21" s="166" t="s">
        <v>123</v>
      </c>
      <c r="AJ21" s="166" t="s">
        <v>124</v>
      </c>
      <c r="AK21" s="164" t="s">
        <v>125</v>
      </c>
      <c r="AL21" s="164" t="s">
        <v>126</v>
      </c>
      <c r="AM21" s="164" t="s">
        <v>127</v>
      </c>
      <c r="AN21" s="164" t="s">
        <v>128</v>
      </c>
      <c r="AO21" s="164" t="s">
        <v>129</v>
      </c>
      <c r="AP21" s="164" t="s">
        <v>130</v>
      </c>
      <c r="AQ21" s="164" t="s">
        <v>171</v>
      </c>
      <c r="AR21" s="164" t="s">
        <v>131</v>
      </c>
      <c r="AS21" s="164" t="s">
        <v>132</v>
      </c>
      <c r="AT21" s="164" t="s">
        <v>133</v>
      </c>
      <c r="AU21" s="164" t="s">
        <v>134</v>
      </c>
      <c r="AV21" s="164" t="s">
        <v>135</v>
      </c>
      <c r="AW21" s="166" t="s">
        <v>136</v>
      </c>
      <c r="AX21" s="166" t="s">
        <v>137</v>
      </c>
      <c r="AY21" s="164" t="s">
        <v>138</v>
      </c>
      <c r="AZ21" s="164" t="s">
        <v>139</v>
      </c>
      <c r="BA21" s="166" t="s">
        <v>140</v>
      </c>
      <c r="BB21" s="166" t="s">
        <v>167</v>
      </c>
      <c r="BC21" s="164" t="s">
        <v>141</v>
      </c>
      <c r="BD21" s="164" t="s">
        <v>142</v>
      </c>
      <c r="BE21" s="166" t="s">
        <v>143</v>
      </c>
      <c r="BF21" s="166" t="s">
        <v>144</v>
      </c>
      <c r="BG21" s="164" t="s">
        <v>145</v>
      </c>
      <c r="BH21" s="166" t="s">
        <v>146</v>
      </c>
      <c r="BI21" s="167" t="s">
        <v>168</v>
      </c>
      <c r="BJ21" s="166" t="s">
        <v>147</v>
      </c>
      <c r="BK21" s="166" t="s">
        <v>148</v>
      </c>
      <c r="BL21" s="168" t="s">
        <v>170</v>
      </c>
      <c r="BM21" s="169" t="s">
        <v>149</v>
      </c>
      <c r="BN21" s="169" t="s">
        <v>150</v>
      </c>
      <c r="BO21" s="169" t="s">
        <v>151</v>
      </c>
      <c r="BP21" s="169" t="s">
        <v>152</v>
      </c>
      <c r="BQ21" s="169" t="s">
        <v>153</v>
      </c>
      <c r="BR21" s="169" t="s">
        <v>154</v>
      </c>
      <c r="BS21" s="169" t="s">
        <v>155</v>
      </c>
      <c r="BT21" s="169" t="s">
        <v>156</v>
      </c>
      <c r="BU21" s="170" t="s">
        <v>157</v>
      </c>
      <c r="BV21" s="170" t="s">
        <v>158</v>
      </c>
      <c r="BW21" s="169" t="s">
        <v>159</v>
      </c>
      <c r="BX21" s="169" t="s">
        <v>160</v>
      </c>
      <c r="BY21" s="169" t="s">
        <v>161</v>
      </c>
      <c r="BZ21" s="169" t="s">
        <v>162</v>
      </c>
      <c r="CA21" s="169" t="s">
        <v>163</v>
      </c>
      <c r="CB21" s="169" t="s">
        <v>164</v>
      </c>
      <c r="CC21" s="169" t="s">
        <v>165</v>
      </c>
      <c r="CD21" s="169" t="s">
        <v>166</v>
      </c>
      <c r="CE21" s="171" t="s">
        <v>169</v>
      </c>
    </row>
    <row r="22" spans="1:83" ht="127.5" x14ac:dyDescent="0.25">
      <c r="A22" s="19">
        <v>1</v>
      </c>
      <c r="B22" s="20" t="s">
        <v>179</v>
      </c>
      <c r="C22" s="1" t="s">
        <v>180</v>
      </c>
      <c r="D22" s="1" t="s">
        <v>181</v>
      </c>
      <c r="E22" s="1" t="s">
        <v>178</v>
      </c>
      <c r="F22" s="20" t="s">
        <v>182</v>
      </c>
      <c r="G22" s="20">
        <v>13499</v>
      </c>
      <c r="H22" s="21">
        <v>13510</v>
      </c>
      <c r="I22" s="22"/>
      <c r="J22" s="22"/>
      <c r="K22" s="22"/>
      <c r="L22" s="22"/>
      <c r="M22" s="22"/>
      <c r="N22" s="22"/>
      <c r="O22" s="22"/>
      <c r="P22" s="22"/>
      <c r="Q22" s="22" t="s">
        <v>183</v>
      </c>
      <c r="R22" s="23">
        <v>45028</v>
      </c>
      <c r="S22" s="23">
        <v>45394</v>
      </c>
      <c r="T22" s="22">
        <v>13511</v>
      </c>
      <c r="U22" s="22" t="s">
        <v>184</v>
      </c>
      <c r="V22" s="22">
        <v>13601</v>
      </c>
      <c r="W22" s="22" t="s">
        <v>182</v>
      </c>
      <c r="X22" s="24">
        <v>180000</v>
      </c>
      <c r="Y22" s="22" t="s">
        <v>185</v>
      </c>
      <c r="Z22" s="22" t="s">
        <v>186</v>
      </c>
      <c r="AA22" s="22" t="s">
        <v>187</v>
      </c>
      <c r="AB22" s="23">
        <v>45148</v>
      </c>
      <c r="AC22" s="22" t="s">
        <v>188</v>
      </c>
      <c r="AD22" s="23">
        <v>45148</v>
      </c>
      <c r="AE22" s="23">
        <v>45514</v>
      </c>
      <c r="AF22" s="22">
        <v>101</v>
      </c>
      <c r="AG22" s="22">
        <v>3390390000</v>
      </c>
      <c r="AH22" s="22"/>
      <c r="AI22" s="24"/>
      <c r="AJ22" s="24"/>
      <c r="AK22" s="25">
        <v>180000</v>
      </c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4"/>
      <c r="AX22" s="24"/>
      <c r="AY22" s="22"/>
      <c r="AZ22" s="22"/>
      <c r="BA22" s="24"/>
      <c r="BB22" s="24"/>
      <c r="BC22" s="22"/>
      <c r="BD22" s="22"/>
      <c r="BE22" s="24"/>
      <c r="BF22" s="24"/>
      <c r="BG22" s="22"/>
      <c r="BH22" s="24"/>
      <c r="BI22" s="26">
        <v>180000</v>
      </c>
      <c r="BJ22" s="24">
        <v>75000</v>
      </c>
      <c r="BK22" s="24"/>
      <c r="BL22" s="27">
        <f>BJ22+BK23+BJ23+BK24</f>
        <v>439137</v>
      </c>
      <c r="BM22" s="28"/>
      <c r="BN22" s="28"/>
      <c r="BO22" s="28"/>
      <c r="BP22" s="28"/>
      <c r="BQ22" s="28"/>
      <c r="BR22" s="28"/>
      <c r="BS22" s="28"/>
      <c r="BT22" s="28"/>
      <c r="BU22" s="29"/>
      <c r="BV22" s="29"/>
      <c r="BW22" s="28"/>
      <c r="BX22" s="28"/>
      <c r="BY22" s="28"/>
      <c r="BZ22" s="30" t="s">
        <v>191</v>
      </c>
      <c r="CA22" s="30">
        <v>13689</v>
      </c>
      <c r="CB22" s="28" t="s">
        <v>192</v>
      </c>
      <c r="CC22" s="28">
        <v>715009</v>
      </c>
      <c r="CD22" s="28" t="s">
        <v>193</v>
      </c>
      <c r="CE22" s="28">
        <v>713000</v>
      </c>
    </row>
    <row r="23" spans="1:83" x14ac:dyDescent="0.25">
      <c r="A23" s="31"/>
      <c r="B23" s="32"/>
      <c r="C23" s="2"/>
      <c r="D23" s="2"/>
      <c r="E23" s="2"/>
      <c r="F23" s="32"/>
      <c r="G23" s="32"/>
      <c r="H23" s="33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4"/>
      <c r="Y23" s="22"/>
      <c r="Z23" s="22"/>
      <c r="AA23" s="22"/>
      <c r="AB23" s="22"/>
      <c r="AC23" s="22"/>
      <c r="AD23" s="22"/>
      <c r="AE23" s="22"/>
      <c r="AF23" s="34">
        <v>1500</v>
      </c>
      <c r="AG23" s="22">
        <v>3390390000</v>
      </c>
      <c r="AH23" s="22"/>
      <c r="AI23" s="24"/>
      <c r="AJ23" s="24"/>
      <c r="AK23" s="22"/>
      <c r="AL23" s="22"/>
      <c r="AM23" s="1" t="s">
        <v>189</v>
      </c>
      <c r="AN23" s="3">
        <v>45511</v>
      </c>
      <c r="AO23" s="4">
        <v>13842</v>
      </c>
      <c r="AP23" s="1" t="s">
        <v>190</v>
      </c>
      <c r="AQ23" s="35">
        <v>45515</v>
      </c>
      <c r="AR23" s="35">
        <v>45879</v>
      </c>
      <c r="AS23" s="22"/>
      <c r="AT23" s="22"/>
      <c r="AU23" s="22"/>
      <c r="AV23" s="22"/>
      <c r="AW23" s="24"/>
      <c r="AX23" s="24"/>
      <c r="AY23" s="22"/>
      <c r="AZ23" s="22"/>
      <c r="BA23" s="24"/>
      <c r="BB23" s="24"/>
      <c r="BC23" s="22"/>
      <c r="BD23" s="22"/>
      <c r="BE23" s="24"/>
      <c r="BF23" s="24"/>
      <c r="BG23" s="22"/>
      <c r="BH23" s="24"/>
      <c r="BI23" s="26"/>
      <c r="BJ23" s="24">
        <v>180000</v>
      </c>
      <c r="BK23" s="24"/>
      <c r="BL23" s="36"/>
      <c r="BM23" s="28"/>
      <c r="BN23" s="28"/>
      <c r="BO23" s="28"/>
      <c r="BP23" s="28"/>
      <c r="BQ23" s="28"/>
      <c r="BR23" s="28"/>
      <c r="BS23" s="28"/>
      <c r="BT23" s="28"/>
      <c r="BU23" s="29"/>
      <c r="BV23" s="29"/>
      <c r="BW23" s="28"/>
      <c r="BX23" s="28"/>
      <c r="BY23" s="28"/>
      <c r="BZ23" s="30" t="s">
        <v>194</v>
      </c>
      <c r="CA23" s="30" t="s">
        <v>194</v>
      </c>
      <c r="CB23" s="28" t="s">
        <v>195</v>
      </c>
      <c r="CC23" s="28">
        <v>714678</v>
      </c>
      <c r="CD23" s="28" t="s">
        <v>196</v>
      </c>
      <c r="CE23" s="28" t="s">
        <v>197</v>
      </c>
    </row>
    <row r="24" spans="1:83" x14ac:dyDescent="0.25">
      <c r="A24" s="31"/>
      <c r="B24" s="32"/>
      <c r="C24" s="2"/>
      <c r="D24" s="2"/>
      <c r="E24" s="2"/>
      <c r="F24" s="32"/>
      <c r="G24" s="32"/>
      <c r="H24" s="33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4"/>
      <c r="Y24" s="22"/>
      <c r="Z24" s="22"/>
      <c r="AA24" s="22"/>
      <c r="AB24" s="22"/>
      <c r="AC24" s="22"/>
      <c r="AD24" s="22"/>
      <c r="AE24" s="22"/>
      <c r="AF24" s="34">
        <v>1500</v>
      </c>
      <c r="AG24" s="22" t="s">
        <v>199</v>
      </c>
      <c r="AH24" s="22"/>
      <c r="AI24" s="24"/>
      <c r="AJ24" s="24"/>
      <c r="AK24" s="22"/>
      <c r="AL24" s="22"/>
      <c r="AM24" s="5"/>
      <c r="AN24" s="6"/>
      <c r="AO24" s="7"/>
      <c r="AP24" s="5"/>
      <c r="AQ24" s="37"/>
      <c r="AR24" s="37"/>
      <c r="AS24" s="22"/>
      <c r="AT24" s="22"/>
      <c r="AU24" s="22"/>
      <c r="AV24" s="22"/>
      <c r="AW24" s="24"/>
      <c r="AX24" s="24"/>
      <c r="AY24" s="22"/>
      <c r="AZ24" s="22"/>
      <c r="BA24" s="24"/>
      <c r="BB24" s="24"/>
      <c r="BC24" s="22"/>
      <c r="BD24" s="22"/>
      <c r="BE24" s="24"/>
      <c r="BF24" s="24"/>
      <c r="BG24" s="22"/>
      <c r="BH24" s="24"/>
      <c r="BI24" s="26"/>
      <c r="BJ24" s="24"/>
      <c r="BK24" s="24">
        <f>15000+15000+15000+15000+15000+15000+15000+15827.4+15827.4+15827.4+15827.4+15827.4</f>
        <v>184136.99999999997</v>
      </c>
      <c r="BL24" s="36"/>
      <c r="BM24" s="28"/>
      <c r="BN24" s="28"/>
      <c r="BO24" s="28"/>
      <c r="BP24" s="28"/>
      <c r="BQ24" s="28"/>
      <c r="BR24" s="28"/>
      <c r="BS24" s="28"/>
      <c r="BT24" s="28"/>
      <c r="BU24" s="29"/>
      <c r="BV24" s="29"/>
      <c r="BW24" s="28"/>
      <c r="BX24" s="28"/>
      <c r="BY24" s="28"/>
      <c r="BZ24" s="38" t="s">
        <v>214</v>
      </c>
      <c r="CA24" s="39">
        <v>13953</v>
      </c>
      <c r="CB24" s="28" t="s">
        <v>200</v>
      </c>
      <c r="CC24" s="28">
        <v>712987</v>
      </c>
      <c r="CD24" s="28" t="s">
        <v>201</v>
      </c>
      <c r="CE24" s="28">
        <v>543007</v>
      </c>
    </row>
    <row r="25" spans="1:83" ht="191.25" x14ac:dyDescent="0.25">
      <c r="A25" s="31"/>
      <c r="B25" s="32"/>
      <c r="C25" s="2"/>
      <c r="D25" s="2"/>
      <c r="E25" s="2"/>
      <c r="F25" s="32"/>
      <c r="G25" s="32"/>
      <c r="H25" s="33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4"/>
      <c r="Y25" s="22"/>
      <c r="Z25" s="22" t="s">
        <v>217</v>
      </c>
      <c r="AA25" s="22"/>
      <c r="AB25" s="22"/>
      <c r="AC25" s="22"/>
      <c r="AD25" s="22"/>
      <c r="AE25" s="22"/>
      <c r="AF25" s="34">
        <v>1501</v>
      </c>
      <c r="AG25" s="22" t="s">
        <v>199</v>
      </c>
      <c r="AH25" s="22"/>
      <c r="AI25" s="24"/>
      <c r="AJ25" s="24"/>
      <c r="AK25" s="22"/>
      <c r="AL25" s="40" t="s">
        <v>218</v>
      </c>
      <c r="AM25" s="8" t="s">
        <v>219</v>
      </c>
      <c r="AN25" s="9">
        <v>45804</v>
      </c>
      <c r="AO25" s="10">
        <v>14060</v>
      </c>
      <c r="AP25" s="8" t="s">
        <v>220</v>
      </c>
      <c r="AQ25" s="9">
        <v>45886</v>
      </c>
      <c r="AR25" s="41">
        <v>45879</v>
      </c>
      <c r="AS25" s="22"/>
      <c r="AT25" s="22"/>
      <c r="AU25" s="22"/>
      <c r="AV25" s="22"/>
      <c r="AW25" s="24"/>
      <c r="AX25" s="24"/>
      <c r="AY25" s="22"/>
      <c r="AZ25" s="22"/>
      <c r="BA25" s="24"/>
      <c r="BB25" s="24"/>
      <c r="BC25" s="22"/>
      <c r="BD25" s="22"/>
      <c r="BE25" s="24"/>
      <c r="BF25" s="24" t="s">
        <v>216</v>
      </c>
      <c r="BG25" s="22"/>
      <c r="BH25" s="24"/>
      <c r="BI25" s="26"/>
      <c r="BJ25" s="24"/>
      <c r="BK25" s="24"/>
      <c r="BL25" s="36"/>
      <c r="BM25" s="28"/>
      <c r="BN25" s="28"/>
      <c r="BO25" s="28"/>
      <c r="BP25" s="28"/>
      <c r="BQ25" s="28"/>
      <c r="BR25" s="28"/>
      <c r="BS25" s="28"/>
      <c r="BT25" s="28"/>
      <c r="BU25" s="29"/>
      <c r="BV25" s="29"/>
      <c r="BW25" s="28"/>
      <c r="BX25" s="28"/>
      <c r="BY25" s="28"/>
      <c r="BZ25" s="38" t="s">
        <v>230</v>
      </c>
      <c r="CA25" s="39">
        <v>13953</v>
      </c>
      <c r="CB25" s="28" t="s">
        <v>200</v>
      </c>
      <c r="CC25" s="28">
        <v>712987</v>
      </c>
      <c r="CD25" s="28" t="s">
        <v>231</v>
      </c>
      <c r="CE25" s="28">
        <v>713962</v>
      </c>
    </row>
    <row r="26" spans="1:83" ht="38.25" x14ac:dyDescent="0.25">
      <c r="A26" s="42"/>
      <c r="B26" s="43"/>
      <c r="C26" s="5"/>
      <c r="D26" s="5"/>
      <c r="E26" s="5"/>
      <c r="F26" s="43"/>
      <c r="G26" s="43"/>
      <c r="H26" s="44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4"/>
      <c r="Y26" s="22"/>
      <c r="Z26" s="22"/>
      <c r="AA26" s="22"/>
      <c r="AB26" s="22"/>
      <c r="AC26" s="22"/>
      <c r="AD26" s="22"/>
      <c r="AE26" s="22"/>
      <c r="AF26" s="34" t="s">
        <v>222</v>
      </c>
      <c r="AG26" s="22" t="s">
        <v>199</v>
      </c>
      <c r="AH26" s="22"/>
      <c r="AI26" s="24"/>
      <c r="AJ26" s="24"/>
      <c r="AK26" s="22"/>
      <c r="AL26" s="40" t="s">
        <v>223</v>
      </c>
      <c r="AM26" s="8" t="s">
        <v>224</v>
      </c>
      <c r="AN26" s="9">
        <v>45863</v>
      </c>
      <c r="AO26" s="10" t="s">
        <v>225</v>
      </c>
      <c r="AP26" s="8" t="s">
        <v>226</v>
      </c>
      <c r="AQ26" s="9">
        <v>45879</v>
      </c>
      <c r="AR26" s="41">
        <v>46304</v>
      </c>
      <c r="AS26" s="22"/>
      <c r="AT26" s="22"/>
      <c r="AU26" s="22">
        <v>5.5159900000000004</v>
      </c>
      <c r="AV26" s="22"/>
      <c r="AW26" s="24">
        <v>9928.7999999999993</v>
      </c>
      <c r="AX26" s="24"/>
      <c r="AY26" s="22"/>
      <c r="AZ26" s="22"/>
      <c r="BA26" s="24"/>
      <c r="BB26" s="24"/>
      <c r="BC26" s="22"/>
      <c r="BD26" s="22"/>
      <c r="BE26" s="24"/>
      <c r="BF26" s="24"/>
      <c r="BG26" s="22"/>
      <c r="BH26" s="24"/>
      <c r="BI26" s="26">
        <v>189928.8</v>
      </c>
      <c r="BJ26" s="24"/>
      <c r="BK26" s="24"/>
      <c r="BL26" s="45"/>
      <c r="BM26" s="28"/>
      <c r="BN26" s="28"/>
      <c r="BO26" s="28"/>
      <c r="BP26" s="28"/>
      <c r="BQ26" s="28"/>
      <c r="BR26" s="28"/>
      <c r="BS26" s="28"/>
      <c r="BT26" s="28"/>
      <c r="BU26" s="29"/>
      <c r="BV26" s="29"/>
      <c r="BW26" s="28"/>
      <c r="BX26" s="28"/>
      <c r="BY26" s="28"/>
      <c r="BZ26" s="38" t="s">
        <v>230</v>
      </c>
      <c r="CA26" s="39">
        <v>13953</v>
      </c>
      <c r="CB26" s="28" t="s">
        <v>200</v>
      </c>
      <c r="CC26" s="28">
        <v>712987</v>
      </c>
      <c r="CD26" s="28" t="s">
        <v>231</v>
      </c>
      <c r="CE26" s="28">
        <v>713962</v>
      </c>
    </row>
    <row r="27" spans="1:83" ht="128.25" thickBot="1" x14ac:dyDescent="0.3">
      <c r="A27" s="177">
        <v>2</v>
      </c>
      <c r="B27" s="178" t="s">
        <v>202</v>
      </c>
      <c r="C27" s="179" t="s">
        <v>203</v>
      </c>
      <c r="D27" s="179" t="s">
        <v>204</v>
      </c>
      <c r="E27" s="179" t="s">
        <v>205</v>
      </c>
      <c r="F27" s="178" t="s">
        <v>221</v>
      </c>
      <c r="G27" s="178" t="s">
        <v>206</v>
      </c>
      <c r="H27" s="180" t="s">
        <v>207</v>
      </c>
      <c r="I27" s="178"/>
      <c r="J27" s="178"/>
      <c r="K27" s="178"/>
      <c r="L27" s="178"/>
      <c r="M27" s="178"/>
      <c r="N27" s="178"/>
      <c r="O27" s="178"/>
      <c r="P27" s="178"/>
      <c r="Q27" s="181" t="s">
        <v>208</v>
      </c>
      <c r="R27" s="182">
        <v>45558</v>
      </c>
      <c r="S27" s="182">
        <v>45922</v>
      </c>
      <c r="T27" s="178" t="s">
        <v>207</v>
      </c>
      <c r="U27" s="178" t="s">
        <v>209</v>
      </c>
      <c r="V27" s="180">
        <v>13917</v>
      </c>
      <c r="W27" s="178" t="s">
        <v>210</v>
      </c>
      <c r="X27" s="183">
        <v>357612</v>
      </c>
      <c r="Y27" s="178" t="s">
        <v>211</v>
      </c>
      <c r="Z27" s="178" t="s">
        <v>212</v>
      </c>
      <c r="AA27" s="178" t="s">
        <v>213</v>
      </c>
      <c r="AB27" s="182">
        <v>45623</v>
      </c>
      <c r="AC27" s="178">
        <v>13917</v>
      </c>
      <c r="AD27" s="182">
        <v>45659</v>
      </c>
      <c r="AE27" s="182">
        <v>46022</v>
      </c>
      <c r="AF27" s="180">
        <v>1500</v>
      </c>
      <c r="AG27" s="178" t="s">
        <v>199</v>
      </c>
      <c r="AH27" s="178"/>
      <c r="AI27" s="183"/>
      <c r="AJ27" s="183"/>
      <c r="AK27" s="184">
        <v>357612</v>
      </c>
      <c r="AL27" s="178"/>
      <c r="AM27" s="179"/>
      <c r="AN27" s="185"/>
      <c r="AO27" s="186"/>
      <c r="AP27" s="179"/>
      <c r="AQ27" s="182"/>
      <c r="AR27" s="182"/>
      <c r="AS27" s="178"/>
      <c r="AT27" s="178"/>
      <c r="AU27" s="178"/>
      <c r="AV27" s="178"/>
      <c r="AW27" s="183"/>
      <c r="AX27" s="183"/>
      <c r="AY27" s="178"/>
      <c r="AZ27" s="178"/>
      <c r="BA27" s="183"/>
      <c r="BB27" s="183"/>
      <c r="BC27" s="178"/>
      <c r="BD27" s="178"/>
      <c r="BE27" s="183"/>
      <c r="BF27" s="183"/>
      <c r="BG27" s="178"/>
      <c r="BH27" s="183"/>
      <c r="BI27" s="187">
        <v>357612</v>
      </c>
      <c r="BJ27" s="183"/>
      <c r="BK27" s="183">
        <f>28981.73+29801+29801+29801+29801+29801+29801+29801+29801+5801+24000+5801+24000+5801+24000</f>
        <v>356792.73</v>
      </c>
      <c r="BL27" s="188">
        <f>BK27</f>
        <v>356792.73</v>
      </c>
      <c r="BM27" s="177"/>
      <c r="BN27" s="177"/>
      <c r="BO27" s="177"/>
      <c r="BP27" s="177"/>
      <c r="BQ27" s="177"/>
      <c r="BR27" s="177"/>
      <c r="BS27" s="177"/>
      <c r="BT27" s="177"/>
      <c r="BU27" s="189"/>
      <c r="BV27" s="189"/>
      <c r="BW27" s="177"/>
      <c r="BX27" s="177"/>
      <c r="BY27" s="177"/>
      <c r="BZ27" s="190" t="s">
        <v>215</v>
      </c>
      <c r="CA27" s="191">
        <v>13953</v>
      </c>
      <c r="CB27" s="177" t="s">
        <v>200</v>
      </c>
      <c r="CC27" s="177">
        <v>712987</v>
      </c>
      <c r="CD27" s="177" t="s">
        <v>201</v>
      </c>
      <c r="CE27" s="177">
        <v>543007</v>
      </c>
    </row>
    <row r="28" spans="1:83" s="11" customFormat="1" ht="15.75" thickBot="1" x14ac:dyDescent="0.3">
      <c r="A28" s="192" t="s">
        <v>173</v>
      </c>
      <c r="B28" s="193"/>
      <c r="C28" s="193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3"/>
      <c r="T28" s="193"/>
      <c r="U28" s="193"/>
      <c r="V28" s="193"/>
      <c r="W28" s="194"/>
      <c r="X28" s="195">
        <f>SUM(X21:X27)</f>
        <v>537612</v>
      </c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5">
        <f>SUM(AI22:AI27)</f>
        <v>0</v>
      </c>
      <c r="AJ28" s="195">
        <f>SUM(AJ22:AJ27)</f>
        <v>0</v>
      </c>
      <c r="AK28" s="195">
        <f>SUM(AK22:AK27)</f>
        <v>537612</v>
      </c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5">
        <f>SUM(AW22:AW27)</f>
        <v>9928.7999999999993</v>
      </c>
      <c r="AX28" s="195">
        <f>SUM(AX22:AX27)</f>
        <v>0</v>
      </c>
      <c r="AY28" s="196"/>
      <c r="AZ28" s="196"/>
      <c r="BA28" s="195">
        <f>SUM(BA22:BA27)</f>
        <v>0</v>
      </c>
      <c r="BB28" s="195">
        <f>SUM(BB22:BB27)</f>
        <v>0</v>
      </c>
      <c r="BC28" s="196"/>
      <c r="BD28" s="196"/>
      <c r="BE28" s="195">
        <f>SUM(BE22:BE27)</f>
        <v>0</v>
      </c>
      <c r="BF28" s="195">
        <f>SUM(BF22:BF27)</f>
        <v>0</v>
      </c>
      <c r="BG28" s="196"/>
      <c r="BH28" s="195">
        <f>SUM(BH22:BH27)</f>
        <v>0</v>
      </c>
      <c r="BI28" s="195">
        <f>SUM(BI22:BI27)</f>
        <v>727540.8</v>
      </c>
      <c r="BJ28" s="195">
        <f>SUM(BJ22:BJ27)</f>
        <v>255000</v>
      </c>
      <c r="BK28" s="195">
        <f>SUM(BK22:BK27)</f>
        <v>540929.73</v>
      </c>
      <c r="BL28" s="195">
        <f>SUM(BL22:BL27)</f>
        <v>795929.73</v>
      </c>
      <c r="BM28" s="197"/>
      <c r="BN28" s="169"/>
      <c r="BO28" s="169"/>
      <c r="BP28" s="169"/>
      <c r="BQ28" s="169"/>
      <c r="BR28" s="169"/>
      <c r="BS28" s="169"/>
      <c r="BT28" s="169"/>
      <c r="BU28" s="195">
        <f>SUM(BU21:BU23)</f>
        <v>0</v>
      </c>
      <c r="BV28" s="195">
        <f>SUM(BV21:BV23)</f>
        <v>0</v>
      </c>
      <c r="BW28" s="169"/>
      <c r="BX28" s="169"/>
      <c r="BY28" s="169"/>
      <c r="BZ28" s="198"/>
      <c r="CA28" s="198"/>
      <c r="CB28" s="198"/>
      <c r="CC28" s="198"/>
      <c r="CD28" s="198"/>
      <c r="CE28" s="199"/>
    </row>
    <row r="29" spans="1:83" x14ac:dyDescent="0.25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7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7"/>
      <c r="AJ29" s="47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7"/>
      <c r="AX29" s="47"/>
      <c r="AY29" s="46"/>
      <c r="AZ29" s="46"/>
      <c r="BA29" s="47"/>
      <c r="BB29" s="47"/>
      <c r="BC29" s="46"/>
      <c r="BD29" s="46"/>
      <c r="BE29" s="47"/>
      <c r="BF29" s="47"/>
      <c r="BG29" s="46"/>
      <c r="BH29" s="47"/>
      <c r="BI29" s="47"/>
      <c r="BJ29" s="18"/>
      <c r="BK29" s="18"/>
      <c r="BL29" s="18"/>
      <c r="BM29" s="48"/>
      <c r="BN29" s="14"/>
      <c r="BO29" s="14"/>
      <c r="BP29" s="14"/>
      <c r="BQ29" s="14"/>
      <c r="BR29" s="14"/>
      <c r="BS29" s="14"/>
      <c r="BT29" s="14"/>
      <c r="BU29" s="49"/>
      <c r="BV29" s="49"/>
      <c r="BW29" s="14"/>
      <c r="BX29" s="14"/>
      <c r="BY29" s="14"/>
    </row>
    <row r="30" spans="1:83" x14ac:dyDescent="0.25">
      <c r="A30" s="46" t="s">
        <v>175</v>
      </c>
      <c r="B30" s="50" t="s">
        <v>176</v>
      </c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7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7"/>
      <c r="AJ30" s="47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7"/>
      <c r="AX30" s="47"/>
      <c r="AY30" s="46"/>
      <c r="AZ30" s="46"/>
      <c r="BA30" s="47"/>
      <c r="BB30" s="47"/>
      <c r="BC30" s="46"/>
      <c r="BD30" s="46"/>
      <c r="BE30" s="47"/>
      <c r="BF30" s="47"/>
      <c r="BG30" s="46"/>
      <c r="BH30" s="47"/>
      <c r="BI30" s="47"/>
      <c r="BJ30" s="18"/>
      <c r="BK30" s="18"/>
      <c r="BL30" s="18"/>
      <c r="BM30" s="48"/>
      <c r="BN30" s="14"/>
      <c r="BO30" s="14"/>
      <c r="BP30" s="14"/>
      <c r="BQ30" s="14"/>
      <c r="BR30" s="14"/>
      <c r="BS30" s="14"/>
      <c r="BT30" s="14"/>
      <c r="BU30" s="49"/>
      <c r="BV30" s="49"/>
      <c r="BW30" s="14"/>
      <c r="BX30" s="14"/>
      <c r="BY30" s="14"/>
    </row>
    <row r="31" spans="1:83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7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7"/>
      <c r="AJ31" s="47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7"/>
      <c r="AX31" s="47"/>
      <c r="AY31" s="46"/>
      <c r="AZ31" s="46"/>
      <c r="BA31" s="47"/>
      <c r="BB31" s="47"/>
      <c r="BC31" s="46"/>
      <c r="BD31" s="46"/>
      <c r="BE31" s="47"/>
      <c r="BF31" s="47"/>
      <c r="BG31" s="46"/>
      <c r="BH31" s="47"/>
      <c r="BI31" s="47"/>
      <c r="BJ31" s="18"/>
      <c r="BK31" s="18"/>
      <c r="BL31" s="18"/>
      <c r="BM31" s="48"/>
      <c r="BN31" s="14"/>
      <c r="BO31" s="14"/>
      <c r="BP31" s="14"/>
      <c r="BQ31" s="14"/>
      <c r="BR31" s="14"/>
      <c r="BS31" s="14"/>
      <c r="BT31" s="14"/>
      <c r="BU31" s="49"/>
      <c r="BV31" s="49"/>
      <c r="BW31" s="14"/>
      <c r="BX31" s="14"/>
      <c r="BY31" s="14"/>
    </row>
    <row r="32" spans="1:83" x14ac:dyDescent="0.25">
      <c r="A32" s="11" t="s">
        <v>229</v>
      </c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5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51"/>
      <c r="AJ32" s="5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51"/>
      <c r="AX32" s="51"/>
      <c r="AY32" s="11"/>
      <c r="AZ32" s="11"/>
      <c r="BA32" s="51"/>
      <c r="BB32" s="51"/>
      <c r="BC32" s="11"/>
      <c r="BD32" s="11"/>
      <c r="BE32" s="51"/>
      <c r="BF32" s="51"/>
      <c r="BG32" s="11"/>
      <c r="BH32" s="51"/>
      <c r="BI32" s="51"/>
      <c r="BJ32" s="51"/>
      <c r="BK32" s="51"/>
      <c r="BL32" s="51"/>
      <c r="BM32" s="11"/>
      <c r="BU32" s="52"/>
      <c r="BV32" s="52"/>
    </row>
    <row r="33" spans="1:65" x14ac:dyDescent="0.25">
      <c r="A33" s="53" t="s">
        <v>228</v>
      </c>
      <c r="B33" s="53"/>
      <c r="C33" s="53"/>
      <c r="D33" s="53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2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 s="12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2"/>
      <c r="AX33" s="12"/>
      <c r="AY33" s="11"/>
      <c r="AZ33" s="11"/>
      <c r="BA33" s="12"/>
      <c r="BB33" s="12"/>
      <c r="BC33" s="11"/>
      <c r="BD33" s="11"/>
      <c r="BE33" s="12"/>
      <c r="BF33" s="12"/>
      <c r="BG33" s="11"/>
      <c r="BH33" s="12"/>
      <c r="BI33" s="12"/>
      <c r="BJ33" s="12"/>
      <c r="BK33" s="12"/>
      <c r="BL33" s="12"/>
      <c r="BM33" s="11"/>
    </row>
    <row r="34" spans="1:65" x14ac:dyDescent="0.25">
      <c r="A34" s="11" t="s">
        <v>227</v>
      </c>
      <c r="B34" s="11"/>
      <c r="C34" s="11"/>
      <c r="D34" s="11"/>
      <c r="E34" s="11"/>
      <c r="F34" s="11"/>
      <c r="G34" s="11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4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4"/>
      <c r="AJ34" s="54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4"/>
      <c r="AX34" s="54"/>
      <c r="AY34" s="53"/>
      <c r="AZ34" s="53"/>
      <c r="BA34" s="54"/>
      <c r="BB34" s="54"/>
      <c r="BC34" s="53"/>
      <c r="BD34" s="53"/>
      <c r="BE34" s="54"/>
      <c r="BF34" s="54"/>
      <c r="BG34" s="53"/>
      <c r="BH34" s="54"/>
      <c r="BI34" s="54"/>
      <c r="BJ34" s="12"/>
      <c r="BK34" s="12"/>
      <c r="BL34" s="12"/>
      <c r="BM34" s="11"/>
    </row>
    <row r="35" spans="1:65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Q35" s="17"/>
      <c r="R35" s="17"/>
      <c r="S35" s="17"/>
      <c r="T35" s="17"/>
      <c r="U35" s="17"/>
      <c r="V35" s="17"/>
      <c r="W35" s="17"/>
      <c r="X35" s="16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6"/>
      <c r="AJ35" s="16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6"/>
      <c r="AX35" s="16"/>
      <c r="AY35" s="17"/>
      <c r="AZ35" s="17"/>
      <c r="BA35" s="16"/>
      <c r="BB35" s="16"/>
      <c r="BC35" s="17"/>
      <c r="BD35" s="17"/>
      <c r="BE35" s="16"/>
      <c r="BF35" s="16"/>
      <c r="BG35" s="17"/>
      <c r="BH35" s="16"/>
      <c r="BI35" s="16"/>
    </row>
  </sheetData>
  <mergeCells count="78">
    <mergeCell ref="B30:L30"/>
    <mergeCell ref="A28:W28"/>
    <mergeCell ref="BM15:BY17"/>
    <mergeCell ref="A15:A20"/>
    <mergeCell ref="AE19:AE20"/>
    <mergeCell ref="AF19:AF20"/>
    <mergeCell ref="M19:M20"/>
    <mergeCell ref="N19:N20"/>
    <mergeCell ref="O19:O20"/>
    <mergeCell ref="P19:P20"/>
    <mergeCell ref="Q19:Q20"/>
    <mergeCell ref="AG19:AG20"/>
    <mergeCell ref="AH19:AH20"/>
    <mergeCell ref="AI19:AI20"/>
    <mergeCell ref="AQ19:AR19"/>
    <mergeCell ref="AS19:AT19"/>
    <mergeCell ref="BZ15:CE19"/>
    <mergeCell ref="Y18:AK18"/>
    <mergeCell ref="BI18:BI20"/>
    <mergeCell ref="B16:H19"/>
    <mergeCell ref="I16:L18"/>
    <mergeCell ref="M16:P18"/>
    <mergeCell ref="Q16:X18"/>
    <mergeCell ref="BC19:BE19"/>
    <mergeCell ref="BF19:BH19"/>
    <mergeCell ref="BC18:BH18"/>
    <mergeCell ref="AM19:AM20"/>
    <mergeCell ref="AN19:AN20"/>
    <mergeCell ref="AL18:BB18"/>
    <mergeCell ref="V19:V20"/>
    <mergeCell ref="X19:X20"/>
    <mergeCell ref="W19:W20"/>
    <mergeCell ref="J19:K19"/>
    <mergeCell ref="B15:X15"/>
    <mergeCell ref="Y15:BL17"/>
    <mergeCell ref="U19:U20"/>
    <mergeCell ref="AO19:AO20"/>
    <mergeCell ref="AD19:AD20"/>
    <mergeCell ref="I19:I20"/>
    <mergeCell ref="AU19:AX19"/>
    <mergeCell ref="AY19:BB19"/>
    <mergeCell ref="Y19:Y20"/>
    <mergeCell ref="Z19:Z20"/>
    <mergeCell ref="AA19:AA20"/>
    <mergeCell ref="AL19:AL20"/>
    <mergeCell ref="AP19:AP20"/>
    <mergeCell ref="L19:L20"/>
    <mergeCell ref="BW18:BY19"/>
    <mergeCell ref="BR18:BS19"/>
    <mergeCell ref="BO18:BQ19"/>
    <mergeCell ref="BT18:BT20"/>
    <mergeCell ref="AM23:AM24"/>
    <mergeCell ref="AN23:AN24"/>
    <mergeCell ref="AO23:AO24"/>
    <mergeCell ref="AP23:AP24"/>
    <mergeCell ref="AQ23:AQ24"/>
    <mergeCell ref="BL22:BL26"/>
    <mergeCell ref="BU18:BU20"/>
    <mergeCell ref="BV18:BV20"/>
    <mergeCell ref="BM18:BM20"/>
    <mergeCell ref="BN18:BN20"/>
    <mergeCell ref="BJ18:BL18"/>
    <mergeCell ref="BJ19:BL19"/>
    <mergeCell ref="F22:F26"/>
    <mergeCell ref="G22:G26"/>
    <mergeCell ref="H22:H26"/>
    <mergeCell ref="AK19:AK20"/>
    <mergeCell ref="AR23:AR24"/>
    <mergeCell ref="R19:S19"/>
    <mergeCell ref="T19:T20"/>
    <mergeCell ref="AJ19:AJ20"/>
    <mergeCell ref="AC19:AC20"/>
    <mergeCell ref="AB19:AB20"/>
    <mergeCell ref="A22:A26"/>
    <mergeCell ref="B22:B26"/>
    <mergeCell ref="C22:C26"/>
    <mergeCell ref="D22:D26"/>
    <mergeCell ref="E22:E26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GABMIL CONTRATAÇÕES PÚB. DEZ 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2017-01-12T16:09:07Z</cp:lastPrinted>
  <dcterms:created xsi:type="dcterms:W3CDTF">2013-10-11T22:10:57Z</dcterms:created>
  <dcterms:modified xsi:type="dcterms:W3CDTF">2026-02-26T14:49:21Z</dcterms:modified>
</cp:coreProperties>
</file>