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DeTrabalho" defaultThemeVersion="164011"/>
  <mc:AlternateContent xmlns:mc="http://schemas.openxmlformats.org/markup-compatibility/2006">
    <mc:Choice Requires="x15">
      <x15ac:absPath xmlns:x15ac="http://schemas.microsoft.com/office/spreadsheetml/2010/11/ac" url="C:\Users\andreato.oliveira\Downloads\"/>
    </mc:Choice>
  </mc:AlternateContent>
  <bookViews>
    <workbookView xWindow="0" yWindow="0" windowWidth="28800" windowHeight="11910"/>
  </bookViews>
  <sheets>
    <sheet name="Filial 12-PRMB " sheetId="96" r:id="rId1"/>
    <sheet name="Filial 14" sheetId="103" r:id="rId2"/>
    <sheet name="Filial 15" sheetId="101" r:id="rId3"/>
    <sheet name="Filial 16" sheetId="102" r:id="rId4"/>
  </sheets>
  <definedNames>
    <definedName name="_xlnm._FilterDatabase" localSheetId="0" hidden="1">'Filial 12-PRMB '!$A$2:$O$47</definedName>
    <definedName name="_xlnm._FilterDatabase" localSheetId="1" hidden="1">'Filial 14'!$A$4:$O$9</definedName>
    <definedName name="_xlnm._FilterDatabase" localSheetId="2" hidden="1">'Filial 15'!$A$4:$O$15</definedName>
    <definedName name="_xlnm._FilterDatabase" localSheetId="3" hidden="1">'Filial 16'!$A$4:$O$18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2" i="101" l="1"/>
  <c r="I19" i="101" s="1"/>
  <c r="I18" i="102"/>
  <c r="I25" i="102" s="1"/>
  <c r="K14" i="102"/>
  <c r="O14" i="102" s="1"/>
  <c r="K11" i="102"/>
  <c r="O11" i="102" s="1"/>
  <c r="K9" i="102"/>
  <c r="O9" i="102" s="1"/>
  <c r="K41" i="96"/>
  <c r="K38" i="96"/>
  <c r="K39" i="96"/>
  <c r="O39" i="96" s="1"/>
  <c r="K12" i="96"/>
  <c r="O12" i="96" s="1"/>
  <c r="K14" i="96"/>
  <c r="O14" i="96" s="1"/>
  <c r="K10" i="96"/>
  <c r="O10" i="96" s="1"/>
  <c r="K7" i="102"/>
  <c r="O7" i="102" s="1"/>
  <c r="K8" i="102"/>
  <c r="O8" i="102"/>
  <c r="K10" i="102"/>
  <c r="O10" i="102" s="1"/>
  <c r="K12" i="102"/>
  <c r="O12" i="102" s="1"/>
  <c r="K13" i="102"/>
  <c r="O13" i="102" s="1"/>
  <c r="K7" i="101"/>
  <c r="O7" i="101" s="1"/>
  <c r="K8" i="101"/>
  <c r="O8" i="101" s="1"/>
  <c r="K9" i="101"/>
  <c r="O9" i="101" s="1"/>
  <c r="I47" i="96"/>
  <c r="H18" i="102"/>
  <c r="H25" i="102" s="1"/>
  <c r="H12" i="101"/>
  <c r="H19" i="101" s="1"/>
  <c r="N12" i="101"/>
  <c r="M12" i="101"/>
  <c r="J12" i="101"/>
  <c r="H9" i="103"/>
  <c r="H16" i="103" s="1"/>
  <c r="I9" i="103"/>
  <c r="I16" i="103" s="1"/>
  <c r="H47" i="96"/>
  <c r="N47" i="96"/>
  <c r="O56" i="96"/>
  <c r="J47" i="96"/>
  <c r="M47" i="96"/>
  <c r="O18" i="103"/>
  <c r="O27" i="102"/>
  <c r="K36" i="96"/>
  <c r="O36" i="96" s="1"/>
  <c r="K30" i="96"/>
  <c r="O30" i="96" s="1"/>
  <c r="K44" i="96"/>
  <c r="O44" i="96" s="1"/>
  <c r="K26" i="96"/>
  <c r="O26" i="96" s="1"/>
  <c r="K8" i="96"/>
  <c r="O8" i="96" s="1"/>
  <c r="J18" i="102"/>
  <c r="K13" i="96"/>
  <c r="O13" i="96" s="1"/>
  <c r="M18" i="102"/>
  <c r="N18" i="102"/>
  <c r="O21" i="101"/>
  <c r="N9" i="103"/>
  <c r="M9" i="103"/>
  <c r="K16" i="96" l="1"/>
  <c r="O16" i="96" s="1"/>
  <c r="K33" i="96"/>
  <c r="K19" i="96"/>
  <c r="O19" i="96" s="1"/>
  <c r="O33" i="96" l="1"/>
  <c r="K15" i="102"/>
  <c r="O15" i="102" s="1"/>
  <c r="K46" i="96" l="1"/>
  <c r="K28" i="96"/>
  <c r="O28" i="96" s="1"/>
  <c r="K6" i="103"/>
  <c r="K6" i="101"/>
  <c r="K7" i="103"/>
  <c r="O7" i="103" s="1"/>
  <c r="O6" i="103" l="1"/>
  <c r="O6" i="101"/>
  <c r="K6" i="102"/>
  <c r="K23" i="96"/>
  <c r="O23" i="96" s="1"/>
  <c r="K32" i="96"/>
  <c r="O32" i="96" s="1"/>
  <c r="O38" i="96"/>
  <c r="K9" i="96"/>
  <c r="O9" i="96" s="1"/>
  <c r="K35" i="96"/>
  <c r="O35" i="96" s="1"/>
  <c r="K42" i="96"/>
  <c r="O42" i="96" s="1"/>
  <c r="K34" i="96"/>
  <c r="O34" i="96" s="1"/>
  <c r="K10" i="101"/>
  <c r="O10" i="101" s="1"/>
  <c r="K11" i="101"/>
  <c r="O11" i="101" s="1"/>
  <c r="K7" i="96"/>
  <c r="O7" i="96" s="1"/>
  <c r="K6" i="96"/>
  <c r="K25" i="96"/>
  <c r="O25" i="96" s="1"/>
  <c r="K20" i="96"/>
  <c r="O20" i="96" s="1"/>
  <c r="O12" i="101" l="1"/>
  <c r="K12" i="101"/>
  <c r="K19" i="101" s="1"/>
  <c r="O6" i="102"/>
  <c r="O6" i="96"/>
  <c r="K17" i="96"/>
  <c r="K18" i="96"/>
  <c r="O18" i="96" s="1"/>
  <c r="K24" i="96"/>
  <c r="O24" i="96" s="1"/>
  <c r="O19" i="101" l="1"/>
  <c r="O22" i="101"/>
  <c r="O41" i="96"/>
  <c r="K29" i="96"/>
  <c r="O29" i="96" s="1"/>
  <c r="O17" i="96"/>
  <c r="H54" i="96"/>
  <c r="K40" i="96"/>
  <c r="O40" i="96" s="1"/>
  <c r="I54" i="96" l="1"/>
  <c r="K17" i="102" l="1"/>
  <c r="O17" i="102" s="1"/>
  <c r="K16" i="102"/>
  <c r="K27" i="96"/>
  <c r="O27" i="96" s="1"/>
  <c r="O46" i="96"/>
  <c r="O16" i="102" l="1"/>
  <c r="O18" i="102" s="1"/>
  <c r="K18" i="102"/>
  <c r="K25" i="102" s="1"/>
  <c r="K21" i="96"/>
  <c r="O25" i="102" l="1"/>
  <c r="O28" i="102" s="1"/>
  <c r="O21" i="96"/>
  <c r="K43" i="96" l="1"/>
  <c r="O43" i="96" s="1"/>
  <c r="K8" i="103" l="1"/>
  <c r="K9" i="103" s="1"/>
  <c r="K16" i="103" s="1"/>
  <c r="N19" i="101"/>
  <c r="K22" i="96"/>
  <c r="O22" i="96" s="1"/>
  <c r="M19" i="101"/>
  <c r="K11" i="96"/>
  <c r="O11" i="96" l="1"/>
  <c r="K15" i="96" l="1"/>
  <c r="K45" i="96"/>
  <c r="O45" i="96" l="1"/>
  <c r="O15" i="96"/>
  <c r="K31" i="96" l="1"/>
  <c r="K37" i="96"/>
  <c r="O8" i="103"/>
  <c r="O9" i="103" s="1"/>
  <c r="K47" i="96" l="1"/>
  <c r="K54" i="96" s="1"/>
  <c r="O16" i="103"/>
  <c r="O19" i="103" s="1"/>
  <c r="O37" i="96"/>
  <c r="O31" i="96"/>
  <c r="M54" i="96"/>
  <c r="J25" i="102"/>
  <c r="M25" i="102"/>
  <c r="N25" i="102"/>
  <c r="J19" i="101"/>
  <c r="O47" i="96" l="1"/>
  <c r="O57" i="96" s="1"/>
  <c r="N54" i="96"/>
  <c r="J54" i="96"/>
  <c r="O54" i="96" l="1"/>
  <c r="N14" i="103"/>
  <c r="N16" i="103" s="1"/>
  <c r="M14" i="103"/>
  <c r="M16" i="103" s="1"/>
  <c r="J14" i="103"/>
  <c r="I14" i="103"/>
</calcChain>
</file>

<file path=xl/sharedStrings.xml><?xml version="1.0" encoding="utf-8"?>
<sst xmlns="http://schemas.openxmlformats.org/spreadsheetml/2006/main" count="449" uniqueCount="199">
  <si>
    <t>ENSINO MÉDIO</t>
  </si>
  <si>
    <t>FOLHA MENSAL DE PAGAMENTO DE ESTAGIÁRIOS</t>
  </si>
  <si>
    <t>DATA PROCESS</t>
  </si>
  <si>
    <t>ANO</t>
  </si>
  <si>
    <t>MÊS REF</t>
  </si>
  <si>
    <t>V. TRANS</t>
  </si>
  <si>
    <t>TIPO DE DOCUMENTO</t>
  </si>
  <si>
    <t>FOLHA ANALÍTICA ORDINÁRIA</t>
  </si>
  <si>
    <t>SEQ</t>
  </si>
  <si>
    <t>NOME</t>
  </si>
  <si>
    <t>CURSO</t>
  </si>
  <si>
    <t>LOTAÇÃO</t>
  </si>
  <si>
    <t>ST</t>
  </si>
  <si>
    <t>INÍCIO</t>
  </si>
  <si>
    <t>TÉRMINO</t>
  </si>
  <si>
    <t>VALORES MENSAIS DA BOLSA</t>
  </si>
  <si>
    <t>DESCONTOS  - R$</t>
  </si>
  <si>
    <t>VALOR LÍQUIDO (PAGO)</t>
  </si>
  <si>
    <t>VALOR BOLSA</t>
  </si>
  <si>
    <t>AUXÍLIO TRANSP</t>
  </si>
  <si>
    <t>RECESSO REMUN.</t>
  </si>
  <si>
    <t>TOTAL   BRUTO</t>
  </si>
  <si>
    <t>FALTAS</t>
  </si>
  <si>
    <t>DA    BOLSA</t>
  </si>
  <si>
    <t>PAGAMENTO DE MESES RETROATIVOS</t>
  </si>
  <si>
    <t>DT-CONTR</t>
  </si>
  <si>
    <t>REFERÊNCIA</t>
  </si>
  <si>
    <t>RECESSO REMUNERADO</t>
  </si>
  <si>
    <t>DO   AUXÍLIO TRANSP</t>
  </si>
  <si>
    <t xml:space="preserve"> </t>
  </si>
  <si>
    <t>-</t>
  </si>
  <si>
    <t>DIREITO</t>
  </si>
  <si>
    <t>SEMSA</t>
  </si>
  <si>
    <t>SASDH</t>
  </si>
  <si>
    <t>DIAS ÚTEIS</t>
  </si>
  <si>
    <t>TOTAL DA DESPESA - BOLSA-ESTÁGIO.................................................</t>
  </si>
  <si>
    <t>TOTAL DOS SERVIÇOS MENSAIS A FATURAR.....................................................................</t>
  </si>
  <si>
    <t>TAXA DE AGENCIAMENTO  - Valor Unitário.............................................................................</t>
  </si>
  <si>
    <t>TOTAL DA FOLHA DO MÊS................................</t>
  </si>
  <si>
    <t>TOTAL GERAL DA FOLHA......................................</t>
  </si>
  <si>
    <t>SEME</t>
  </si>
  <si>
    <t>CRAS SOBRAL</t>
  </si>
  <si>
    <t>TOTAL DA FOLHA DO MÊS................................R$</t>
  </si>
  <si>
    <t>TOTAL DE RETROATIVOS.....................................R$</t>
  </si>
  <si>
    <t>TOTAL GERAL DA FOLHA.......................................R$</t>
  </si>
  <si>
    <t xml:space="preserve">TAXA DE AGENCIAMENTO  - Valor Unitário.............................................................................................................. </t>
  </si>
  <si>
    <t>TOTAL DOS SERVIÇOS MENSAIS A FATURAR..........................................................</t>
  </si>
  <si>
    <t>TOTAL DA DESPESA -BOLSA-ESTÁGIO...........................................................</t>
  </si>
  <si>
    <t xml:space="preserve">PSICOLOGIA </t>
  </si>
  <si>
    <t>ADMINISTRAÇÃO</t>
  </si>
  <si>
    <t>PSICOLOGIA</t>
  </si>
  <si>
    <t>JORNALISMO</t>
  </si>
  <si>
    <t>AUXILIO TRANSP</t>
  </si>
  <si>
    <r>
      <rPr>
        <b/>
        <sz val="12"/>
        <rFont val="Arial"/>
        <family val="2"/>
      </rPr>
      <t>ST</t>
    </r>
    <r>
      <rPr>
        <sz val="12"/>
        <rFont val="Arial"/>
        <family val="2"/>
      </rPr>
      <t>=SITUAÇÃO NO MÊS = {</t>
    </r>
    <r>
      <rPr>
        <b/>
        <sz val="12"/>
        <rFont val="Arial"/>
        <family val="2"/>
      </rPr>
      <t xml:space="preserve"> 1</t>
    </r>
    <r>
      <rPr>
        <sz val="12"/>
        <rFont val="Arial"/>
        <family val="2"/>
      </rPr>
      <t xml:space="preserve">- Ativo regular  </t>
    </r>
    <r>
      <rPr>
        <b/>
        <sz val="12"/>
        <rFont val="Arial"/>
        <family val="2"/>
      </rPr>
      <t>2</t>
    </r>
    <r>
      <rPr>
        <sz val="12"/>
        <rFont val="Arial"/>
        <family val="2"/>
      </rPr>
      <t xml:space="preserve">-Contrato novo  </t>
    </r>
    <r>
      <rPr>
        <b/>
        <sz val="12"/>
        <rFont val="Arial"/>
        <family val="2"/>
      </rPr>
      <t>3</t>
    </r>
    <r>
      <rPr>
        <sz val="12"/>
        <rFont val="Arial"/>
        <family val="2"/>
      </rPr>
      <t xml:space="preserve">-Recesso remunerado  </t>
    </r>
    <r>
      <rPr>
        <b/>
        <sz val="12"/>
        <rFont val="Arial"/>
        <family val="2"/>
      </rPr>
      <t>4</t>
    </r>
    <r>
      <rPr>
        <sz val="12"/>
        <rFont val="Arial"/>
        <family val="2"/>
      </rPr>
      <t>-Contrato encerrado}</t>
    </r>
  </si>
  <si>
    <t>EDUCAÇÃO FISICA</t>
  </si>
  <si>
    <t>ENFERMAGEM</t>
  </si>
  <si>
    <t>ENGENHARIA CIVIL</t>
  </si>
  <si>
    <t>ENGENHARIA FLORESTAL</t>
  </si>
  <si>
    <t>SEMEIA</t>
  </si>
  <si>
    <t>JOSEF DO NASCIMENTO CAMPOS</t>
  </si>
  <si>
    <t>FARMÁCIA</t>
  </si>
  <si>
    <t>PEDAGOGIA</t>
  </si>
  <si>
    <t>DAVI RAUPP AZEVEDO SOUZA</t>
  </si>
  <si>
    <t>PGM</t>
  </si>
  <si>
    <t>PEDRO CARLOS SOUZA CHAVES</t>
  </si>
  <si>
    <t>YASMIM DE CASTRO MEDINA</t>
  </si>
  <si>
    <t>CADÚNICO</t>
  </si>
  <si>
    <t>THALISSON SILVA DOS SANTOS</t>
  </si>
  <si>
    <t>DATA PROCESSO</t>
  </si>
  <si>
    <t>MÊS REF.</t>
  </si>
  <si>
    <t>CIDADE NOVA</t>
  </si>
  <si>
    <t>15/08/2025</t>
  </si>
  <si>
    <t>GEOVANA DA SILVA FURTADO</t>
  </si>
  <si>
    <t>ARIKENID DA COSTA FERREIRA</t>
  </si>
  <si>
    <t>EVELLYN DA SILVA LOUBET</t>
  </si>
  <si>
    <t xml:space="preserve">SEME </t>
  </si>
  <si>
    <t>TAMIRES ALVES A SILVA</t>
  </si>
  <si>
    <t>DT-CONTRO</t>
  </si>
  <si>
    <t>CRAS RUI LINO</t>
  </si>
  <si>
    <t>CRAS NOVO HORIZONTE</t>
  </si>
  <si>
    <t>06/03/2025</t>
  </si>
  <si>
    <t xml:space="preserve">MICHELE KETELY RIBEIRO DA SILVA </t>
  </si>
  <si>
    <t>CRAS CALAFATE</t>
  </si>
  <si>
    <t>VINÍCIUS SOUZA FERREIRA</t>
  </si>
  <si>
    <t>07/04/2025</t>
  </si>
  <si>
    <t>EUZÉBIO DO NASCIMENTO OLIVEIRA NETO</t>
  </si>
  <si>
    <t>SISTEMA DE INFORMAÇÃO</t>
  </si>
  <si>
    <t>05/05/2025</t>
  </si>
  <si>
    <t>SARINE SILVA</t>
  </si>
  <si>
    <t>PSICOPEDAGOGIA</t>
  </si>
  <si>
    <t>NATÁLIA AMARILES ELICE LIMA DE FRANÇA</t>
  </si>
  <si>
    <t>JOÃO VITOR FRANÇA MIRANDA</t>
  </si>
  <si>
    <t>ALBANIZE SILVA DE ASSIS</t>
  </si>
  <si>
    <t xml:space="preserve">IOLANY MELO DE OLIVEIRA </t>
  </si>
  <si>
    <t>12/05/2025</t>
  </si>
  <si>
    <t>06/05/2026</t>
  </si>
  <si>
    <t>07/04/2026</t>
  </si>
  <si>
    <t>12/05/2026</t>
  </si>
  <si>
    <t>SEME/SASDH</t>
  </si>
  <si>
    <t>ROBERTO CARLOS GARRET SANTOS</t>
  </si>
  <si>
    <t>FGB</t>
  </si>
  <si>
    <t>05/06/2025</t>
  </si>
  <si>
    <t>01/07/2025</t>
  </si>
  <si>
    <t>01/07/2026</t>
  </si>
  <si>
    <t>EDUARDA  MENDES DE ALMEIDA</t>
  </si>
  <si>
    <t>SAÚDE COLETIVA</t>
  </si>
  <si>
    <t>JOSÉ WELLIGTON SANTOS FERREIRA</t>
  </si>
  <si>
    <t>RUTH FREITAS COELHO</t>
  </si>
  <si>
    <t>07/07/2025</t>
  </si>
  <si>
    <t>07/07/2026</t>
  </si>
  <si>
    <t>GUILHERME DA SILVA SARAH</t>
  </si>
  <si>
    <t>ENGENHARIA ELÉTRICA</t>
  </si>
  <si>
    <t>EMILY DE SOUZA PESSOA</t>
  </si>
  <si>
    <t>ANA CAMYLLE LIMA FERNANDES</t>
  </si>
  <si>
    <t>ARQUITETURA E URBANISMO</t>
  </si>
  <si>
    <t>PAULO GABRIEL ALENCAR DE SOUZA TRAVIZAN</t>
  </si>
  <si>
    <t>0707/2026</t>
  </si>
  <si>
    <t>ELIEL IBIAPINO PINTO</t>
  </si>
  <si>
    <t>GUSTAVO DE ARAÚJO MOREIRA</t>
  </si>
  <si>
    <t>ANA CLÉSIA ALMEIDA BORGES</t>
  </si>
  <si>
    <t>SEINFRA</t>
  </si>
  <si>
    <t>JAMILLY PRISCILA DUARTE DA SILVA</t>
  </si>
  <si>
    <t xml:space="preserve">ENAYLE  CRYSTINA MAIA DE MESQUITA </t>
  </si>
  <si>
    <t xml:space="preserve">JUDY ISABELE DOS SANTOS </t>
  </si>
  <si>
    <t>ADMINISTRAÇÂO</t>
  </si>
  <si>
    <t>RAFAEL ANDRADE DE FREITAS</t>
  </si>
  <si>
    <t>ENGENHARIA DA COMPUTAÇÃO</t>
  </si>
  <si>
    <t>ANA LÍVIA OLIVEIRA ANDRADE</t>
  </si>
  <si>
    <t>02/092026</t>
  </si>
  <si>
    <t xml:space="preserve">LUCCA VÍCTOR PEREIRA DE MATOS </t>
  </si>
  <si>
    <t>RYAN LOPES BARBOSA</t>
  </si>
  <si>
    <t>CARLOS EDUARDO FIGUEIREDO LIRA LOPES</t>
  </si>
  <si>
    <t>NUTRIÇÃO</t>
  </si>
  <si>
    <t>LEONARDO DO NASCIMENTO MAIA</t>
  </si>
  <si>
    <t xml:space="preserve"> CENTRO DO IDOSO</t>
  </si>
  <si>
    <t>01/09/2025</t>
  </si>
  <si>
    <t>01/09/2026</t>
  </si>
  <si>
    <t>SIONE CRISTINA CORRÊA DA COSTA</t>
  </si>
  <si>
    <t xml:space="preserve">SERVIÇO SOCIAL </t>
  </si>
  <si>
    <t>MILLENA CASTRO DA SILVA</t>
  </si>
  <si>
    <t>CRAS SANTA HELENA</t>
  </si>
  <si>
    <t>MARIA CLARA SOUZA ALBURQUEQUE</t>
  </si>
  <si>
    <t>07/10/2025</t>
  </si>
  <si>
    <t>JORGE CLEI FERREIRA DA SILVA FILHO</t>
  </si>
  <si>
    <t>PEDRO HENRIQUE LIMA MANASAFI</t>
  </si>
  <si>
    <t>TAYLANE NOGUEIRA SALDALHA</t>
  </si>
  <si>
    <t>13/10/2025</t>
  </si>
  <si>
    <r>
      <rPr>
        <b/>
        <sz val="12"/>
        <rFont val="Arial"/>
        <family val="2"/>
      </rPr>
      <t>ST</t>
    </r>
    <r>
      <rPr>
        <sz val="12"/>
        <rFont val="Arial"/>
        <family val="2"/>
      </rPr>
      <t>=SITUAÇÃO NO MÊS = {</t>
    </r>
    <r>
      <rPr>
        <b/>
        <sz val="12"/>
        <rFont val="Arial"/>
        <family val="2"/>
      </rPr>
      <t xml:space="preserve"> 1</t>
    </r>
    <r>
      <rPr>
        <sz val="12"/>
        <rFont val="Arial"/>
        <family val="2"/>
      </rPr>
      <t xml:space="preserve">- Ativo regular  </t>
    </r>
    <r>
      <rPr>
        <b/>
        <sz val="12"/>
        <rFont val="Arial"/>
        <family val="2"/>
      </rPr>
      <t>2</t>
    </r>
    <r>
      <rPr>
        <sz val="12"/>
        <rFont val="Arial"/>
        <family val="2"/>
      </rPr>
      <t xml:space="preserve">-Contrato novo  </t>
    </r>
    <r>
      <rPr>
        <b/>
        <sz val="12"/>
        <rFont val="Arial"/>
        <family val="2"/>
      </rPr>
      <t>3</t>
    </r>
    <r>
      <rPr>
        <sz val="12"/>
        <rFont val="Arial"/>
        <family val="2"/>
      </rPr>
      <t xml:space="preserve">-Recesso remunerado  </t>
    </r>
    <r>
      <rPr>
        <b/>
        <sz val="12"/>
        <rFont val="Arial"/>
        <family val="2"/>
      </rPr>
      <t>4</t>
    </r>
    <r>
      <rPr>
        <sz val="12"/>
        <rFont val="Arial"/>
        <family val="2"/>
      </rPr>
      <t>-Contrato encerrado</t>
    </r>
    <r>
      <rPr>
        <b/>
        <sz val="12"/>
        <rFont val="Arial"/>
        <family val="2"/>
      </rPr>
      <t xml:space="preserve"> 5</t>
    </r>
    <r>
      <rPr>
        <sz val="12"/>
        <rFont val="Arial"/>
        <family val="2"/>
      </rPr>
      <t>- Sem remuneração}</t>
    </r>
  </si>
  <si>
    <r>
      <rPr>
        <b/>
        <sz val="12"/>
        <rFont val="Arial"/>
        <family val="2"/>
      </rPr>
      <t>ST</t>
    </r>
    <r>
      <rPr>
        <sz val="12"/>
        <rFont val="Arial"/>
        <family val="2"/>
      </rPr>
      <t>=SITUAÇÃO NO MÊS = {</t>
    </r>
    <r>
      <rPr>
        <b/>
        <sz val="12"/>
        <rFont val="Arial"/>
        <family val="2"/>
      </rPr>
      <t xml:space="preserve"> 1</t>
    </r>
    <r>
      <rPr>
        <sz val="12"/>
        <rFont val="Arial"/>
        <family val="2"/>
      </rPr>
      <t xml:space="preserve">- Ativo regular  </t>
    </r>
    <r>
      <rPr>
        <b/>
        <sz val="12"/>
        <rFont val="Arial"/>
        <family val="2"/>
      </rPr>
      <t>2</t>
    </r>
    <r>
      <rPr>
        <sz val="12"/>
        <rFont val="Arial"/>
        <family val="2"/>
      </rPr>
      <t xml:space="preserve">-Contrato novo  </t>
    </r>
    <r>
      <rPr>
        <b/>
        <sz val="12"/>
        <rFont val="Arial"/>
        <family val="2"/>
      </rPr>
      <t>3</t>
    </r>
    <r>
      <rPr>
        <sz val="12"/>
        <rFont val="Arial"/>
        <family val="2"/>
      </rPr>
      <t xml:space="preserve">-Recesso remunerado  </t>
    </r>
    <r>
      <rPr>
        <b/>
        <sz val="12"/>
        <rFont val="Arial"/>
        <family val="2"/>
      </rPr>
      <t>4</t>
    </r>
    <r>
      <rPr>
        <sz val="12"/>
        <rFont val="Arial"/>
        <family val="2"/>
      </rPr>
      <t xml:space="preserve">-Contrato encerrado </t>
    </r>
    <r>
      <rPr>
        <b/>
        <sz val="12"/>
        <rFont val="Arial"/>
        <family val="2"/>
      </rPr>
      <t>5-</t>
    </r>
    <r>
      <rPr>
        <sz val="12"/>
        <rFont val="Arial"/>
        <family val="2"/>
      </rPr>
      <t>Sem remuneração}</t>
    </r>
  </si>
  <si>
    <t>TÉDIA SOUZA DA SILVA</t>
  </si>
  <si>
    <t>ESTEFANY REBOUÇA DA CRUZ</t>
  </si>
  <si>
    <t xml:space="preserve">KEMYLI  VITORIA MENDONÇA REIS DA SILVA
</t>
  </si>
  <si>
    <t>03/11/2025</t>
  </si>
  <si>
    <t xml:space="preserve">EDNALDO TOMÁS  DA SILVA JUNIOR </t>
  </si>
  <si>
    <t>CENTRO POP</t>
  </si>
  <si>
    <t>2026</t>
  </si>
  <si>
    <t>SEAGRO</t>
  </si>
  <si>
    <t>DHÉBORA ELLEN MONTEIRO BRAZ</t>
  </si>
  <si>
    <t>03/11/2026</t>
  </si>
  <si>
    <t>15/08/2026</t>
  </si>
  <si>
    <t>02/07/2026</t>
  </si>
  <si>
    <t>ANNY GABRIELLY TELES DE SOUZA</t>
  </si>
  <si>
    <t>HIGOR FARIAS DE BRITO</t>
  </si>
  <si>
    <t>THAYLLA EDUARDA SOUZA DA SILVA</t>
  </si>
  <si>
    <t>DPJ</t>
  </si>
  <si>
    <t>JHON PYETRO RODRIGUES DE SOUZA</t>
  </si>
  <si>
    <t xml:space="preserve">RESTAURANTE POPULAR </t>
  </si>
  <si>
    <t>NATACHA COSTEIRO BRANDÃO</t>
  </si>
  <si>
    <t xml:space="preserve">ENSINO MÉDIO </t>
  </si>
  <si>
    <t xml:space="preserve">   </t>
  </si>
  <si>
    <t xml:space="preserve">ABRIL </t>
  </si>
  <si>
    <t>ABRIL</t>
  </si>
  <si>
    <t xml:space="preserve">ANA HILARY SILVA DE SENA </t>
  </si>
  <si>
    <t>15/04/2026</t>
  </si>
  <si>
    <t>15/04/2027</t>
  </si>
  <si>
    <t>DUCIELE DOS SANTOS GOMES</t>
  </si>
  <si>
    <t>DAVID ADAM DA SILVA ANDRDADE</t>
  </si>
  <si>
    <t xml:space="preserve">NOVO HORIZONTE </t>
  </si>
  <si>
    <t>ELOINA SOUZA LOPES</t>
  </si>
  <si>
    <t xml:space="preserve">LUCIMAR LIMA ROSA DA COSTA </t>
  </si>
  <si>
    <t>THAÍS VICTORIA FILGUEIRAS DE OLIVEIRA</t>
  </si>
  <si>
    <t>ANTHONY SOUZA DOS SANTOS</t>
  </si>
  <si>
    <t>T.I</t>
  </si>
  <si>
    <t xml:space="preserve">AEPETI </t>
  </si>
  <si>
    <t xml:space="preserve">T.I </t>
  </si>
  <si>
    <t xml:space="preserve">DANIEL SOUZA DOS SANTOS </t>
  </si>
  <si>
    <t xml:space="preserve">ROBERTA KAREN QUEIROZ DA SILVA </t>
  </si>
  <si>
    <t xml:space="preserve">TECNOLOGIA </t>
  </si>
  <si>
    <t>FINANCEIRO</t>
  </si>
  <si>
    <t>CGM</t>
  </si>
  <si>
    <t>3 E 4</t>
  </si>
  <si>
    <t>13/04/2026</t>
  </si>
  <si>
    <t>13/04//2026</t>
  </si>
  <si>
    <t>01/04/2025</t>
  </si>
  <si>
    <t>01/04/2026</t>
  </si>
  <si>
    <r>
      <t>CONTRATO Nº 045/2020 - PREFEITURA DE RIO BRANCO - F</t>
    </r>
    <r>
      <rPr>
        <b/>
        <sz val="14"/>
        <color rgb="FF0070C0"/>
        <rFont val="Arial"/>
        <family val="2"/>
      </rPr>
      <t>ILIAL 0012 / RECURSO PROGRAMA ESTÁGIO REMUNERADO</t>
    </r>
  </si>
  <si>
    <r>
      <t xml:space="preserve">CONTRATO Nº 045/2020   -   PREFEITURA DE RIO BRANCO                                                                                         </t>
    </r>
    <r>
      <rPr>
        <b/>
        <sz val="12"/>
        <color rgb="FF003300"/>
        <rFont val="Arial"/>
        <family val="2"/>
      </rPr>
      <t xml:space="preserve">        </t>
    </r>
    <r>
      <rPr>
        <b/>
        <sz val="12"/>
        <color rgb="FF0070C0"/>
        <rFont val="Arial"/>
        <family val="2"/>
      </rPr>
      <t>FILIAL 0014 / RECURSO 117-CRAS</t>
    </r>
  </si>
  <si>
    <r>
      <t xml:space="preserve">CONTRATO Nº 045/2020 - PREFEITURA DE RIO BRANCO - </t>
    </r>
    <r>
      <rPr>
        <b/>
        <sz val="14"/>
        <color rgb="FF0070C0"/>
        <rFont val="Arial"/>
        <family val="2"/>
      </rPr>
      <t>FILIAL 0015 - RECURSO - PROGRAMA BOLSA FAMILIA E DO CADASTRO ÚNICO (IGD-PBF)</t>
    </r>
  </si>
  <si>
    <r>
      <t xml:space="preserve">CONTRATO Nº 045/2020 - PREFEITURA DE RIO BRANCO - </t>
    </r>
    <r>
      <rPr>
        <b/>
        <sz val="14"/>
        <color rgb="FF0070C0"/>
        <rFont val="Arial"/>
        <family val="2"/>
      </rPr>
      <t>FILIAL 0016 - RECURSO - PROGRAMA CRIANÇA FELIZ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</si>
</sst>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&quot;R$ &quot;#,##0.00;&quot;(R$ &quot;#,##0.00\)"/>
    <numFmt numFmtId="168" formatCode="_(* #,##0_);_(* \(#,##0\);_(* &quot;-&quot;_);_(@_)"/>
    <numFmt numFmtId="169" formatCode="[$R$-416]\ #,##0.00;[Red]\-[$R$-416]\ #,##0.00"/>
    <numFmt numFmtId="170" formatCode="_-[$R$-416]\ * #,##0.00_-;\-[$R$-416]\ * #,##0.00_-;_-[$R$-416]\ * &quot;-&quot;??_-;_-@_-"/>
    <numFmt numFmtId="171" formatCode="&quot;R$&quot;\ #,##0.00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0"/>
      <color theme="1"/>
      <name val="Calibri"/>
      <family val="2"/>
      <scheme val="minor"/>
    </font>
    <font>
      <b/>
      <sz val="18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FF0000"/>
      <name val="Arial"/>
      <family val="2"/>
    </font>
    <font>
      <sz val="12"/>
      <color rgb="FF222222"/>
      <name val="Arial"/>
      <family val="2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sz val="18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rgb="FF003300"/>
      <name val="Arial"/>
      <family val="2"/>
    </font>
    <font>
      <b/>
      <sz val="12"/>
      <color rgb="FF0070C0"/>
      <name val="Arial"/>
      <family val="2"/>
    </font>
    <font>
      <b/>
      <sz val="14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4D4D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31"/>
      </patternFill>
    </fill>
    <fill>
      <patternFill patternType="solid">
        <fgColor theme="2"/>
        <bgColor indexed="3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" fillId="0" borderId="0"/>
  </cellStyleXfs>
  <cellXfs count="431">
    <xf numFmtId="0" fontId="0" fillId="0" borderId="0" xfId="0"/>
    <xf numFmtId="0" fontId="9" fillId="0" borderId="0" xfId="0" applyFont="1" applyAlignment="1">
      <alignment horizontal="center"/>
    </xf>
    <xf numFmtId="0" fontId="9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11" fillId="0" borderId="0" xfId="0" applyFont="1"/>
    <xf numFmtId="0" fontId="0" fillId="2" borderId="0" xfId="0" applyFill="1"/>
    <xf numFmtId="167" fontId="0" fillId="0" borderId="0" xfId="0" applyNumberFormat="1"/>
    <xf numFmtId="166" fontId="0" fillId="0" borderId="0" xfId="0" applyNumberFormat="1"/>
    <xf numFmtId="170" fontId="0" fillId="0" borderId="0" xfId="0" applyNumberFormat="1"/>
    <xf numFmtId="44" fontId="0" fillId="0" borderId="0" xfId="0" applyNumberFormat="1"/>
    <xf numFmtId="171" fontId="4" fillId="5" borderId="1" xfId="1" applyNumberFormat="1" applyFont="1" applyFill="1" applyBorder="1" applyAlignment="1">
      <alignment horizontal="center" vertical="center" wrapText="1"/>
    </xf>
    <xf numFmtId="171" fontId="4" fillId="5" borderId="1" xfId="0" applyNumberFormat="1" applyFont="1" applyFill="1" applyBorder="1" applyAlignment="1">
      <alignment horizontal="center" vertical="center" wrapText="1"/>
    </xf>
    <xf numFmtId="171" fontId="4" fillId="2" borderId="1" xfId="4" applyNumberFormat="1" applyFont="1" applyFill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4" fontId="4" fillId="2" borderId="1" xfId="2" applyNumberFormat="1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168" fontId="4" fillId="0" borderId="0" xfId="2" applyNumberFormat="1" applyFont="1" applyFill="1" applyBorder="1" applyAlignment="1" applyProtection="1">
      <alignment horizontal="center" vertical="center"/>
      <protection hidden="1"/>
    </xf>
    <xf numFmtId="169" fontId="5" fillId="0" borderId="22" xfId="5" applyNumberFormat="1" applyFont="1" applyBorder="1" applyAlignment="1" applyProtection="1">
      <alignment vertical="center"/>
      <protection hidden="1"/>
    </xf>
    <xf numFmtId="0" fontId="4" fillId="2" borderId="1" xfId="0" applyFont="1" applyFill="1" applyBorder="1" applyAlignment="1">
      <alignment vertical="center"/>
    </xf>
    <xf numFmtId="0" fontId="5" fillId="2" borderId="1" xfId="4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69" fontId="5" fillId="6" borderId="4" xfId="5" applyNumberFormat="1" applyFont="1" applyFill="1" applyBorder="1" applyAlignment="1" applyProtection="1">
      <alignment vertical="center"/>
      <protection hidden="1"/>
    </xf>
    <xf numFmtId="169" fontId="5" fillId="6" borderId="1" xfId="5" applyNumberFormat="1" applyFont="1" applyFill="1" applyBorder="1" applyAlignment="1" applyProtection="1">
      <alignment vertical="center"/>
      <protection hidden="1"/>
    </xf>
    <xf numFmtId="44" fontId="4" fillId="6" borderId="1" xfId="0" applyNumberFormat="1" applyFont="1" applyFill="1" applyBorder="1" applyAlignment="1" applyProtection="1">
      <alignment vertical="center"/>
      <protection hidden="1"/>
    </xf>
    <xf numFmtId="171" fontId="5" fillId="6" borderId="2" xfId="5" applyNumberFormat="1" applyFont="1" applyFill="1" applyBorder="1" applyAlignment="1" applyProtection="1">
      <alignment vertical="center"/>
      <protection hidden="1"/>
    </xf>
    <xf numFmtId="0" fontId="4" fillId="0" borderId="1" xfId="0" applyFont="1" applyBorder="1"/>
    <xf numFmtId="0" fontId="4" fillId="0" borderId="18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4" fillId="6" borderId="1" xfId="0" applyFont="1" applyFill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171" fontId="5" fillId="7" borderId="1" xfId="0" applyNumberFormat="1" applyFont="1" applyFill="1" applyBorder="1" applyAlignment="1" applyProtection="1">
      <alignment vertical="center"/>
      <protection hidden="1"/>
    </xf>
    <xf numFmtId="166" fontId="5" fillId="7" borderId="1" xfId="4" applyNumberFormat="1" applyFont="1" applyFill="1" applyBorder="1" applyAlignment="1" applyProtection="1">
      <alignment horizontal="center" vertical="center"/>
      <protection hidden="1"/>
    </xf>
    <xf numFmtId="171" fontId="5" fillId="7" borderId="1" xfId="0" applyNumberFormat="1" applyFont="1" applyFill="1" applyBorder="1" applyAlignment="1" applyProtection="1">
      <alignment horizontal="center" vertical="center"/>
      <protection hidden="1"/>
    </xf>
    <xf numFmtId="168" fontId="5" fillId="7" borderId="1" xfId="2" applyNumberFormat="1" applyFont="1" applyFill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>
      <alignment horizontal="center" vertical="center" textRotation="90" wrapText="1"/>
    </xf>
    <xf numFmtId="0" fontId="5" fillId="2" borderId="21" xfId="0" applyFont="1" applyFill="1" applyBorder="1" applyAlignment="1">
      <alignment horizontal="center" vertical="center"/>
    </xf>
    <xf numFmtId="0" fontId="5" fillId="5" borderId="1" xfId="0" quotePrefix="1" applyFont="1" applyFill="1" applyBorder="1" applyAlignment="1">
      <alignment horizontal="center" vertical="center" wrapText="1"/>
    </xf>
    <xf numFmtId="171" fontId="5" fillId="9" borderId="1" xfId="0" applyNumberFormat="1" applyFont="1" applyFill="1" applyBorder="1" applyAlignment="1" applyProtection="1">
      <alignment vertical="center"/>
      <protection hidden="1"/>
    </xf>
    <xf numFmtId="166" fontId="5" fillId="9" borderId="1" xfId="4" applyNumberFormat="1" applyFont="1" applyFill="1" applyBorder="1" applyAlignment="1" applyProtection="1">
      <alignment horizontal="center" vertical="center"/>
      <protection hidden="1"/>
    </xf>
    <xf numFmtId="171" fontId="5" fillId="9" borderId="1" xfId="0" applyNumberFormat="1" applyFont="1" applyFill="1" applyBorder="1" applyAlignment="1" applyProtection="1">
      <alignment horizontal="center" vertical="center"/>
      <protection hidden="1"/>
    </xf>
    <xf numFmtId="168" fontId="5" fillId="9" borderId="1" xfId="2" applyNumberFormat="1" applyFont="1" applyFill="1" applyBorder="1" applyAlignment="1" applyProtection="1">
      <alignment horizontal="center" vertical="center"/>
      <protection hidden="1"/>
    </xf>
    <xf numFmtId="14" fontId="4" fillId="5" borderId="1" xfId="0" applyNumberFormat="1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171" fontId="4" fillId="2" borderId="1" xfId="1" applyNumberFormat="1" applyFont="1" applyFill="1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/>
    </xf>
    <xf numFmtId="0" fontId="4" fillId="0" borderId="14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71" fontId="14" fillId="9" borderId="1" xfId="0" applyNumberFormat="1" applyFont="1" applyFill="1" applyBorder="1" applyAlignment="1" applyProtection="1">
      <alignment vertical="center"/>
      <protection hidden="1"/>
    </xf>
    <xf numFmtId="171" fontId="14" fillId="7" borderId="1" xfId="0" applyNumberFormat="1" applyFont="1" applyFill="1" applyBorder="1" applyAlignment="1" applyProtection="1">
      <alignment vertical="center"/>
      <protection hidden="1"/>
    </xf>
    <xf numFmtId="0" fontId="5" fillId="4" borderId="1" xfId="0" applyFont="1" applyFill="1" applyBorder="1" applyAlignment="1">
      <alignment horizontal="center" vertical="center" wrapText="1"/>
    </xf>
    <xf numFmtId="0" fontId="5" fillId="9" borderId="2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7" borderId="2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3" borderId="19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 wrapText="1"/>
    </xf>
    <xf numFmtId="0" fontId="5" fillId="7" borderId="2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10" borderId="11" xfId="0" applyFont="1" applyFill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14" fillId="0" borderId="0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5" fillId="0" borderId="1" xfId="0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14" fontId="4" fillId="0" borderId="1" xfId="2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164" fontId="12" fillId="0" borderId="0" xfId="1" applyFont="1" applyFill="1" applyBorder="1" applyAlignment="1">
      <alignment vertical="center"/>
    </xf>
    <xf numFmtId="44" fontId="12" fillId="0" borderId="0" xfId="0" applyNumberFormat="1" applyFont="1" applyFill="1" applyBorder="1" applyAlignment="1">
      <alignment vertical="center"/>
    </xf>
    <xf numFmtId="0" fontId="5" fillId="3" borderId="21" xfId="0" applyFont="1" applyFill="1" applyBorder="1" applyAlignment="1">
      <alignment horizontal="center" vertical="center"/>
    </xf>
    <xf numFmtId="171" fontId="4" fillId="5" borderId="17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/>
    </xf>
    <xf numFmtId="1" fontId="4" fillId="0" borderId="21" xfId="0" applyNumberFormat="1" applyFont="1" applyFill="1" applyBorder="1" applyAlignment="1">
      <alignment horizontal="center" vertical="center"/>
    </xf>
    <xf numFmtId="0" fontId="4" fillId="9" borderId="21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vertical="center"/>
    </xf>
    <xf numFmtId="0" fontId="4" fillId="2" borderId="21" xfId="0" applyFont="1" applyFill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9" fillId="2" borderId="31" xfId="0" applyFont="1" applyFill="1" applyBorder="1" applyAlignment="1">
      <alignment horizontal="left" vertical="center"/>
    </xf>
    <xf numFmtId="0" fontId="9" fillId="2" borderId="32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center"/>
    </xf>
    <xf numFmtId="168" fontId="5" fillId="2" borderId="5" xfId="2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5" borderId="5" xfId="0" quotePrefix="1" applyFont="1" applyFill="1" applyBorder="1" applyAlignment="1">
      <alignment horizontal="center" vertical="center" wrapText="1"/>
    </xf>
    <xf numFmtId="14" fontId="4" fillId="5" borderId="5" xfId="0" applyNumberFormat="1" applyFont="1" applyFill="1" applyBorder="1" applyAlignment="1">
      <alignment horizontal="center" vertical="center" wrapText="1"/>
    </xf>
    <xf numFmtId="171" fontId="4" fillId="5" borderId="5" xfId="1" applyNumberFormat="1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37" fontId="5" fillId="3" borderId="1" xfId="0" applyNumberFormat="1" applyFont="1" applyFill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0" fontId="5" fillId="11" borderId="29" xfId="0" applyFont="1" applyFill="1" applyBorder="1" applyAlignment="1">
      <alignment horizontal="center" vertical="center" wrapText="1"/>
    </xf>
    <xf numFmtId="0" fontId="5" fillId="11" borderId="29" xfId="0" applyFont="1" applyFill="1" applyBorder="1" applyAlignment="1">
      <alignment horizontal="center" vertical="center" wrapText="1"/>
    </xf>
    <xf numFmtId="0" fontId="5" fillId="11" borderId="30" xfId="0" applyFont="1" applyFill="1" applyBorder="1" applyAlignment="1">
      <alignment horizontal="center" vertical="center" wrapText="1"/>
    </xf>
    <xf numFmtId="0" fontId="5" fillId="11" borderId="28" xfId="0" applyFont="1" applyFill="1" applyBorder="1" applyAlignment="1">
      <alignment horizontal="center" vertical="center" wrapText="1"/>
    </xf>
    <xf numFmtId="0" fontId="7" fillId="11" borderId="2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/>
    </xf>
    <xf numFmtId="164" fontId="5" fillId="11" borderId="29" xfId="1" applyFont="1" applyFill="1" applyBorder="1" applyAlignment="1">
      <alignment horizontal="center" vertical="center" wrapText="1"/>
    </xf>
    <xf numFmtId="164" fontId="5" fillId="11" borderId="29" xfId="1" applyFont="1" applyFill="1" applyBorder="1" applyAlignment="1">
      <alignment horizontal="center" vertical="center" wrapText="1"/>
    </xf>
    <xf numFmtId="164" fontId="5" fillId="11" borderId="30" xfId="1" applyFont="1" applyFill="1" applyBorder="1" applyAlignment="1">
      <alignment horizontal="center" vertical="center" wrapText="1"/>
    </xf>
    <xf numFmtId="164" fontId="5" fillId="3" borderId="1" xfId="1" applyFont="1" applyFill="1" applyBorder="1" applyAlignment="1">
      <alignment horizontal="center" vertical="center" wrapText="1"/>
    </xf>
    <xf numFmtId="164" fontId="7" fillId="3" borderId="1" xfId="1" applyFont="1" applyFill="1" applyBorder="1" applyAlignment="1">
      <alignment horizontal="center" vertical="center" wrapText="1"/>
    </xf>
    <xf numFmtId="164" fontId="7" fillId="3" borderId="17" xfId="1" applyFont="1" applyFill="1" applyBorder="1" applyAlignment="1">
      <alignment horizontal="center" vertical="center" wrapText="1"/>
    </xf>
    <xf numFmtId="164" fontId="5" fillId="4" borderId="1" xfId="1" applyFont="1" applyFill="1" applyBorder="1" applyAlignment="1">
      <alignment horizontal="center" vertical="center"/>
    </xf>
    <xf numFmtId="164" fontId="5" fillId="12" borderId="1" xfId="1" applyFont="1" applyFill="1" applyBorder="1" applyAlignment="1">
      <alignment horizontal="center" vertical="center" wrapText="1"/>
    </xf>
    <xf numFmtId="164" fontId="5" fillId="4" borderId="17" xfId="1" applyFont="1" applyFill="1" applyBorder="1" applyAlignment="1">
      <alignment horizontal="center" vertical="center" wrapText="1"/>
    </xf>
    <xf numFmtId="164" fontId="5" fillId="4" borderId="32" xfId="1" applyFont="1" applyFill="1" applyBorder="1" applyAlignment="1">
      <alignment horizontal="center" vertical="center" wrapText="1"/>
    </xf>
    <xf numFmtId="164" fontId="5" fillId="4" borderId="33" xfId="1" applyFont="1" applyFill="1" applyBorder="1" applyAlignment="1">
      <alignment horizontal="center" vertical="center" wrapText="1"/>
    </xf>
    <xf numFmtId="164" fontId="4" fillId="5" borderId="5" xfId="1" applyFont="1" applyFill="1" applyBorder="1" applyAlignment="1">
      <alignment horizontal="center" vertical="center" wrapText="1"/>
    </xf>
    <xf numFmtId="164" fontId="4" fillId="2" borderId="5" xfId="1" applyFont="1" applyFill="1" applyBorder="1" applyAlignment="1" applyProtection="1">
      <alignment horizontal="center" vertical="center"/>
      <protection hidden="1"/>
    </xf>
    <xf numFmtId="164" fontId="4" fillId="5" borderId="15" xfId="1" applyFont="1" applyFill="1" applyBorder="1" applyAlignment="1">
      <alignment horizontal="center" vertical="center" wrapText="1"/>
    </xf>
    <xf numFmtId="164" fontId="4" fillId="5" borderId="1" xfId="1" applyFont="1" applyFill="1" applyBorder="1" applyAlignment="1">
      <alignment horizontal="center" vertical="center" wrapText="1"/>
    </xf>
    <xf numFmtId="164" fontId="4" fillId="2" borderId="1" xfId="1" applyFont="1" applyFill="1" applyBorder="1" applyAlignment="1" applyProtection="1">
      <alignment horizontal="center" vertical="center"/>
      <protection hidden="1"/>
    </xf>
    <xf numFmtId="164" fontId="4" fillId="5" borderId="17" xfId="1" applyFont="1" applyFill="1" applyBorder="1" applyAlignment="1">
      <alignment horizontal="center" vertical="center" wrapText="1"/>
    </xf>
    <xf numFmtId="164" fontId="4" fillId="2" borderId="1" xfId="1" applyFont="1" applyFill="1" applyBorder="1" applyAlignment="1">
      <alignment horizontal="center" vertical="center"/>
    </xf>
    <xf numFmtId="164" fontId="4" fillId="5" borderId="1" xfId="1" applyFont="1" applyFill="1" applyBorder="1" applyAlignment="1">
      <alignment horizontal="center" vertical="center" textRotation="90" wrapText="1"/>
    </xf>
    <xf numFmtId="164" fontId="4" fillId="2" borderId="1" xfId="1" applyFont="1" applyFill="1" applyBorder="1" applyAlignment="1">
      <alignment horizontal="center" vertical="center" wrapText="1"/>
    </xf>
    <xf numFmtId="164" fontId="4" fillId="2" borderId="17" xfId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164" fontId="4" fillId="0" borderId="17" xfId="1" applyFont="1" applyFill="1" applyBorder="1" applyAlignment="1">
      <alignment horizontal="center" vertical="center" wrapText="1"/>
    </xf>
    <xf numFmtId="164" fontId="22" fillId="9" borderId="1" xfId="1" applyFont="1" applyFill="1" applyBorder="1" applyAlignment="1">
      <alignment vertical="center"/>
    </xf>
    <xf numFmtId="164" fontId="7" fillId="9" borderId="1" xfId="1" applyFont="1" applyFill="1" applyBorder="1" applyAlignment="1" applyProtection="1">
      <alignment horizontal="center" vertical="center"/>
      <protection hidden="1"/>
    </xf>
    <xf numFmtId="164" fontId="7" fillId="9" borderId="17" xfId="1" applyFont="1" applyFill="1" applyBorder="1" applyAlignment="1">
      <alignment vertical="center"/>
    </xf>
    <xf numFmtId="164" fontId="4" fillId="0" borderId="0" xfId="1" applyFont="1" applyFill="1" applyBorder="1" applyAlignment="1" applyProtection="1">
      <alignment vertical="center"/>
      <protection hidden="1"/>
    </xf>
    <xf numFmtId="164" fontId="4" fillId="0" borderId="0" xfId="1" applyFont="1" applyFill="1" applyBorder="1" applyAlignment="1" applyProtection="1">
      <alignment horizontal="center" vertical="center"/>
      <protection hidden="1"/>
    </xf>
    <xf numFmtId="164" fontId="16" fillId="0" borderId="0" xfId="1" applyFont="1" applyFill="1" applyBorder="1" applyAlignment="1" applyProtection="1">
      <alignment vertical="center"/>
      <protection hidden="1"/>
    </xf>
    <xf numFmtId="164" fontId="5" fillId="0" borderId="22" xfId="1" applyFont="1" applyFill="1" applyBorder="1" applyAlignment="1" applyProtection="1">
      <alignment vertical="center"/>
      <protection hidden="1"/>
    </xf>
    <xf numFmtId="164" fontId="5" fillId="3" borderId="1" xfId="1" applyFont="1" applyFill="1" applyBorder="1" applyAlignment="1">
      <alignment horizontal="center" vertical="center" textRotation="90" wrapText="1"/>
    </xf>
    <xf numFmtId="164" fontId="5" fillId="3" borderId="17" xfId="1" applyFont="1" applyFill="1" applyBorder="1" applyAlignment="1">
      <alignment horizontal="center" vertical="center" wrapText="1"/>
    </xf>
    <xf numFmtId="164" fontId="4" fillId="0" borderId="1" xfId="1" applyFont="1" applyFill="1" applyBorder="1" applyAlignment="1" applyProtection="1">
      <alignment horizontal="center" vertical="center"/>
      <protection hidden="1"/>
    </xf>
    <xf numFmtId="164" fontId="5" fillId="9" borderId="1" xfId="1" applyFont="1" applyFill="1" applyBorder="1" applyAlignment="1" applyProtection="1">
      <alignment horizontal="center" vertical="center"/>
      <protection hidden="1"/>
    </xf>
    <xf numFmtId="164" fontId="5" fillId="9" borderId="1" xfId="1" applyFont="1" applyFill="1" applyBorder="1" applyAlignment="1" applyProtection="1">
      <alignment vertical="center"/>
      <protection hidden="1"/>
    </xf>
    <xf numFmtId="164" fontId="5" fillId="9" borderId="17" xfId="1" applyFont="1" applyFill="1" applyBorder="1" applyAlignment="1" applyProtection="1">
      <alignment vertical="center"/>
      <protection hidden="1"/>
    </xf>
    <xf numFmtId="164" fontId="4" fillId="2" borderId="1" xfId="1" applyFont="1" applyFill="1" applyBorder="1" applyAlignment="1">
      <alignment vertical="center"/>
    </xf>
    <xf numFmtId="164" fontId="4" fillId="2" borderId="17" xfId="1" applyFont="1" applyFill="1" applyBorder="1" applyAlignment="1">
      <alignment vertical="center"/>
    </xf>
    <xf numFmtId="164" fontId="22" fillId="3" borderId="1" xfId="1" applyFont="1" applyFill="1" applyBorder="1" applyAlignment="1">
      <alignment vertical="center"/>
    </xf>
    <xf numFmtId="164" fontId="7" fillId="3" borderId="1" xfId="1" applyFont="1" applyFill="1" applyBorder="1" applyAlignment="1" applyProtection="1">
      <alignment horizontal="center" vertical="center"/>
      <protection hidden="1"/>
    </xf>
    <xf numFmtId="164" fontId="22" fillId="3" borderId="17" xfId="1" applyFont="1" applyFill="1" applyBorder="1" applyAlignment="1">
      <alignment vertical="center"/>
    </xf>
    <xf numFmtId="164" fontId="4" fillId="2" borderId="1" xfId="1" applyFont="1" applyFill="1" applyBorder="1" applyAlignment="1">
      <alignment horizontal="left" vertical="center"/>
    </xf>
    <xf numFmtId="164" fontId="20" fillId="2" borderId="17" xfId="1" applyFont="1" applyFill="1" applyBorder="1" applyAlignment="1">
      <alignment horizontal="right" vertical="center"/>
    </xf>
    <xf numFmtId="164" fontId="7" fillId="2" borderId="1" xfId="1" applyFont="1" applyFill="1" applyBorder="1" applyAlignment="1">
      <alignment horizontal="left" vertical="center"/>
    </xf>
    <xf numFmtId="164" fontId="22" fillId="2" borderId="17" xfId="1" applyFont="1" applyFill="1" applyBorder="1" applyAlignment="1">
      <alignment vertical="center"/>
    </xf>
    <xf numFmtId="164" fontId="7" fillId="3" borderId="32" xfId="1" applyFont="1" applyFill="1" applyBorder="1" applyAlignment="1">
      <alignment horizontal="left" vertical="center"/>
    </xf>
    <xf numFmtId="164" fontId="7" fillId="3" borderId="33" xfId="1" applyFont="1" applyFill="1" applyBorder="1" applyAlignment="1">
      <alignment horizontal="right" vertical="center" wrapText="1"/>
    </xf>
    <xf numFmtId="164" fontId="25" fillId="0" borderId="0" xfId="1" applyFont="1" applyFill="1" applyBorder="1" applyAlignment="1">
      <alignment vertical="center"/>
    </xf>
    <xf numFmtId="164" fontId="25" fillId="0" borderId="0" xfId="1" applyFont="1" applyAlignment="1">
      <alignment vertical="center"/>
    </xf>
    <xf numFmtId="0" fontId="9" fillId="0" borderId="18" xfId="0" applyFont="1" applyBorder="1"/>
    <xf numFmtId="0" fontId="9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4" fillId="0" borderId="18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44" fontId="4" fillId="0" borderId="0" xfId="0" applyNumberFormat="1" applyFont="1" applyAlignment="1">
      <alignment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5" fillId="2" borderId="5" xfId="4" applyFont="1" applyFill="1" applyBorder="1" applyAlignment="1">
      <alignment horizontal="center" vertical="center"/>
    </xf>
    <xf numFmtId="14" fontId="4" fillId="5" borderId="5" xfId="0" applyNumberFormat="1" applyFont="1" applyFill="1" applyBorder="1" applyAlignment="1">
      <alignment horizontal="left" vertical="center" wrapText="1"/>
    </xf>
    <xf numFmtId="171" fontId="4" fillId="2" borderId="5" xfId="4" applyNumberFormat="1" applyFont="1" applyFill="1" applyBorder="1" applyAlignment="1" applyProtection="1">
      <alignment horizontal="center" vertical="center"/>
      <protection hidden="1"/>
    </xf>
    <xf numFmtId="0" fontId="5" fillId="3" borderId="43" xfId="0" applyFont="1" applyFill="1" applyBorder="1" applyAlignment="1">
      <alignment horizontal="center" vertical="center"/>
    </xf>
    <xf numFmtId="0" fontId="5" fillId="4" borderId="44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left" vertical="center" wrapText="1"/>
    </xf>
    <xf numFmtId="0" fontId="5" fillId="11" borderId="37" xfId="0" applyFont="1" applyFill="1" applyBorder="1" applyAlignment="1">
      <alignment horizontal="left" vertical="center" wrapText="1"/>
    </xf>
    <xf numFmtId="0" fontId="5" fillId="11" borderId="38" xfId="0" applyFont="1" applyFill="1" applyBorder="1" applyAlignment="1">
      <alignment horizontal="left" vertical="center" wrapText="1"/>
    </xf>
    <xf numFmtId="0" fontId="5" fillId="11" borderId="41" xfId="0" applyFont="1" applyFill="1" applyBorder="1" applyAlignment="1">
      <alignment horizontal="left" vertical="center" wrapText="1"/>
    </xf>
    <xf numFmtId="0" fontId="5" fillId="11" borderId="16" xfId="0" applyFont="1" applyFill="1" applyBorder="1" applyAlignment="1">
      <alignment horizontal="left" vertical="center" wrapText="1"/>
    </xf>
    <xf numFmtId="0" fontId="5" fillId="11" borderId="9" xfId="0" applyFont="1" applyFill="1" applyBorder="1" applyAlignment="1">
      <alignment horizontal="left" vertical="center" wrapText="1"/>
    </xf>
    <xf numFmtId="0" fontId="5" fillId="11" borderId="6" xfId="0" applyFont="1" applyFill="1" applyBorder="1" applyAlignment="1">
      <alignment horizontal="left" vertical="center" wrapTex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11" borderId="12" xfId="0" applyFont="1" applyFill="1" applyBorder="1" applyAlignment="1">
      <alignment horizontal="center" vertical="center" wrapText="1"/>
    </xf>
    <xf numFmtId="0" fontId="5" fillId="11" borderId="42" xfId="0" applyFont="1" applyFill="1" applyBorder="1" applyAlignment="1">
      <alignment horizontal="center" vertical="center" wrapText="1"/>
    </xf>
    <xf numFmtId="0" fontId="5" fillId="11" borderId="4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4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left" vertical="center" wrapText="1"/>
    </xf>
    <xf numFmtId="0" fontId="5" fillId="3" borderId="32" xfId="0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 wrapText="1"/>
    </xf>
    <xf numFmtId="164" fontId="5" fillId="3" borderId="1" xfId="1" applyFont="1" applyFill="1" applyBorder="1" applyAlignment="1">
      <alignment horizontal="center" vertical="center" wrapText="1"/>
    </xf>
    <xf numFmtId="164" fontId="5" fillId="3" borderId="17" xfId="1" applyFont="1" applyFill="1" applyBorder="1" applyAlignment="1">
      <alignment horizontal="center" vertical="center" wrapText="1"/>
    </xf>
    <xf numFmtId="164" fontId="5" fillId="4" borderId="2" xfId="1" applyFont="1" applyFill="1" applyBorder="1" applyAlignment="1">
      <alignment horizontal="center" vertical="center"/>
    </xf>
    <xf numFmtId="164" fontId="5" fillId="4" borderId="3" xfId="1" applyFont="1" applyFill="1" applyBorder="1" applyAlignment="1">
      <alignment horizontal="center" vertical="center"/>
    </xf>
    <xf numFmtId="164" fontId="5" fillId="4" borderId="4" xfId="1" applyFont="1" applyFill="1" applyBorder="1" applyAlignment="1">
      <alignment horizontal="center" vertical="center"/>
    </xf>
    <xf numFmtId="164" fontId="4" fillId="2" borderId="5" xfId="1" applyFont="1" applyFill="1" applyBorder="1" applyAlignment="1">
      <alignment horizontal="center" vertical="center"/>
    </xf>
    <xf numFmtId="164" fontId="4" fillId="5" borderId="40" xfId="1" applyFont="1" applyFill="1" applyBorder="1" applyAlignment="1">
      <alignment horizontal="center" vertical="center" wrapText="1"/>
    </xf>
    <xf numFmtId="164" fontId="18" fillId="2" borderId="5" xfId="1" applyFont="1" applyFill="1" applyBorder="1" applyAlignment="1" applyProtection="1">
      <alignment horizontal="center" vertical="center"/>
      <protection hidden="1"/>
    </xf>
    <xf numFmtId="164" fontId="4" fillId="2" borderId="15" xfId="1" applyFont="1" applyFill="1" applyBorder="1" applyAlignment="1" applyProtection="1">
      <alignment horizontal="center" vertical="center"/>
      <protection hidden="1"/>
    </xf>
    <xf numFmtId="164" fontId="4" fillId="5" borderId="7" xfId="1" applyFont="1" applyFill="1" applyBorder="1" applyAlignment="1">
      <alignment horizontal="center" vertical="center" wrapText="1"/>
    </xf>
    <xf numFmtId="164" fontId="18" fillId="2" borderId="1" xfId="1" applyFont="1" applyFill="1" applyBorder="1" applyAlignment="1" applyProtection="1">
      <alignment horizontal="center" vertical="center"/>
      <protection hidden="1"/>
    </xf>
    <xf numFmtId="164" fontId="4" fillId="2" borderId="17" xfId="1" applyFont="1" applyFill="1" applyBorder="1" applyAlignment="1" applyProtection="1">
      <alignment horizontal="center" vertical="center"/>
      <protection hidden="1"/>
    </xf>
    <xf numFmtId="164" fontId="5" fillId="7" borderId="1" xfId="1" applyFont="1" applyFill="1" applyBorder="1" applyAlignment="1" applyProtection="1">
      <alignment horizontal="center" vertical="center"/>
      <protection hidden="1"/>
    </xf>
    <xf numFmtId="164" fontId="14" fillId="7" borderId="1" xfId="1" applyFont="1" applyFill="1" applyBorder="1" applyAlignment="1" applyProtection="1">
      <alignment horizontal="center" vertical="center"/>
      <protection hidden="1"/>
    </xf>
    <xf numFmtId="164" fontId="5" fillId="7" borderId="17" xfId="1" applyFont="1" applyFill="1" applyBorder="1" applyAlignment="1" applyProtection="1">
      <alignment horizontal="center" vertical="center"/>
      <protection hidden="1"/>
    </xf>
    <xf numFmtId="164" fontId="5" fillId="0" borderId="0" xfId="1" applyFont="1" applyBorder="1" applyAlignment="1" applyProtection="1">
      <alignment vertical="center"/>
      <protection hidden="1"/>
    </xf>
    <xf numFmtId="164" fontId="5" fillId="0" borderId="0" xfId="1" applyFont="1" applyFill="1" applyBorder="1" applyAlignment="1" applyProtection="1">
      <alignment horizontal="center" vertical="center"/>
      <protection hidden="1"/>
    </xf>
    <xf numFmtId="164" fontId="5" fillId="0" borderId="22" xfId="1" applyFont="1" applyBorder="1" applyAlignment="1" applyProtection="1">
      <alignment vertical="center"/>
      <protection hidden="1"/>
    </xf>
    <xf numFmtId="164" fontId="5" fillId="3" borderId="32" xfId="1" applyFont="1" applyFill="1" applyBorder="1" applyAlignment="1">
      <alignment horizontal="center" vertical="center" wrapText="1"/>
    </xf>
    <xf numFmtId="164" fontId="5" fillId="3" borderId="33" xfId="1" applyFont="1" applyFill="1" applyBorder="1" applyAlignment="1">
      <alignment horizontal="center" vertical="center" wrapText="1"/>
    </xf>
    <xf numFmtId="164" fontId="4" fillId="0" borderId="5" xfId="1" applyFont="1" applyBorder="1" applyAlignment="1" applyProtection="1">
      <alignment horizontal="right" vertical="center"/>
      <protection hidden="1"/>
    </xf>
    <xf numFmtId="164" fontId="16" fillId="0" borderId="5" xfId="1" applyFont="1" applyFill="1" applyBorder="1" applyAlignment="1" applyProtection="1">
      <alignment horizontal="right" vertical="center"/>
      <protection hidden="1"/>
    </xf>
    <xf numFmtId="164" fontId="5" fillId="0" borderId="5" xfId="1" applyFont="1" applyBorder="1" applyAlignment="1" applyProtection="1">
      <alignment horizontal="right" vertical="center"/>
      <protection hidden="1"/>
    </xf>
    <xf numFmtId="164" fontId="5" fillId="0" borderId="5" xfId="1" applyFont="1" applyFill="1" applyBorder="1" applyAlignment="1" applyProtection="1">
      <alignment horizontal="center" vertical="center"/>
      <protection hidden="1"/>
    </xf>
    <xf numFmtId="164" fontId="4" fillId="0" borderId="5" xfId="1" applyFont="1" applyBorder="1" applyAlignment="1" applyProtection="1">
      <alignment horizontal="center" vertical="center"/>
      <protection hidden="1"/>
    </xf>
    <xf numFmtId="164" fontId="5" fillId="0" borderId="15" xfId="1" applyFont="1" applyBorder="1" applyAlignment="1" applyProtection="1">
      <alignment vertical="center"/>
      <protection hidden="1"/>
    </xf>
    <xf numFmtId="164" fontId="5" fillId="6" borderId="1" xfId="1" applyFont="1" applyFill="1" applyBorder="1" applyAlignment="1" applyProtection="1">
      <alignment horizontal="center" vertical="center"/>
      <protection hidden="1"/>
    </xf>
    <xf numFmtId="164" fontId="4" fillId="6" borderId="1" xfId="1" applyFont="1" applyFill="1" applyBorder="1" applyAlignment="1" applyProtection="1">
      <alignment horizontal="center" vertical="center"/>
      <protection hidden="1"/>
    </xf>
    <xf numFmtId="164" fontId="14" fillId="6" borderId="1" xfId="1" applyFont="1" applyFill="1" applyBorder="1" applyAlignment="1">
      <alignment vertical="center"/>
    </xf>
    <xf numFmtId="164" fontId="5" fillId="6" borderId="17" xfId="1" applyFont="1" applyFill="1" applyBorder="1" applyAlignment="1" applyProtection="1">
      <alignment horizontal="center" vertical="center"/>
      <protection hidden="1"/>
    </xf>
    <xf numFmtId="164" fontId="4" fillId="0" borderId="0" xfId="1" applyFont="1" applyBorder="1" applyAlignment="1">
      <alignment vertical="center"/>
    </xf>
    <xf numFmtId="164" fontId="4" fillId="0" borderId="22" xfId="1" applyFont="1" applyBorder="1" applyAlignment="1">
      <alignment vertical="center"/>
    </xf>
    <xf numFmtId="164" fontId="5" fillId="7" borderId="1" xfId="1" applyFont="1" applyFill="1" applyBorder="1" applyAlignment="1">
      <alignment vertical="center"/>
    </xf>
    <xf numFmtId="164" fontId="5" fillId="7" borderId="1" xfId="1" applyFont="1" applyFill="1" applyBorder="1" applyAlignment="1">
      <alignment horizontal="center" vertical="center"/>
    </xf>
    <xf numFmtId="164" fontId="14" fillId="7" borderId="2" xfId="1" applyFont="1" applyFill="1" applyBorder="1" applyAlignment="1">
      <alignment vertical="center"/>
    </xf>
    <xf numFmtId="164" fontId="5" fillId="7" borderId="17" xfId="1" applyFont="1" applyFill="1" applyBorder="1" applyAlignment="1">
      <alignment vertical="center"/>
    </xf>
    <xf numFmtId="164" fontId="4" fillId="0" borderId="2" xfId="1" applyFont="1" applyBorder="1" applyAlignment="1">
      <alignment horizontal="left" vertical="center"/>
    </xf>
    <xf numFmtId="164" fontId="4" fillId="0" borderId="3" xfId="1" applyFont="1" applyBorder="1" applyAlignment="1">
      <alignment horizontal="left" vertical="center"/>
    </xf>
    <xf numFmtId="164" fontId="5" fillId="0" borderId="17" xfId="1" applyFont="1" applyFill="1" applyBorder="1" applyAlignment="1">
      <alignment horizontal="right" vertical="center"/>
    </xf>
    <xf numFmtId="164" fontId="14" fillId="0" borderId="2" xfId="1" applyFont="1" applyBorder="1" applyAlignment="1">
      <alignment horizontal="left" vertical="center"/>
    </xf>
    <xf numFmtId="164" fontId="14" fillId="0" borderId="3" xfId="1" applyFont="1" applyBorder="1" applyAlignment="1">
      <alignment horizontal="left" vertical="center"/>
    </xf>
    <xf numFmtId="164" fontId="14" fillId="2" borderId="17" xfId="1" applyFont="1" applyFill="1" applyBorder="1" applyAlignment="1">
      <alignment horizontal="right" vertical="center"/>
    </xf>
    <xf numFmtId="164" fontId="5" fillId="10" borderId="24" xfId="1" applyFont="1" applyFill="1" applyBorder="1" applyAlignment="1">
      <alignment horizontal="left" vertical="center"/>
    </xf>
    <xf numFmtId="164" fontId="5" fillId="10" borderId="10" xfId="1" applyFont="1" applyFill="1" applyBorder="1" applyAlignment="1">
      <alignment horizontal="left" vertical="center"/>
    </xf>
    <xf numFmtId="164" fontId="5" fillId="10" borderId="26" xfId="1" applyFont="1" applyFill="1" applyBorder="1" applyAlignment="1">
      <alignment horizontal="right" vertical="center" wrapText="1"/>
    </xf>
    <xf numFmtId="164" fontId="4" fillId="0" borderId="0" xfId="1" applyFont="1" applyAlignment="1">
      <alignment vertical="center"/>
    </xf>
    <xf numFmtId="164" fontId="18" fillId="0" borderId="0" xfId="1" applyFont="1" applyAlignment="1">
      <alignment vertical="center"/>
    </xf>
    <xf numFmtId="0" fontId="8" fillId="0" borderId="0" xfId="0" applyFont="1" applyFill="1"/>
    <xf numFmtId="170" fontId="9" fillId="0" borderId="0" xfId="4" applyNumberFormat="1" applyFont="1" applyFill="1" applyAlignment="1" applyProtection="1">
      <alignment horizontal="right" vertical="center"/>
      <protection hidden="1"/>
    </xf>
    <xf numFmtId="44" fontId="9" fillId="0" borderId="0" xfId="4" applyNumberFormat="1" applyFont="1" applyFill="1" applyAlignment="1" applyProtection="1">
      <alignment horizontal="right" vertical="center"/>
      <protection hidden="1"/>
    </xf>
    <xf numFmtId="164" fontId="9" fillId="0" borderId="0" xfId="1" applyFont="1" applyFill="1" applyBorder="1" applyAlignment="1" applyProtection="1">
      <alignment horizontal="right" vertical="center"/>
      <protection hidden="1"/>
    </xf>
    <xf numFmtId="167" fontId="9" fillId="0" borderId="0" xfId="4" applyNumberFormat="1" applyFont="1" applyFill="1" applyAlignment="1" applyProtection="1">
      <alignment horizontal="right" vertical="center"/>
      <protection hidden="1"/>
    </xf>
    <xf numFmtId="168" fontId="9" fillId="0" borderId="0" xfId="2" applyNumberFormat="1" applyFont="1" applyFill="1" applyBorder="1" applyAlignment="1" applyProtection="1">
      <alignment horizontal="center" vertical="center"/>
      <protection hidden="1"/>
    </xf>
    <xf numFmtId="164" fontId="9" fillId="0" borderId="0" xfId="1" applyFont="1" applyFill="1" applyBorder="1" applyAlignment="1" applyProtection="1">
      <alignment horizontal="center" vertical="center"/>
      <protection hidden="1"/>
    </xf>
    <xf numFmtId="167" fontId="6" fillId="0" borderId="0" xfId="4" applyNumberFormat="1" applyFont="1" applyFill="1" applyAlignment="1" applyProtection="1">
      <alignment horizontal="right" vertical="center"/>
      <protection hidden="1"/>
    </xf>
    <xf numFmtId="0" fontId="21" fillId="0" borderId="0" xfId="0" applyFont="1" applyFill="1" applyAlignment="1">
      <alignment horizontal="center"/>
    </xf>
    <xf numFmtId="0" fontId="15" fillId="2" borderId="21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4" fillId="6" borderId="21" xfId="0" applyFont="1" applyFill="1" applyBorder="1" applyAlignment="1">
      <alignment horizontal="center"/>
    </xf>
    <xf numFmtId="169" fontId="5" fillId="6" borderId="17" xfId="5" applyNumberFormat="1" applyFont="1" applyFill="1" applyBorder="1" applyAlignment="1" applyProtection="1">
      <alignment vertical="center"/>
      <protection hidden="1"/>
    </xf>
    <xf numFmtId="0" fontId="4" fillId="0" borderId="21" xfId="0" applyFont="1" applyBorder="1"/>
    <xf numFmtId="0" fontId="4" fillId="0" borderId="21" xfId="0" applyFont="1" applyBorder="1" applyAlignment="1">
      <alignment vertical="center"/>
    </xf>
    <xf numFmtId="0" fontId="4" fillId="2" borderId="21" xfId="0" applyFont="1" applyFill="1" applyBorder="1"/>
    <xf numFmtId="0" fontId="4" fillId="2" borderId="31" xfId="0" applyFont="1" applyFill="1" applyBorder="1"/>
    <xf numFmtId="0" fontId="4" fillId="2" borderId="32" xfId="0" applyFont="1" applyFill="1" applyBorder="1"/>
    <xf numFmtId="0" fontId="4" fillId="2" borderId="32" xfId="0" applyFont="1" applyFill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/>
    </xf>
    <xf numFmtId="14" fontId="4" fillId="2" borderId="5" xfId="2" applyNumberFormat="1" applyFont="1" applyFill="1" applyBorder="1" applyAlignment="1">
      <alignment horizontal="center" vertical="center"/>
    </xf>
    <xf numFmtId="171" fontId="4" fillId="5" borderId="5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/>
    </xf>
    <xf numFmtId="0" fontId="15" fillId="3" borderId="31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64" fontId="5" fillId="12" borderId="1" xfId="1" applyFont="1" applyFill="1" applyBorder="1" applyAlignment="1">
      <alignment horizontal="center" wrapText="1"/>
    </xf>
    <xf numFmtId="164" fontId="4" fillId="0" borderId="7" xfId="1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center" vertical="center"/>
    </xf>
    <xf numFmtId="164" fontId="4" fillId="0" borderId="1" xfId="1" applyFont="1" applyFill="1" applyBorder="1" applyAlignment="1">
      <alignment horizontal="center" vertical="center"/>
    </xf>
    <xf numFmtId="164" fontId="19" fillId="9" borderId="1" xfId="1" applyFont="1" applyFill="1" applyBorder="1" applyAlignment="1">
      <alignment vertical="center"/>
    </xf>
    <xf numFmtId="164" fontId="19" fillId="8" borderId="1" xfId="1" applyFont="1" applyFill="1" applyBorder="1" applyAlignment="1">
      <alignment vertical="center"/>
    </xf>
    <xf numFmtId="164" fontId="7" fillId="8" borderId="1" xfId="1" applyFont="1" applyFill="1" applyBorder="1" applyAlignment="1" applyProtection="1">
      <alignment vertical="center"/>
      <protection hidden="1"/>
    </xf>
    <xf numFmtId="164" fontId="19" fillId="8" borderId="4" xfId="1" applyFont="1" applyFill="1" applyBorder="1" applyAlignment="1">
      <alignment vertical="center"/>
    </xf>
    <xf numFmtId="164" fontId="19" fillId="8" borderId="17" xfId="1" applyFont="1" applyFill="1" applyBorder="1" applyAlignment="1">
      <alignment vertical="center"/>
    </xf>
    <xf numFmtId="164" fontId="9" fillId="0" borderId="0" xfId="1" applyFont="1" applyBorder="1"/>
    <xf numFmtId="164" fontId="9" fillId="0" borderId="22" xfId="1" applyFont="1" applyBorder="1"/>
    <xf numFmtId="164" fontId="5" fillId="6" borderId="1" xfId="1" applyFont="1" applyFill="1" applyBorder="1" applyAlignment="1" applyProtection="1">
      <alignment vertical="center"/>
      <protection hidden="1"/>
    </xf>
    <xf numFmtId="164" fontId="4" fillId="6" borderId="1" xfId="1" applyFont="1" applyFill="1" applyBorder="1" applyAlignment="1" applyProtection="1">
      <alignment vertical="center"/>
      <protection hidden="1"/>
    </xf>
    <xf numFmtId="164" fontId="5" fillId="6" borderId="17" xfId="1" applyFont="1" applyFill="1" applyBorder="1" applyAlignment="1" applyProtection="1">
      <alignment vertical="center"/>
      <protection hidden="1"/>
    </xf>
    <xf numFmtId="164" fontId="4" fillId="0" borderId="1" xfId="1" applyFont="1" applyBorder="1"/>
    <xf numFmtId="164" fontId="4" fillId="0" borderId="17" xfId="1" applyFont="1" applyBorder="1"/>
    <xf numFmtId="164" fontId="6" fillId="7" borderId="1" xfId="1" applyFont="1" applyFill="1" applyBorder="1" applyAlignment="1">
      <alignment vertical="center"/>
    </xf>
    <xf numFmtId="164" fontId="6" fillId="7" borderId="1" xfId="1" applyFont="1" applyFill="1" applyBorder="1" applyAlignment="1">
      <alignment horizontal="center" vertical="center"/>
    </xf>
    <xf numFmtId="164" fontId="24" fillId="7" borderId="1" xfId="1" applyFont="1" applyFill="1" applyBorder="1" applyAlignment="1">
      <alignment vertical="center"/>
    </xf>
    <xf numFmtId="164" fontId="6" fillId="7" borderId="17" xfId="1" applyFont="1" applyFill="1" applyBorder="1" applyAlignment="1">
      <alignment vertical="center"/>
    </xf>
    <xf numFmtId="164" fontId="4" fillId="0" borderId="1" xfId="1" applyFont="1" applyBorder="1" applyAlignment="1">
      <alignment horizontal="left" vertical="center"/>
    </xf>
    <xf numFmtId="164" fontId="4" fillId="0" borderId="17" xfId="1" applyFont="1" applyFill="1" applyBorder="1" applyAlignment="1">
      <alignment horizontal="right" vertical="center"/>
    </xf>
    <xf numFmtId="164" fontId="5" fillId="0" borderId="1" xfId="1" applyFont="1" applyBorder="1" applyAlignment="1">
      <alignment horizontal="left" vertical="center"/>
    </xf>
    <xf numFmtId="164" fontId="5" fillId="10" borderId="32" xfId="1" applyFont="1" applyFill="1" applyBorder="1" applyAlignment="1">
      <alignment horizontal="left" vertical="center"/>
    </xf>
    <xf numFmtId="164" fontId="5" fillId="10" borderId="33" xfId="1" applyFont="1" applyFill="1" applyBorder="1" applyAlignment="1">
      <alignment horizontal="right" vertical="center" wrapText="1"/>
    </xf>
    <xf numFmtId="164" fontId="9" fillId="0" borderId="0" xfId="1" applyFont="1"/>
    <xf numFmtId="164" fontId="8" fillId="0" borderId="0" xfId="1" applyFont="1"/>
    <xf numFmtId="164" fontId="0" fillId="0" borderId="0" xfId="1" applyFont="1"/>
    <xf numFmtId="164" fontId="29" fillId="8" borderId="1" xfId="1" applyFont="1" applyFill="1" applyBorder="1" applyAlignment="1">
      <alignment vertical="center"/>
    </xf>
    <xf numFmtId="1" fontId="4" fillId="2" borderId="20" xfId="0" applyNumberFormat="1" applyFont="1" applyFill="1" applyBorder="1" applyAlignment="1">
      <alignment horizontal="center" vertical="center"/>
    </xf>
    <xf numFmtId="44" fontId="4" fillId="2" borderId="5" xfId="2" applyNumberFormat="1" applyFont="1" applyFill="1" applyBorder="1" applyAlignment="1">
      <alignment horizontal="center" vertical="center"/>
    </xf>
    <xf numFmtId="164" fontId="4" fillId="2" borderId="5" xfId="1" applyFont="1" applyFill="1" applyBorder="1" applyAlignment="1" applyProtection="1">
      <alignment horizontal="right" vertical="center"/>
      <protection hidden="1"/>
    </xf>
    <xf numFmtId="164" fontId="5" fillId="2" borderId="5" xfId="1" applyFont="1" applyFill="1" applyBorder="1" applyAlignment="1" applyProtection="1">
      <alignment horizontal="right" vertical="center"/>
      <protection hidden="1"/>
    </xf>
    <xf numFmtId="164" fontId="5" fillId="2" borderId="5" xfId="1" applyFont="1" applyFill="1" applyBorder="1" applyAlignment="1" applyProtection="1">
      <alignment horizontal="center" vertical="center"/>
      <protection hidden="1"/>
    </xf>
    <xf numFmtId="164" fontId="5" fillId="2" borderId="15" xfId="1" applyFont="1" applyFill="1" applyBorder="1" applyAlignment="1" applyProtection="1">
      <alignment horizontal="right" vertical="center"/>
      <protection hidden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164" fontId="5" fillId="3" borderId="32" xfId="1" applyFont="1" applyFill="1" applyBorder="1" applyAlignment="1">
      <alignment horizontal="center" vertical="center" textRotation="90" wrapText="1"/>
    </xf>
    <xf numFmtId="164" fontId="9" fillId="0" borderId="0" xfId="1" applyFont="1" applyFill="1"/>
    <xf numFmtId="0" fontId="0" fillId="0" borderId="0" xfId="0" applyFill="1"/>
    <xf numFmtId="164" fontId="4" fillId="0" borderId="0" xfId="1" applyFont="1" applyFill="1" applyBorder="1" applyAlignment="1">
      <alignment horizontal="center" vertical="center"/>
    </xf>
    <xf numFmtId="171" fontId="4" fillId="0" borderId="0" xfId="1" applyNumberFormat="1" applyFont="1" applyFill="1" applyBorder="1" applyAlignment="1">
      <alignment horizontal="center" vertical="center"/>
    </xf>
    <xf numFmtId="164" fontId="8" fillId="0" borderId="0" xfId="1" applyFont="1" applyFill="1"/>
    <xf numFmtId="0" fontId="6" fillId="2" borderId="20" xfId="0" applyFont="1" applyFill="1" applyBorder="1" applyAlignment="1">
      <alignment horizontal="center" vertical="center"/>
    </xf>
    <xf numFmtId="0" fontId="4" fillId="6" borderId="23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171" fontId="4" fillId="0" borderId="0" xfId="0" applyNumberFormat="1" applyFont="1" applyAlignment="1">
      <alignment vertical="center"/>
    </xf>
    <xf numFmtId="2" fontId="9" fillId="0" borderId="0" xfId="0" applyNumberFormat="1" applyFont="1" applyAlignment="1">
      <alignment vertical="center"/>
    </xf>
    <xf numFmtId="171" fontId="9" fillId="0" borderId="0" xfId="0" applyNumberFormat="1" applyFont="1" applyAlignment="1">
      <alignment vertical="center"/>
    </xf>
    <xf numFmtId="44" fontId="9" fillId="0" borderId="0" xfId="0" applyNumberFormat="1" applyFont="1" applyAlignment="1">
      <alignment vertical="center"/>
    </xf>
    <xf numFmtId="171" fontId="25" fillId="0" borderId="0" xfId="0" applyNumberFormat="1" applyFont="1" applyAlignment="1">
      <alignment vertical="center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171" fontId="4" fillId="2" borderId="5" xfId="1" applyNumberFormat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textRotation="90" wrapText="1"/>
    </xf>
    <xf numFmtId="0" fontId="5" fillId="3" borderId="4" xfId="0" applyFont="1" applyFill="1" applyBorder="1" applyAlignment="1">
      <alignment horizontal="center" vertical="center" wrapText="1"/>
    </xf>
    <xf numFmtId="171" fontId="5" fillId="4" borderId="32" xfId="0" applyNumberFormat="1" applyFont="1" applyFill="1" applyBorder="1" applyAlignment="1">
      <alignment horizontal="center" vertical="center" wrapText="1"/>
    </xf>
    <xf numFmtId="171" fontId="4" fillId="5" borderId="15" xfId="0" applyNumberFormat="1" applyFont="1" applyFill="1" applyBorder="1" applyAlignment="1">
      <alignment horizontal="center" vertical="center" wrapText="1"/>
    </xf>
    <xf numFmtId="171" fontId="22" fillId="9" borderId="17" xfId="0" applyNumberFormat="1" applyFont="1" applyFill="1" applyBorder="1" applyAlignment="1">
      <alignment vertical="center"/>
    </xf>
    <xf numFmtId="44" fontId="4" fillId="0" borderId="0" xfId="0" applyNumberFormat="1" applyFont="1" applyBorder="1" applyAlignment="1" applyProtection="1">
      <alignment vertical="center"/>
      <protection hidden="1"/>
    </xf>
    <xf numFmtId="166" fontId="4" fillId="0" borderId="0" xfId="4" applyNumberFormat="1" applyFont="1" applyBorder="1" applyAlignment="1" applyProtection="1">
      <alignment horizontal="center" vertical="center"/>
      <protection hidden="1"/>
    </xf>
    <xf numFmtId="44" fontId="4" fillId="0" borderId="0" xfId="0" applyNumberFormat="1" applyFont="1" applyBorder="1" applyAlignment="1" applyProtection="1">
      <alignment horizontal="center" vertical="center"/>
      <protection hidden="1"/>
    </xf>
    <xf numFmtId="44" fontId="16" fillId="0" borderId="0" xfId="0" applyNumberFormat="1" applyFont="1" applyBorder="1" applyAlignment="1" applyProtection="1">
      <alignment vertical="center"/>
      <protection hidden="1"/>
    </xf>
    <xf numFmtId="171" fontId="4" fillId="0" borderId="0" xfId="0" applyNumberFormat="1" applyFont="1" applyBorder="1" applyAlignment="1" applyProtection="1">
      <alignment vertical="center"/>
      <protection hidden="1"/>
    </xf>
    <xf numFmtId="171" fontId="4" fillId="0" borderId="0" xfId="0" applyNumberFormat="1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171" fontId="22" fillId="7" borderId="17" xfId="0" applyNumberFormat="1" applyFont="1" applyFill="1" applyBorder="1" applyAlignment="1">
      <alignment vertical="center"/>
    </xf>
    <xf numFmtId="44" fontId="4" fillId="0" borderId="17" xfId="2" applyNumberFormat="1" applyFont="1" applyFill="1" applyBorder="1" applyAlignment="1">
      <alignment horizontal="right" vertical="center"/>
    </xf>
    <xf numFmtId="164" fontId="5" fillId="2" borderId="17" xfId="1" applyFont="1" applyFill="1" applyBorder="1" applyAlignment="1">
      <alignment horizontal="right" vertical="center"/>
    </xf>
    <xf numFmtId="0" fontId="4" fillId="0" borderId="31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169" fontId="5" fillId="10" borderId="33" xfId="2" applyNumberFormat="1" applyFont="1" applyFill="1" applyBorder="1" applyAlignment="1">
      <alignment horizontal="right" vertical="center" wrapText="1"/>
    </xf>
    <xf numFmtId="44" fontId="4" fillId="2" borderId="5" xfId="4" applyNumberFormat="1" applyFont="1" applyFill="1" applyBorder="1" applyAlignment="1" applyProtection="1">
      <alignment horizontal="right" vertical="center"/>
      <protection hidden="1"/>
    </xf>
    <xf numFmtId="167" fontId="5" fillId="2" borderId="5" xfId="4" applyNumberFormat="1" applyFont="1" applyFill="1" applyBorder="1" applyAlignment="1" applyProtection="1">
      <alignment horizontal="right" vertical="center"/>
      <protection hidden="1"/>
    </xf>
    <xf numFmtId="166" fontId="4" fillId="2" borderId="5" xfId="4" applyNumberFormat="1" applyFont="1" applyFill="1" applyBorder="1" applyAlignment="1" applyProtection="1">
      <alignment horizontal="center" vertical="center"/>
      <protection hidden="1"/>
    </xf>
    <xf numFmtId="171" fontId="4" fillId="2" borderId="27" xfId="4" applyNumberFormat="1" applyFont="1" applyFill="1" applyBorder="1" applyAlignment="1" applyProtection="1">
      <alignment horizontal="center" vertical="center"/>
      <protection hidden="1"/>
    </xf>
    <xf numFmtId="167" fontId="5" fillId="2" borderId="15" xfId="4" applyNumberFormat="1" applyFont="1" applyFill="1" applyBorder="1" applyAlignment="1" applyProtection="1">
      <alignment horizontal="right" vertical="center"/>
      <protection hidden="1"/>
    </xf>
    <xf numFmtId="171" fontId="5" fillId="3" borderId="45" xfId="0" applyNumberFormat="1" applyFont="1" applyFill="1" applyBorder="1" applyAlignment="1">
      <alignment horizontal="center" vertical="center" wrapText="1"/>
    </xf>
    <xf numFmtId="0" fontId="5" fillId="11" borderId="37" xfId="0" applyFont="1" applyFill="1" applyBorder="1" applyAlignment="1">
      <alignment horizontal="center" vertical="center" wrapText="1"/>
    </xf>
    <xf numFmtId="0" fontId="5" fillId="11" borderId="38" xfId="0" applyFont="1" applyFill="1" applyBorder="1" applyAlignment="1">
      <alignment horizontal="center" vertical="center" wrapText="1"/>
    </xf>
    <xf numFmtId="0" fontId="5" fillId="11" borderId="41" xfId="0" applyFont="1" applyFill="1" applyBorder="1" applyAlignment="1">
      <alignment horizontal="center" vertical="center" wrapText="1"/>
    </xf>
    <xf numFmtId="0" fontId="7" fillId="11" borderId="16" xfId="0" applyFont="1" applyFill="1" applyBorder="1" applyAlignment="1">
      <alignment horizontal="center" vertical="center" wrapText="1"/>
    </xf>
    <xf numFmtId="0" fontId="7" fillId="11" borderId="9" xfId="0" applyFont="1" applyFill="1" applyBorder="1" applyAlignment="1">
      <alignment horizontal="center" vertical="center" wrapText="1"/>
    </xf>
    <xf numFmtId="0" fontId="7" fillId="11" borderId="6" xfId="0" applyFont="1" applyFill="1" applyBorder="1" applyAlignment="1">
      <alignment horizontal="center" vertical="center" wrapText="1"/>
    </xf>
  </cellXfs>
  <cellStyles count="7">
    <cellStyle name="Moeda" xfId="1" builtinId="4"/>
    <cellStyle name="Normal" xfId="0" builtinId="0"/>
    <cellStyle name="Normal 2" xfId="3"/>
    <cellStyle name="Normal 2 2 2" xfId="6"/>
    <cellStyle name="Normal_Plan1" xfId="5"/>
    <cellStyle name="Normal_Plan3" xfId="4"/>
    <cellStyle name="Vírgula" xfId="2" builtinId="3"/>
  </cellStyles>
  <dxfs count="0"/>
  <tableStyles count="0" defaultTableStyle="TableStyleMedium2" defaultPivotStyle="PivotStyleLight16"/>
  <colors>
    <mruColors>
      <color rgb="FFFF3300"/>
      <color rgb="FFFFCCCC"/>
      <color rgb="FFCCFFCC"/>
      <color rgb="FFF58383"/>
      <color rgb="FFFFCCFF"/>
      <color rgb="FF56D875"/>
      <color rgb="FF66FFFF"/>
      <color rgb="FFFFFF99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206345</xdr:colOff>
      <xdr:row>0</xdr:row>
      <xdr:rowOff>98802</xdr:rowOff>
    </xdr:from>
    <xdr:to>
      <xdr:col>1</xdr:col>
      <xdr:colOff>1976437</xdr:colOff>
      <xdr:row>0</xdr:row>
      <xdr:rowOff>869155</xdr:rowOff>
    </xdr:to>
    <xdr:pic>
      <xdr:nvPicPr>
        <xdr:cNvPr id="2" name="Imagem 1" descr="C:\Users\hellen_santos\AppData\Local\Microsoft\Windows\Temporary Internet Files\Content.Word\Logotipo-CIEE-320px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45" y="98802"/>
          <a:ext cx="2139186" cy="7703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147637</xdr:colOff>
      <xdr:row>0</xdr:row>
      <xdr:rowOff>123825</xdr:rowOff>
    </xdr:from>
    <xdr:ext cx="2197894" cy="673894"/>
    <xdr:pic>
      <xdr:nvPicPr>
        <xdr:cNvPr id="3" name="Imagem 2" descr="C:\Users\hellen_santos\AppData\Local\Microsoft\Windows\Temporary Internet Files\Content.Word\Logotipo-CIEE-320px.png">
          <a:extLst>
            <a:ext uri="{FF2B5EF4-FFF2-40B4-BE49-F238E27FC236}">
              <a16:creationId xmlns:a16="http://schemas.microsoft.com/office/drawing/2014/main" id="{8E0F6388-4A7B-4D7E-8984-42BBF5CB54C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637" y="123825"/>
          <a:ext cx="2197894" cy="67389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166687</xdr:colOff>
      <xdr:row>0</xdr:row>
      <xdr:rowOff>80699</xdr:rowOff>
    </xdr:from>
    <xdr:to>
      <xdr:col>1</xdr:col>
      <xdr:colOff>1748105</xdr:colOff>
      <xdr:row>0</xdr:row>
      <xdr:rowOff>896370</xdr:rowOff>
    </xdr:to>
    <xdr:pic>
      <xdr:nvPicPr>
        <xdr:cNvPr id="2" name="Imagem 1" descr="C:\Users\hellen_santos\AppData\Local\Microsoft\Windows\Temporary Internet Files\Content.Word\Logotipo-CIEE-320px.png">
          <a:extLst>
            <a:ext uri="{FF2B5EF4-FFF2-40B4-BE49-F238E27FC236}">
              <a16:creationId xmlns:a16="http://schemas.microsoft.com/office/drawing/2014/main" id="{3131109F-BC5D-48D6-B3CB-133A37D7688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7" y="80699"/>
          <a:ext cx="1974324" cy="81567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107157</xdr:colOff>
      <xdr:row>0</xdr:row>
      <xdr:rowOff>116418</xdr:rowOff>
    </xdr:from>
    <xdr:to>
      <xdr:col>1</xdr:col>
      <xdr:colOff>1774031</xdr:colOff>
      <xdr:row>0</xdr:row>
      <xdr:rowOff>892969</xdr:rowOff>
    </xdr:to>
    <xdr:pic>
      <xdr:nvPicPr>
        <xdr:cNvPr id="2" name="Imagem 1" descr="C:\Users\hellen_santos\AppData\Local\Microsoft\Windows\Temporary Internet Files\Content.Word\Logotipo-CIEE-320px.png">
          <a:extLst>
            <a:ext uri="{FF2B5EF4-FFF2-40B4-BE49-F238E27FC236}">
              <a16:creationId xmlns:a16="http://schemas.microsoft.com/office/drawing/2014/main" id="{E2E5AC96-4B94-41AC-A104-B3DA67222D5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7" y="116418"/>
          <a:ext cx="2035968" cy="7765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/>
  <dimension ref="A1:Z82"/>
  <sheetViews>
    <sheetView tabSelected="1" zoomScale="80" zoomScaleNormal="80" workbookViewId="0">
      <selection activeCell="D15" sqref="D15"/>
    </sheetView>
  </sheetViews>
  <sheetFormatPr defaultRowHeight="14.25" x14ac:dyDescent="0.25"/>
  <cols>
    <col min="1" max="1" width="5.5703125" style="86" customWidth="1"/>
    <col min="2" max="2" width="53.5703125" style="86" bestFit="1" customWidth="1"/>
    <col min="3" max="3" width="38.5703125" style="86" bestFit="1" customWidth="1"/>
    <col min="4" max="4" width="31.42578125" style="86" bestFit="1" customWidth="1"/>
    <col min="5" max="5" width="7.28515625" style="86" customWidth="1"/>
    <col min="6" max="6" width="17.5703125" style="86" customWidth="1"/>
    <col min="7" max="7" width="16.7109375" style="86" customWidth="1"/>
    <col min="8" max="8" width="19.140625" style="209" bestFit="1" customWidth="1"/>
    <col min="9" max="9" width="16.85546875" style="209" customWidth="1"/>
    <col min="10" max="10" width="15.140625" style="209" bestFit="1" customWidth="1"/>
    <col min="11" max="11" width="18.42578125" style="209" customWidth="1"/>
    <col min="12" max="12" width="10.28515625" style="209" customWidth="1"/>
    <col min="13" max="13" width="13" style="209" customWidth="1"/>
    <col min="14" max="14" width="15.28515625" style="209" customWidth="1"/>
    <col min="15" max="15" width="19.85546875" style="209" customWidth="1"/>
    <col min="16" max="23" width="9.140625" style="97"/>
    <col min="24" max="26" width="9.140625" style="94"/>
    <col min="27" max="16384" width="9.140625" style="86"/>
  </cols>
  <sheetData>
    <row r="1" spans="1:22" ht="73.5" customHeight="1" thickBot="1" x14ac:dyDescent="0.3">
      <c r="A1" s="135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7"/>
    </row>
    <row r="2" spans="1:22" ht="15.75" x14ac:dyDescent="0.25">
      <c r="A2" s="157" t="s">
        <v>1</v>
      </c>
      <c r="B2" s="154"/>
      <c r="C2" s="154"/>
      <c r="D2" s="154" t="s">
        <v>68</v>
      </c>
      <c r="E2" s="154"/>
      <c r="F2" s="155" t="s">
        <v>3</v>
      </c>
      <c r="G2" s="155" t="s">
        <v>69</v>
      </c>
      <c r="H2" s="161" t="s">
        <v>34</v>
      </c>
      <c r="I2" s="161" t="s">
        <v>5</v>
      </c>
      <c r="J2" s="162" t="s">
        <v>6</v>
      </c>
      <c r="K2" s="162"/>
      <c r="L2" s="162"/>
      <c r="M2" s="162"/>
      <c r="N2" s="162"/>
      <c r="O2" s="163"/>
    </row>
    <row r="3" spans="1:22" ht="50.25" customHeight="1" x14ac:dyDescent="0.25">
      <c r="A3" s="158" t="s">
        <v>195</v>
      </c>
      <c r="B3" s="159"/>
      <c r="C3" s="159"/>
      <c r="D3" s="145" t="s">
        <v>191</v>
      </c>
      <c r="E3" s="145"/>
      <c r="F3" s="146" t="s">
        <v>155</v>
      </c>
      <c r="G3" s="146" t="s">
        <v>170</v>
      </c>
      <c r="H3" s="164">
        <v>18</v>
      </c>
      <c r="I3" s="164">
        <v>4.8</v>
      </c>
      <c r="J3" s="165" t="s">
        <v>7</v>
      </c>
      <c r="K3" s="165"/>
      <c r="L3" s="165"/>
      <c r="M3" s="165"/>
      <c r="N3" s="165"/>
      <c r="O3" s="166"/>
    </row>
    <row r="4" spans="1:22" ht="15.75" x14ac:dyDescent="0.25">
      <c r="A4" s="115" t="s">
        <v>8</v>
      </c>
      <c r="B4" s="69" t="s">
        <v>9</v>
      </c>
      <c r="C4" s="69" t="s">
        <v>10</v>
      </c>
      <c r="D4" s="69" t="s">
        <v>11</v>
      </c>
      <c r="E4" s="69" t="s">
        <v>12</v>
      </c>
      <c r="F4" s="69" t="s">
        <v>13</v>
      </c>
      <c r="G4" s="69" t="s">
        <v>14</v>
      </c>
      <c r="H4" s="167" t="s">
        <v>15</v>
      </c>
      <c r="I4" s="167"/>
      <c r="J4" s="167"/>
      <c r="K4" s="167"/>
      <c r="L4" s="168" t="s">
        <v>16</v>
      </c>
      <c r="M4" s="168"/>
      <c r="N4" s="168"/>
      <c r="O4" s="169" t="s">
        <v>17</v>
      </c>
    </row>
    <row r="5" spans="1:22" ht="32.25" thickBot="1" x14ac:dyDescent="0.3">
      <c r="A5" s="142"/>
      <c r="B5" s="143"/>
      <c r="C5" s="143"/>
      <c r="D5" s="143"/>
      <c r="E5" s="143"/>
      <c r="F5" s="143"/>
      <c r="G5" s="143"/>
      <c r="H5" s="170" t="s">
        <v>18</v>
      </c>
      <c r="I5" s="170" t="s">
        <v>19</v>
      </c>
      <c r="J5" s="170" t="s">
        <v>20</v>
      </c>
      <c r="K5" s="170" t="s">
        <v>21</v>
      </c>
      <c r="L5" s="170" t="s">
        <v>22</v>
      </c>
      <c r="M5" s="170" t="s">
        <v>18</v>
      </c>
      <c r="N5" s="170" t="s">
        <v>19</v>
      </c>
      <c r="O5" s="171"/>
    </row>
    <row r="6" spans="1:22" ht="15.75" x14ac:dyDescent="0.25">
      <c r="A6" s="138">
        <v>1</v>
      </c>
      <c r="B6" s="160" t="s">
        <v>113</v>
      </c>
      <c r="C6" s="160" t="s">
        <v>114</v>
      </c>
      <c r="D6" s="160" t="s">
        <v>40</v>
      </c>
      <c r="E6" s="139">
        <v>1</v>
      </c>
      <c r="F6" s="140">
        <v>45845</v>
      </c>
      <c r="G6" s="140">
        <v>46210</v>
      </c>
      <c r="H6" s="172">
        <v>630</v>
      </c>
      <c r="I6" s="172">
        <v>126</v>
      </c>
      <c r="J6" s="173"/>
      <c r="K6" s="172">
        <f t="shared" ref="K6:K28" si="0">SUM(H6+I6)</f>
        <v>756</v>
      </c>
      <c r="L6" s="173"/>
      <c r="M6" s="173"/>
      <c r="N6" s="173"/>
      <c r="O6" s="174">
        <f t="shared" ref="O6:O28" si="1">SUM(K6-M6-N6)</f>
        <v>756</v>
      </c>
    </row>
    <row r="7" spans="1:22" ht="15.75" x14ac:dyDescent="0.25">
      <c r="A7" s="45">
        <v>2</v>
      </c>
      <c r="B7" s="53" t="s">
        <v>119</v>
      </c>
      <c r="C7" s="53" t="s">
        <v>56</v>
      </c>
      <c r="D7" s="53" t="s">
        <v>120</v>
      </c>
      <c r="E7" s="46">
        <v>1</v>
      </c>
      <c r="F7" s="15">
        <v>45874</v>
      </c>
      <c r="G7" s="15">
        <v>46239</v>
      </c>
      <c r="H7" s="175">
        <v>630</v>
      </c>
      <c r="I7" s="175">
        <v>126</v>
      </c>
      <c r="J7" s="176"/>
      <c r="K7" s="175">
        <f t="shared" si="0"/>
        <v>756</v>
      </c>
      <c r="L7" s="176"/>
      <c r="M7" s="176"/>
      <c r="N7" s="176"/>
      <c r="O7" s="177">
        <f t="shared" si="1"/>
        <v>756</v>
      </c>
    </row>
    <row r="8" spans="1:22" ht="15.75" x14ac:dyDescent="0.25">
      <c r="A8" s="45">
        <v>3</v>
      </c>
      <c r="B8" s="53" t="s">
        <v>161</v>
      </c>
      <c r="C8" s="53" t="s">
        <v>49</v>
      </c>
      <c r="D8" s="53" t="s">
        <v>154</v>
      </c>
      <c r="E8" s="46">
        <v>1</v>
      </c>
      <c r="F8" s="18">
        <v>46084</v>
      </c>
      <c r="G8" s="18">
        <v>46449</v>
      </c>
      <c r="H8" s="175">
        <v>630</v>
      </c>
      <c r="I8" s="175">
        <v>126</v>
      </c>
      <c r="J8" s="176"/>
      <c r="K8" s="175">
        <f t="shared" si="0"/>
        <v>756</v>
      </c>
      <c r="L8" s="176"/>
      <c r="M8" s="176"/>
      <c r="N8" s="176"/>
      <c r="O8" s="177">
        <f>SUM(K8-M8-N8)</f>
        <v>756</v>
      </c>
    </row>
    <row r="9" spans="1:22" ht="15.75" x14ac:dyDescent="0.25">
      <c r="A9" s="45">
        <v>4</v>
      </c>
      <c r="B9" s="53" t="s">
        <v>127</v>
      </c>
      <c r="C9" s="53" t="s">
        <v>0</v>
      </c>
      <c r="D9" s="53" t="s">
        <v>32</v>
      </c>
      <c r="E9" s="46">
        <v>1</v>
      </c>
      <c r="F9" s="15">
        <v>45902</v>
      </c>
      <c r="G9" s="14" t="s">
        <v>128</v>
      </c>
      <c r="H9" s="178">
        <v>418</v>
      </c>
      <c r="I9" s="175">
        <v>126</v>
      </c>
      <c r="J9" s="176"/>
      <c r="K9" s="175">
        <f t="shared" si="0"/>
        <v>544</v>
      </c>
      <c r="L9" s="176"/>
      <c r="M9" s="176"/>
      <c r="N9" s="176"/>
      <c r="O9" s="177">
        <f t="shared" si="1"/>
        <v>544</v>
      </c>
    </row>
    <row r="10" spans="1:22" ht="15.75" x14ac:dyDescent="0.25">
      <c r="A10" s="45">
        <v>5</v>
      </c>
      <c r="B10" s="53" t="s">
        <v>181</v>
      </c>
      <c r="C10" s="53" t="s">
        <v>182</v>
      </c>
      <c r="D10" s="53" t="s">
        <v>183</v>
      </c>
      <c r="E10" s="46">
        <v>2</v>
      </c>
      <c r="F10" s="15">
        <v>46118</v>
      </c>
      <c r="G10" s="15">
        <v>46483</v>
      </c>
      <c r="H10" s="175">
        <v>525</v>
      </c>
      <c r="I10" s="175">
        <v>126</v>
      </c>
      <c r="J10" s="176"/>
      <c r="K10" s="175">
        <f t="shared" ref="K10" si="2">SUM(H10+I10)</f>
        <v>651</v>
      </c>
      <c r="L10" s="176"/>
      <c r="M10" s="176"/>
      <c r="N10" s="176"/>
      <c r="O10" s="177">
        <f>SUM(K10-M10-N10)</f>
        <v>651</v>
      </c>
    </row>
    <row r="11" spans="1:22" ht="15.75" x14ac:dyDescent="0.25">
      <c r="A11" s="45">
        <v>6</v>
      </c>
      <c r="B11" s="53" t="s">
        <v>73</v>
      </c>
      <c r="C11" s="53" t="s">
        <v>54</v>
      </c>
      <c r="D11" s="53" t="s">
        <v>33</v>
      </c>
      <c r="E11" s="46">
        <v>1</v>
      </c>
      <c r="F11" s="15">
        <v>45900</v>
      </c>
      <c r="G11" s="15">
        <v>46235</v>
      </c>
      <c r="H11" s="175">
        <v>630</v>
      </c>
      <c r="I11" s="175">
        <v>126</v>
      </c>
      <c r="J11" s="175"/>
      <c r="K11" s="175">
        <f t="shared" si="0"/>
        <v>756</v>
      </c>
      <c r="L11" s="175"/>
      <c r="M11" s="175"/>
      <c r="N11" s="175"/>
      <c r="O11" s="177">
        <f t="shared" si="1"/>
        <v>756</v>
      </c>
    </row>
    <row r="12" spans="1:22" ht="15.75" x14ac:dyDescent="0.25">
      <c r="A12" s="45">
        <v>7</v>
      </c>
      <c r="B12" s="53" t="s">
        <v>131</v>
      </c>
      <c r="C12" s="53" t="s">
        <v>132</v>
      </c>
      <c r="D12" s="53" t="s">
        <v>134</v>
      </c>
      <c r="E12" s="46">
        <v>1</v>
      </c>
      <c r="F12" s="15">
        <v>45901</v>
      </c>
      <c r="G12" s="15">
        <v>46267</v>
      </c>
      <c r="H12" s="175">
        <v>630</v>
      </c>
      <c r="I12" s="175">
        <v>126</v>
      </c>
      <c r="J12" s="175"/>
      <c r="K12" s="175">
        <f t="shared" ref="K12" si="3">SUM(H12+I12)</f>
        <v>756</v>
      </c>
      <c r="L12" s="175"/>
      <c r="M12" s="175"/>
      <c r="N12" s="175"/>
      <c r="O12" s="177">
        <f t="shared" ref="O12" si="4">SUM(K12-M12-N12)</f>
        <v>756</v>
      </c>
      <c r="P12" s="87"/>
      <c r="Q12" s="87"/>
      <c r="R12" s="87"/>
      <c r="S12" s="87"/>
      <c r="T12" s="87"/>
      <c r="U12" s="87"/>
      <c r="V12" s="87"/>
    </row>
    <row r="13" spans="1:22" ht="15.75" x14ac:dyDescent="0.25">
      <c r="A13" s="45">
        <v>8</v>
      </c>
      <c r="B13" s="53" t="s">
        <v>157</v>
      </c>
      <c r="C13" s="53" t="s">
        <v>31</v>
      </c>
      <c r="D13" s="53" t="s">
        <v>40</v>
      </c>
      <c r="E13" s="46">
        <v>1</v>
      </c>
      <c r="F13" s="15">
        <v>46059</v>
      </c>
      <c r="G13" s="15">
        <v>46059</v>
      </c>
      <c r="H13" s="175">
        <v>630</v>
      </c>
      <c r="I13" s="175">
        <v>126</v>
      </c>
      <c r="J13" s="176"/>
      <c r="K13" s="175">
        <f>SUM(H13+I13)</f>
        <v>756</v>
      </c>
      <c r="L13" s="176"/>
      <c r="M13" s="176"/>
      <c r="N13" s="176"/>
      <c r="O13" s="177">
        <f>SUM(K13-M13-N13)</f>
        <v>756</v>
      </c>
      <c r="P13" s="87"/>
      <c r="Q13" s="87"/>
      <c r="R13" s="87"/>
      <c r="S13" s="87"/>
      <c r="T13" s="87"/>
      <c r="U13" s="87"/>
      <c r="V13" s="87"/>
    </row>
    <row r="14" spans="1:22" ht="15.75" x14ac:dyDescent="0.25">
      <c r="A14" s="45">
        <v>9</v>
      </c>
      <c r="B14" s="53" t="s">
        <v>185</v>
      </c>
      <c r="C14" s="53" t="s">
        <v>184</v>
      </c>
      <c r="D14" s="53" t="s">
        <v>182</v>
      </c>
      <c r="E14" s="46">
        <v>2</v>
      </c>
      <c r="F14" s="15">
        <v>46118</v>
      </c>
      <c r="G14" s="15">
        <v>46483</v>
      </c>
      <c r="H14" s="175">
        <v>525</v>
      </c>
      <c r="I14" s="175">
        <v>126</v>
      </c>
      <c r="J14" s="176"/>
      <c r="K14" s="175">
        <f t="shared" ref="K14" si="5">SUM(H14+I14)</f>
        <v>651</v>
      </c>
      <c r="L14" s="176"/>
      <c r="M14" s="176"/>
      <c r="N14" s="176"/>
      <c r="O14" s="177">
        <f>SUM(K14-M14-N14)</f>
        <v>651</v>
      </c>
      <c r="P14" s="87"/>
      <c r="Q14" s="87"/>
      <c r="R14" s="87"/>
      <c r="S14" s="87"/>
      <c r="T14" s="87"/>
      <c r="U14" s="87"/>
      <c r="V14" s="87"/>
    </row>
    <row r="15" spans="1:22" ht="15.75" x14ac:dyDescent="0.25">
      <c r="A15" s="45">
        <v>10</v>
      </c>
      <c r="B15" s="53" t="s">
        <v>62</v>
      </c>
      <c r="C15" s="53" t="s">
        <v>31</v>
      </c>
      <c r="D15" s="53" t="s">
        <v>40</v>
      </c>
      <c r="E15" s="46">
        <v>1</v>
      </c>
      <c r="F15" s="15">
        <v>45778</v>
      </c>
      <c r="G15" s="15">
        <v>46144</v>
      </c>
      <c r="H15" s="175">
        <v>630</v>
      </c>
      <c r="I15" s="175">
        <v>126</v>
      </c>
      <c r="J15" s="175"/>
      <c r="K15" s="175">
        <f t="shared" si="0"/>
        <v>756</v>
      </c>
      <c r="L15" s="175"/>
      <c r="M15" s="176"/>
      <c r="N15" s="176"/>
      <c r="O15" s="177">
        <f t="shared" si="1"/>
        <v>756</v>
      </c>
      <c r="P15" s="87"/>
      <c r="Q15" s="87"/>
      <c r="R15" s="87"/>
      <c r="S15" s="87"/>
      <c r="T15" s="87"/>
      <c r="U15" s="87"/>
      <c r="V15" s="87"/>
    </row>
    <row r="16" spans="1:22" ht="15.75" x14ac:dyDescent="0.25">
      <c r="A16" s="45">
        <v>11</v>
      </c>
      <c r="B16" s="53" t="s">
        <v>153</v>
      </c>
      <c r="C16" s="53" t="s">
        <v>31</v>
      </c>
      <c r="D16" s="53" t="s">
        <v>63</v>
      </c>
      <c r="E16" s="46">
        <v>1</v>
      </c>
      <c r="F16" s="15">
        <v>45963</v>
      </c>
      <c r="G16" s="15">
        <v>46329</v>
      </c>
      <c r="H16" s="175">
        <v>630</v>
      </c>
      <c r="I16" s="175">
        <v>126</v>
      </c>
      <c r="J16" s="175"/>
      <c r="K16" s="175">
        <f t="shared" si="0"/>
        <v>756</v>
      </c>
      <c r="L16" s="175"/>
      <c r="M16" s="176"/>
      <c r="N16" s="176"/>
      <c r="O16" s="177">
        <f t="shared" si="1"/>
        <v>756</v>
      </c>
      <c r="P16" s="87"/>
      <c r="Q16" s="87"/>
      <c r="R16" s="87"/>
      <c r="S16" s="87"/>
      <c r="T16" s="87"/>
      <c r="U16" s="87"/>
      <c r="V16" s="87"/>
    </row>
    <row r="17" spans="1:26" ht="15.75" x14ac:dyDescent="0.25">
      <c r="A17" s="45">
        <v>12</v>
      </c>
      <c r="B17" s="53" t="s">
        <v>104</v>
      </c>
      <c r="C17" s="53" t="s">
        <v>105</v>
      </c>
      <c r="D17" s="53" t="s">
        <v>32</v>
      </c>
      <c r="E17" s="46">
        <v>1</v>
      </c>
      <c r="F17" s="15">
        <v>45845</v>
      </c>
      <c r="G17" s="15">
        <v>46210</v>
      </c>
      <c r="H17" s="175">
        <v>630</v>
      </c>
      <c r="I17" s="175">
        <v>126</v>
      </c>
      <c r="J17" s="175"/>
      <c r="K17" s="175">
        <f t="shared" si="0"/>
        <v>756</v>
      </c>
      <c r="L17" s="175"/>
      <c r="M17" s="176"/>
      <c r="N17" s="176"/>
      <c r="O17" s="177">
        <f t="shared" si="1"/>
        <v>756</v>
      </c>
      <c r="P17" s="87"/>
      <c r="Q17" s="87"/>
      <c r="R17" s="87"/>
      <c r="S17" s="87"/>
      <c r="T17" s="87"/>
      <c r="U17" s="87"/>
      <c r="V17" s="87"/>
    </row>
    <row r="18" spans="1:26" ht="15.75" x14ac:dyDescent="0.25">
      <c r="A18" s="45">
        <v>13</v>
      </c>
      <c r="B18" s="53" t="s">
        <v>112</v>
      </c>
      <c r="C18" s="53" t="s">
        <v>31</v>
      </c>
      <c r="D18" s="53" t="s">
        <v>32</v>
      </c>
      <c r="E18" s="46">
        <v>1</v>
      </c>
      <c r="F18" s="15">
        <v>45845</v>
      </c>
      <c r="G18" s="15">
        <v>46210</v>
      </c>
      <c r="H18" s="175">
        <v>630</v>
      </c>
      <c r="I18" s="175">
        <v>126</v>
      </c>
      <c r="J18" s="175"/>
      <c r="K18" s="175">
        <f t="shared" si="0"/>
        <v>756</v>
      </c>
      <c r="L18" s="175"/>
      <c r="M18" s="176"/>
      <c r="N18" s="176"/>
      <c r="O18" s="177">
        <f t="shared" si="1"/>
        <v>756</v>
      </c>
      <c r="P18" s="87"/>
      <c r="Q18" s="87"/>
      <c r="R18" s="87"/>
      <c r="S18" s="87"/>
      <c r="T18" s="87"/>
      <c r="U18" s="87"/>
      <c r="V18" s="87"/>
    </row>
    <row r="19" spans="1:26" ht="15.75" x14ac:dyDescent="0.25">
      <c r="A19" s="45">
        <v>14</v>
      </c>
      <c r="B19" s="53" t="s">
        <v>150</v>
      </c>
      <c r="C19" s="53" t="s">
        <v>0</v>
      </c>
      <c r="D19" s="53" t="s">
        <v>41</v>
      </c>
      <c r="E19" s="46">
        <v>1</v>
      </c>
      <c r="F19" s="15">
        <v>45963</v>
      </c>
      <c r="G19" s="15">
        <v>46329</v>
      </c>
      <c r="H19" s="175">
        <v>418</v>
      </c>
      <c r="I19" s="175">
        <v>126</v>
      </c>
      <c r="J19" s="175"/>
      <c r="K19" s="175">
        <f>SUM(H19+I19)</f>
        <v>544</v>
      </c>
      <c r="L19" s="175"/>
      <c r="M19" s="176"/>
      <c r="N19" s="176"/>
      <c r="O19" s="177">
        <f>SUM(K19-M19-N19)</f>
        <v>544</v>
      </c>
      <c r="P19" s="87"/>
      <c r="Q19" s="87"/>
      <c r="R19" s="87"/>
      <c r="S19" s="87"/>
      <c r="T19" s="87"/>
      <c r="U19" s="87"/>
      <c r="V19" s="87"/>
    </row>
    <row r="20" spans="1:26" ht="15.75" x14ac:dyDescent="0.25">
      <c r="A20" s="45">
        <v>15</v>
      </c>
      <c r="B20" s="53" t="s">
        <v>122</v>
      </c>
      <c r="C20" s="53" t="s">
        <v>105</v>
      </c>
      <c r="D20" s="53" t="s">
        <v>32</v>
      </c>
      <c r="E20" s="46">
        <v>1</v>
      </c>
      <c r="F20" s="15">
        <v>45874</v>
      </c>
      <c r="G20" s="15">
        <v>46238</v>
      </c>
      <c r="H20" s="175">
        <v>630</v>
      </c>
      <c r="I20" s="175">
        <v>126</v>
      </c>
      <c r="J20" s="175"/>
      <c r="K20" s="175">
        <f t="shared" si="0"/>
        <v>756</v>
      </c>
      <c r="L20" s="175"/>
      <c r="M20" s="176"/>
      <c r="N20" s="176"/>
      <c r="O20" s="177">
        <f t="shared" si="1"/>
        <v>756</v>
      </c>
      <c r="P20" s="87"/>
      <c r="Q20" s="87"/>
      <c r="R20" s="87"/>
      <c r="S20" s="87"/>
      <c r="T20" s="87"/>
      <c r="U20" s="87"/>
      <c r="V20" s="87"/>
    </row>
    <row r="21" spans="1:26" ht="15.75" x14ac:dyDescent="0.25">
      <c r="A21" s="45">
        <v>16</v>
      </c>
      <c r="B21" s="53" t="s">
        <v>85</v>
      </c>
      <c r="C21" s="53" t="s">
        <v>86</v>
      </c>
      <c r="D21" s="53" t="s">
        <v>33</v>
      </c>
      <c r="E21" s="46">
        <v>3</v>
      </c>
      <c r="F21" s="15">
        <v>45769</v>
      </c>
      <c r="G21" s="15">
        <v>46134</v>
      </c>
      <c r="H21" s="175">
        <v>630</v>
      </c>
      <c r="I21" s="175">
        <v>0</v>
      </c>
      <c r="J21" s="175"/>
      <c r="K21" s="175">
        <f t="shared" si="0"/>
        <v>630</v>
      </c>
      <c r="L21" s="175"/>
      <c r="M21" s="176"/>
      <c r="N21" s="176"/>
      <c r="O21" s="177">
        <f t="shared" si="1"/>
        <v>630</v>
      </c>
      <c r="P21" s="87"/>
      <c r="Q21" s="87"/>
      <c r="R21" s="87"/>
      <c r="S21" s="87"/>
      <c r="T21" s="87"/>
      <c r="U21" s="87"/>
      <c r="V21" s="87"/>
    </row>
    <row r="22" spans="1:26" ht="15.75" x14ac:dyDescent="0.25">
      <c r="A22" s="45">
        <v>17</v>
      </c>
      <c r="B22" s="53" t="s">
        <v>74</v>
      </c>
      <c r="C22" s="53" t="s">
        <v>0</v>
      </c>
      <c r="D22" s="53" t="s">
        <v>75</v>
      </c>
      <c r="E22" s="46">
        <v>1</v>
      </c>
      <c r="F22" s="15">
        <v>45903</v>
      </c>
      <c r="G22" s="15">
        <v>46269</v>
      </c>
      <c r="H22" s="178">
        <v>418</v>
      </c>
      <c r="I22" s="175">
        <v>126</v>
      </c>
      <c r="J22" s="175"/>
      <c r="K22" s="175">
        <f t="shared" si="0"/>
        <v>544</v>
      </c>
      <c r="L22" s="175"/>
      <c r="M22" s="176"/>
      <c r="N22" s="176"/>
      <c r="O22" s="177">
        <f t="shared" si="1"/>
        <v>544</v>
      </c>
      <c r="P22" s="87"/>
      <c r="Q22" s="87"/>
      <c r="R22" s="87"/>
      <c r="S22" s="87"/>
      <c r="T22" s="87"/>
      <c r="U22" s="87"/>
      <c r="V22" s="87"/>
    </row>
    <row r="23" spans="1:26" ht="15.75" x14ac:dyDescent="0.25">
      <c r="A23" s="45">
        <v>18</v>
      </c>
      <c r="B23" s="22" t="s">
        <v>72</v>
      </c>
      <c r="C23" s="22" t="s">
        <v>48</v>
      </c>
      <c r="D23" s="22" t="s">
        <v>70</v>
      </c>
      <c r="E23" s="46">
        <v>1</v>
      </c>
      <c r="F23" s="17" t="s">
        <v>71</v>
      </c>
      <c r="G23" s="17" t="s">
        <v>159</v>
      </c>
      <c r="H23" s="175">
        <v>630</v>
      </c>
      <c r="I23" s="175">
        <v>126</v>
      </c>
      <c r="J23" s="175"/>
      <c r="K23" s="175">
        <f t="shared" si="0"/>
        <v>756</v>
      </c>
      <c r="L23" s="179"/>
      <c r="M23" s="176"/>
      <c r="N23" s="176"/>
      <c r="O23" s="177">
        <f t="shared" si="1"/>
        <v>756</v>
      </c>
      <c r="P23" s="87"/>
      <c r="Q23" s="87"/>
      <c r="R23" s="87"/>
      <c r="S23" s="87"/>
      <c r="T23" s="87"/>
      <c r="U23" s="87"/>
      <c r="V23" s="87"/>
    </row>
    <row r="24" spans="1:26" ht="15.75" x14ac:dyDescent="0.25">
      <c r="A24" s="45">
        <v>19</v>
      </c>
      <c r="B24" s="53" t="s">
        <v>110</v>
      </c>
      <c r="C24" s="53" t="s">
        <v>111</v>
      </c>
      <c r="D24" s="53" t="s">
        <v>40</v>
      </c>
      <c r="E24" s="46">
        <v>1</v>
      </c>
      <c r="F24" s="15">
        <v>45845</v>
      </c>
      <c r="G24" s="15">
        <v>46210</v>
      </c>
      <c r="H24" s="175">
        <v>630</v>
      </c>
      <c r="I24" s="175">
        <v>126</v>
      </c>
      <c r="J24" s="175"/>
      <c r="K24" s="175">
        <f t="shared" si="0"/>
        <v>756</v>
      </c>
      <c r="L24" s="175"/>
      <c r="M24" s="175"/>
      <c r="N24" s="175"/>
      <c r="O24" s="177">
        <f t="shared" si="1"/>
        <v>756</v>
      </c>
      <c r="P24" s="87"/>
      <c r="Q24" s="87"/>
      <c r="R24" s="87"/>
      <c r="S24" s="87"/>
      <c r="T24" s="87"/>
      <c r="U24" s="87"/>
      <c r="V24" s="87"/>
    </row>
    <row r="25" spans="1:26" ht="15.75" x14ac:dyDescent="0.25">
      <c r="A25" s="45">
        <v>20</v>
      </c>
      <c r="B25" s="53" t="s">
        <v>118</v>
      </c>
      <c r="C25" s="53" t="s">
        <v>31</v>
      </c>
      <c r="D25" s="53" t="s">
        <v>63</v>
      </c>
      <c r="E25" s="46">
        <v>1</v>
      </c>
      <c r="F25" s="15">
        <v>45870</v>
      </c>
      <c r="G25" s="15">
        <v>46238</v>
      </c>
      <c r="H25" s="175">
        <v>630</v>
      </c>
      <c r="I25" s="175">
        <v>126</v>
      </c>
      <c r="J25" s="175"/>
      <c r="K25" s="175">
        <f t="shared" si="0"/>
        <v>756</v>
      </c>
      <c r="L25" s="175"/>
      <c r="M25" s="175"/>
      <c r="N25" s="175"/>
      <c r="O25" s="177">
        <f t="shared" si="1"/>
        <v>756</v>
      </c>
      <c r="P25" s="87"/>
      <c r="Q25" s="87"/>
      <c r="R25" s="87"/>
      <c r="S25" s="87"/>
      <c r="T25" s="87"/>
      <c r="U25" s="87"/>
      <c r="V25" s="87"/>
    </row>
    <row r="26" spans="1:26" ht="15.75" x14ac:dyDescent="0.25">
      <c r="A26" s="45">
        <v>21</v>
      </c>
      <c r="B26" s="53" t="s">
        <v>162</v>
      </c>
      <c r="C26" s="53" t="s">
        <v>31</v>
      </c>
      <c r="D26" s="53" t="s">
        <v>189</v>
      </c>
      <c r="E26" s="46">
        <v>1</v>
      </c>
      <c r="F26" s="18">
        <v>46084</v>
      </c>
      <c r="G26" s="18">
        <v>46449</v>
      </c>
      <c r="H26" s="175">
        <v>630</v>
      </c>
      <c r="I26" s="175">
        <v>126</v>
      </c>
      <c r="J26" s="175"/>
      <c r="K26" s="175">
        <f t="shared" si="0"/>
        <v>756</v>
      </c>
      <c r="L26" s="175"/>
      <c r="M26" s="175"/>
      <c r="N26" s="175"/>
      <c r="O26" s="177">
        <f t="shared" si="1"/>
        <v>756</v>
      </c>
      <c r="P26" s="87"/>
      <c r="Q26" s="87"/>
      <c r="R26" s="87"/>
      <c r="S26" s="87"/>
      <c r="T26" s="87"/>
      <c r="U26" s="87"/>
      <c r="V26" s="87"/>
    </row>
    <row r="27" spans="1:26" s="88" customFormat="1" ht="15.75" x14ac:dyDescent="0.25">
      <c r="A27" s="45">
        <v>22</v>
      </c>
      <c r="B27" s="22" t="s">
        <v>93</v>
      </c>
      <c r="C27" s="22" t="s">
        <v>51</v>
      </c>
      <c r="D27" s="22" t="s">
        <v>33</v>
      </c>
      <c r="E27" s="46">
        <v>1</v>
      </c>
      <c r="F27" s="17" t="s">
        <v>94</v>
      </c>
      <c r="G27" s="17" t="s">
        <v>97</v>
      </c>
      <c r="H27" s="175">
        <v>630</v>
      </c>
      <c r="I27" s="175">
        <v>126</v>
      </c>
      <c r="J27" s="175"/>
      <c r="K27" s="175">
        <f t="shared" si="0"/>
        <v>756</v>
      </c>
      <c r="L27" s="175"/>
      <c r="M27" s="175"/>
      <c r="N27" s="175"/>
      <c r="O27" s="177">
        <f t="shared" si="1"/>
        <v>756</v>
      </c>
      <c r="P27" s="87"/>
      <c r="Q27" s="87"/>
      <c r="R27" s="87"/>
      <c r="S27" s="87"/>
      <c r="T27" s="87"/>
      <c r="U27" s="87"/>
      <c r="V27" s="87"/>
      <c r="W27" s="98"/>
      <c r="X27" s="95"/>
      <c r="Y27" s="95"/>
      <c r="Z27" s="95"/>
    </row>
    <row r="28" spans="1:26" s="88" customFormat="1" ht="15.75" x14ac:dyDescent="0.25">
      <c r="A28" s="45">
        <v>23</v>
      </c>
      <c r="B28" s="22" t="s">
        <v>143</v>
      </c>
      <c r="C28" s="22" t="s">
        <v>86</v>
      </c>
      <c r="D28" s="22" t="s">
        <v>32</v>
      </c>
      <c r="E28" s="46">
        <v>1</v>
      </c>
      <c r="F28" s="17" t="s">
        <v>142</v>
      </c>
      <c r="G28" s="18">
        <v>46302</v>
      </c>
      <c r="H28" s="175">
        <v>630</v>
      </c>
      <c r="I28" s="175">
        <v>126</v>
      </c>
      <c r="J28" s="175"/>
      <c r="K28" s="175">
        <f t="shared" si="0"/>
        <v>756</v>
      </c>
      <c r="L28" s="175"/>
      <c r="M28" s="175"/>
      <c r="N28" s="175"/>
      <c r="O28" s="177">
        <f t="shared" si="1"/>
        <v>756</v>
      </c>
      <c r="P28" s="87"/>
      <c r="Q28" s="87"/>
      <c r="R28" s="87"/>
      <c r="S28" s="87"/>
      <c r="T28" s="87"/>
      <c r="U28" s="87"/>
      <c r="V28" s="87"/>
      <c r="W28" s="98"/>
      <c r="X28" s="95"/>
      <c r="Y28" s="95"/>
      <c r="Z28" s="95"/>
    </row>
    <row r="29" spans="1:26" s="88" customFormat="1" ht="15.75" x14ac:dyDescent="0.25">
      <c r="A29" s="45">
        <v>24</v>
      </c>
      <c r="B29" s="22" t="s">
        <v>106</v>
      </c>
      <c r="C29" s="22" t="s">
        <v>0</v>
      </c>
      <c r="D29" s="22" t="s">
        <v>32</v>
      </c>
      <c r="E29" s="46">
        <v>1</v>
      </c>
      <c r="F29" s="17" t="s">
        <v>102</v>
      </c>
      <c r="G29" s="17" t="s">
        <v>103</v>
      </c>
      <c r="H29" s="178">
        <v>418</v>
      </c>
      <c r="I29" s="175">
        <v>126</v>
      </c>
      <c r="J29" s="175"/>
      <c r="K29" s="175">
        <f t="shared" ref="K29:K33" si="6">SUM(H29+I29)</f>
        <v>544</v>
      </c>
      <c r="L29" s="175"/>
      <c r="M29" s="175"/>
      <c r="N29" s="175"/>
      <c r="O29" s="177">
        <f t="shared" ref="O29:O32" si="7">SUM(K29-M29-N29)</f>
        <v>544</v>
      </c>
      <c r="P29" s="87"/>
      <c r="Q29" s="87"/>
      <c r="R29" s="87"/>
      <c r="S29" s="87"/>
      <c r="T29" s="87"/>
      <c r="U29" s="87"/>
      <c r="V29" s="87"/>
      <c r="W29" s="98"/>
      <c r="X29" s="95"/>
      <c r="Y29" s="95"/>
      <c r="Z29" s="95"/>
    </row>
    <row r="30" spans="1:26" s="88" customFormat="1" ht="15.75" x14ac:dyDescent="0.25">
      <c r="A30" s="45">
        <v>25</v>
      </c>
      <c r="B30" s="22" t="s">
        <v>165</v>
      </c>
      <c r="C30" s="22" t="s">
        <v>0</v>
      </c>
      <c r="D30" s="22" t="s">
        <v>166</v>
      </c>
      <c r="E30" s="46">
        <v>1</v>
      </c>
      <c r="F30" s="56">
        <v>46083</v>
      </c>
      <c r="G30" s="56">
        <v>46448</v>
      </c>
      <c r="H30" s="178">
        <v>418</v>
      </c>
      <c r="I30" s="175">
        <v>126</v>
      </c>
      <c r="J30" s="175"/>
      <c r="K30" s="175">
        <f t="shared" si="6"/>
        <v>544</v>
      </c>
      <c r="L30" s="175"/>
      <c r="M30" s="175"/>
      <c r="N30" s="175"/>
      <c r="O30" s="177">
        <f t="shared" si="7"/>
        <v>544</v>
      </c>
      <c r="P30" s="98"/>
      <c r="Q30" s="98"/>
      <c r="R30" s="98"/>
      <c r="S30" s="98"/>
      <c r="T30" s="98"/>
      <c r="U30" s="98"/>
      <c r="V30" s="98"/>
      <c r="W30" s="98"/>
      <c r="X30" s="95"/>
      <c r="Y30" s="95"/>
      <c r="Z30" s="95"/>
    </row>
    <row r="31" spans="1:26" s="88" customFormat="1" ht="15.75" x14ac:dyDescent="0.25">
      <c r="A31" s="45">
        <v>26</v>
      </c>
      <c r="B31" s="22" t="s">
        <v>59</v>
      </c>
      <c r="C31" s="22" t="s">
        <v>60</v>
      </c>
      <c r="D31" s="22" t="s">
        <v>32</v>
      </c>
      <c r="E31" s="46" t="s">
        <v>190</v>
      </c>
      <c r="F31" s="17" t="s">
        <v>193</v>
      </c>
      <c r="G31" s="17" t="s">
        <v>194</v>
      </c>
      <c r="H31" s="175">
        <v>630</v>
      </c>
      <c r="I31" s="175">
        <v>0</v>
      </c>
      <c r="J31" s="175"/>
      <c r="K31" s="175">
        <f t="shared" si="6"/>
        <v>630</v>
      </c>
      <c r="L31" s="175"/>
      <c r="M31" s="175"/>
      <c r="N31" s="175"/>
      <c r="O31" s="177">
        <f t="shared" si="7"/>
        <v>630</v>
      </c>
      <c r="P31" s="98"/>
      <c r="Q31" s="98"/>
      <c r="R31" s="98"/>
      <c r="S31" s="98"/>
      <c r="T31" s="98"/>
      <c r="U31" s="98"/>
      <c r="V31" s="98"/>
      <c r="W31" s="98"/>
      <c r="X31" s="95"/>
      <c r="Y31" s="95"/>
      <c r="Z31" s="95"/>
    </row>
    <row r="32" spans="1:26" s="88" customFormat="1" ht="15.75" x14ac:dyDescent="0.25">
      <c r="A32" s="45">
        <v>27</v>
      </c>
      <c r="B32" s="53" t="s">
        <v>123</v>
      </c>
      <c r="C32" s="53" t="s">
        <v>124</v>
      </c>
      <c r="D32" s="53" t="s">
        <v>32</v>
      </c>
      <c r="E32" s="46">
        <v>1</v>
      </c>
      <c r="F32" s="15">
        <v>45901</v>
      </c>
      <c r="G32" s="15">
        <v>46266</v>
      </c>
      <c r="H32" s="175">
        <v>630</v>
      </c>
      <c r="I32" s="175">
        <v>126</v>
      </c>
      <c r="J32" s="176"/>
      <c r="K32" s="175">
        <f t="shared" si="6"/>
        <v>756</v>
      </c>
      <c r="L32" s="176"/>
      <c r="M32" s="175"/>
      <c r="N32" s="175"/>
      <c r="O32" s="177">
        <f t="shared" si="7"/>
        <v>756</v>
      </c>
      <c r="P32" s="98"/>
      <c r="Q32" s="98"/>
      <c r="R32" s="98"/>
      <c r="S32" s="98"/>
      <c r="T32" s="98"/>
      <c r="U32" s="98"/>
      <c r="V32" s="98"/>
      <c r="W32" s="98"/>
      <c r="X32" s="95"/>
      <c r="Y32" s="95"/>
      <c r="Z32" s="95"/>
    </row>
    <row r="33" spans="1:26" s="88" customFormat="1" ht="15.75" x14ac:dyDescent="0.25">
      <c r="A33" s="45">
        <v>28</v>
      </c>
      <c r="B33" s="22" t="s">
        <v>151</v>
      </c>
      <c r="C33" s="22" t="s">
        <v>0</v>
      </c>
      <c r="D33" s="22" t="s">
        <v>156</v>
      </c>
      <c r="E33" s="46">
        <v>1</v>
      </c>
      <c r="F33" s="17" t="s">
        <v>152</v>
      </c>
      <c r="G33" s="17" t="s">
        <v>158</v>
      </c>
      <c r="H33" s="175">
        <v>418</v>
      </c>
      <c r="I33" s="175">
        <v>126</v>
      </c>
      <c r="J33" s="175"/>
      <c r="K33" s="175">
        <f t="shared" si="6"/>
        <v>544</v>
      </c>
      <c r="L33" s="175"/>
      <c r="M33" s="175"/>
      <c r="N33" s="175"/>
      <c r="O33" s="177">
        <f>SUM(K33-M33-N33)</f>
        <v>544</v>
      </c>
      <c r="P33" s="98"/>
      <c r="Q33" s="98"/>
      <c r="R33" s="98"/>
      <c r="S33" s="98"/>
      <c r="T33" s="98"/>
      <c r="U33" s="98"/>
      <c r="V33" s="98"/>
      <c r="W33" s="98"/>
      <c r="X33" s="95"/>
      <c r="Y33" s="95"/>
      <c r="Z33" s="95"/>
    </row>
    <row r="34" spans="1:26" s="88" customFormat="1" ht="15.75" x14ac:dyDescent="0.25">
      <c r="A34" s="45">
        <v>29</v>
      </c>
      <c r="B34" s="53" t="s">
        <v>133</v>
      </c>
      <c r="C34" s="53" t="s">
        <v>31</v>
      </c>
      <c r="D34" s="53" t="s">
        <v>100</v>
      </c>
      <c r="E34" s="46" t="s">
        <v>190</v>
      </c>
      <c r="F34" s="15">
        <v>45901</v>
      </c>
      <c r="G34" s="15">
        <v>46266</v>
      </c>
      <c r="H34" s="175">
        <v>378</v>
      </c>
      <c r="I34" s="175">
        <v>0</v>
      </c>
      <c r="J34" s="176"/>
      <c r="K34" s="175">
        <f t="shared" ref="K34:K44" si="8">SUM(H34+I34)</f>
        <v>378</v>
      </c>
      <c r="L34" s="176"/>
      <c r="M34" s="176"/>
      <c r="N34" s="176"/>
      <c r="O34" s="177">
        <f t="shared" ref="O34:O44" si="9">SUM(K34-M34-N34)</f>
        <v>378</v>
      </c>
      <c r="P34" s="98"/>
      <c r="Q34" s="98"/>
      <c r="R34" s="98"/>
      <c r="S34" s="98"/>
      <c r="T34" s="98"/>
      <c r="U34" s="98"/>
      <c r="V34" s="98"/>
      <c r="W34" s="98"/>
      <c r="X34" s="95"/>
      <c r="Y34" s="95"/>
      <c r="Z34" s="95"/>
    </row>
    <row r="35" spans="1:26" s="88" customFormat="1" ht="15.75" x14ac:dyDescent="0.25">
      <c r="A35" s="45">
        <v>30</v>
      </c>
      <c r="B35" s="22" t="s">
        <v>129</v>
      </c>
      <c r="C35" s="22" t="s">
        <v>51</v>
      </c>
      <c r="D35" s="22" t="s">
        <v>40</v>
      </c>
      <c r="E35" s="55">
        <v>4</v>
      </c>
      <c r="F35" s="56">
        <v>45902</v>
      </c>
      <c r="G35" s="56">
        <v>46267</v>
      </c>
      <c r="H35" s="180">
        <v>630</v>
      </c>
      <c r="I35" s="175">
        <v>126</v>
      </c>
      <c r="J35" s="176"/>
      <c r="K35" s="180">
        <f t="shared" si="8"/>
        <v>756</v>
      </c>
      <c r="L35" s="176"/>
      <c r="M35" s="176"/>
      <c r="N35" s="176"/>
      <c r="O35" s="181">
        <f t="shared" si="9"/>
        <v>756</v>
      </c>
      <c r="P35" s="98"/>
      <c r="Q35" s="98"/>
      <c r="R35" s="98"/>
      <c r="S35" s="98"/>
      <c r="T35" s="98"/>
      <c r="U35" s="98"/>
      <c r="V35" s="98"/>
      <c r="W35" s="98"/>
      <c r="X35" s="95"/>
      <c r="Y35" s="95"/>
      <c r="Z35" s="95"/>
    </row>
    <row r="36" spans="1:26" s="88" customFormat="1" ht="15.75" x14ac:dyDescent="0.25">
      <c r="A36" s="45">
        <v>31</v>
      </c>
      <c r="B36" s="22" t="s">
        <v>167</v>
      </c>
      <c r="C36" s="22" t="s">
        <v>168</v>
      </c>
      <c r="D36" s="22" t="s">
        <v>166</v>
      </c>
      <c r="E36" s="55">
        <v>1</v>
      </c>
      <c r="F36" s="56">
        <v>46083</v>
      </c>
      <c r="G36" s="56">
        <v>46448</v>
      </c>
      <c r="H36" s="180">
        <v>13.93</v>
      </c>
      <c r="I36" s="175">
        <v>0</v>
      </c>
      <c r="J36" s="176"/>
      <c r="K36" s="180">
        <f t="shared" si="8"/>
        <v>13.93</v>
      </c>
      <c r="L36" s="176"/>
      <c r="M36" s="176"/>
      <c r="N36" s="176"/>
      <c r="O36" s="181">
        <f t="shared" si="9"/>
        <v>13.93</v>
      </c>
      <c r="P36" s="98"/>
      <c r="Q36" s="98"/>
      <c r="R36" s="98"/>
      <c r="S36" s="98"/>
      <c r="T36" s="98"/>
      <c r="U36" s="98"/>
      <c r="V36" s="98"/>
      <c r="W36" s="98"/>
      <c r="X36" s="95"/>
      <c r="Y36" s="95"/>
      <c r="Z36" s="95"/>
    </row>
    <row r="37" spans="1:26" s="88" customFormat="1" ht="15.75" x14ac:dyDescent="0.25">
      <c r="A37" s="45">
        <v>32</v>
      </c>
      <c r="B37" s="22" t="s">
        <v>64</v>
      </c>
      <c r="C37" s="22" t="s">
        <v>54</v>
      </c>
      <c r="D37" s="22" t="s">
        <v>40</v>
      </c>
      <c r="E37" s="46">
        <v>1</v>
      </c>
      <c r="F37" s="18">
        <v>45807</v>
      </c>
      <c r="G37" s="18">
        <v>46143</v>
      </c>
      <c r="H37" s="175">
        <v>630</v>
      </c>
      <c r="I37" s="175">
        <v>126</v>
      </c>
      <c r="J37" s="176"/>
      <c r="K37" s="175">
        <f t="shared" si="8"/>
        <v>756</v>
      </c>
      <c r="L37" s="175"/>
      <c r="M37" s="175"/>
      <c r="N37" s="175"/>
      <c r="O37" s="177">
        <f t="shared" si="9"/>
        <v>756</v>
      </c>
      <c r="P37" s="98"/>
      <c r="Q37" s="98"/>
      <c r="R37" s="98"/>
      <c r="S37" s="98"/>
      <c r="T37" s="98"/>
      <c r="U37" s="98"/>
      <c r="V37" s="98"/>
      <c r="W37" s="98"/>
      <c r="X37" s="95"/>
      <c r="Y37" s="95"/>
      <c r="Z37" s="95"/>
    </row>
    <row r="38" spans="1:26" s="88" customFormat="1" ht="15.75" x14ac:dyDescent="0.25">
      <c r="A38" s="45">
        <v>33</v>
      </c>
      <c r="B38" s="53" t="s">
        <v>125</v>
      </c>
      <c r="C38" s="53" t="s">
        <v>126</v>
      </c>
      <c r="D38" s="53" t="s">
        <v>32</v>
      </c>
      <c r="E38" s="46">
        <v>1</v>
      </c>
      <c r="F38" s="15">
        <v>45901</v>
      </c>
      <c r="G38" s="15">
        <v>46266</v>
      </c>
      <c r="H38" s="175">
        <v>630</v>
      </c>
      <c r="I38" s="175">
        <v>126</v>
      </c>
      <c r="J38" s="176"/>
      <c r="K38" s="175">
        <f>SUM(H38+I38)</f>
        <v>756</v>
      </c>
      <c r="L38" s="176"/>
      <c r="M38" s="176"/>
      <c r="N38" s="176"/>
      <c r="O38" s="177">
        <f t="shared" si="9"/>
        <v>756</v>
      </c>
      <c r="P38" s="98"/>
      <c r="Q38" s="98"/>
      <c r="R38" s="98"/>
      <c r="S38" s="98"/>
      <c r="T38" s="98"/>
      <c r="U38" s="98"/>
      <c r="V38" s="98"/>
      <c r="W38" s="98"/>
      <c r="X38" s="95"/>
      <c r="Y38" s="95"/>
      <c r="Z38" s="95"/>
    </row>
    <row r="39" spans="1:26" s="88" customFormat="1" ht="15.75" x14ac:dyDescent="0.25">
      <c r="A39" s="45">
        <v>34</v>
      </c>
      <c r="B39" s="53" t="s">
        <v>186</v>
      </c>
      <c r="C39" s="53" t="s">
        <v>187</v>
      </c>
      <c r="D39" s="53" t="s">
        <v>188</v>
      </c>
      <c r="E39" s="46">
        <v>2</v>
      </c>
      <c r="F39" s="15">
        <v>46118</v>
      </c>
      <c r="G39" s="15">
        <v>46118</v>
      </c>
      <c r="H39" s="175">
        <v>525</v>
      </c>
      <c r="I39" s="175">
        <v>126</v>
      </c>
      <c r="J39" s="176"/>
      <c r="K39" s="175">
        <f>SUM(H39+I39)</f>
        <v>651</v>
      </c>
      <c r="L39" s="176"/>
      <c r="M39" s="176"/>
      <c r="N39" s="176"/>
      <c r="O39" s="177">
        <f>SUM(K39-M39-N39)</f>
        <v>651</v>
      </c>
      <c r="P39" s="98"/>
      <c r="Q39" s="98"/>
      <c r="R39" s="98"/>
      <c r="S39" s="98"/>
      <c r="T39" s="98"/>
      <c r="U39" s="98"/>
      <c r="V39" s="98"/>
      <c r="W39" s="98"/>
      <c r="X39" s="95"/>
      <c r="Y39" s="95"/>
      <c r="Z39" s="95"/>
    </row>
    <row r="40" spans="1:26" s="88" customFormat="1" ht="15.75" x14ac:dyDescent="0.25">
      <c r="A40" s="45">
        <v>35</v>
      </c>
      <c r="B40" s="22" t="s">
        <v>99</v>
      </c>
      <c r="C40" s="22" t="s">
        <v>0</v>
      </c>
      <c r="D40" s="22" t="s">
        <v>98</v>
      </c>
      <c r="E40" s="46">
        <v>1</v>
      </c>
      <c r="F40" s="17" t="s">
        <v>101</v>
      </c>
      <c r="G40" s="18">
        <v>46178</v>
      </c>
      <c r="H40" s="178">
        <v>418</v>
      </c>
      <c r="I40" s="175">
        <v>126</v>
      </c>
      <c r="J40" s="176"/>
      <c r="K40" s="175">
        <f t="shared" si="8"/>
        <v>544</v>
      </c>
      <c r="L40" s="175"/>
      <c r="M40" s="175"/>
      <c r="N40" s="175"/>
      <c r="O40" s="177">
        <f t="shared" si="9"/>
        <v>544</v>
      </c>
      <c r="P40" s="98"/>
      <c r="Q40" s="98"/>
      <c r="R40" s="98"/>
      <c r="S40" s="98"/>
      <c r="T40" s="98"/>
      <c r="U40" s="98"/>
      <c r="V40" s="98"/>
      <c r="W40" s="98"/>
      <c r="X40" s="95"/>
      <c r="Y40" s="95"/>
      <c r="Z40" s="95"/>
    </row>
    <row r="41" spans="1:26" s="88" customFormat="1" ht="15.75" x14ac:dyDescent="0.25">
      <c r="A41" s="45">
        <v>36</v>
      </c>
      <c r="B41" s="22" t="s">
        <v>107</v>
      </c>
      <c r="C41" s="22" t="s">
        <v>49</v>
      </c>
      <c r="D41" s="22" t="s">
        <v>40</v>
      </c>
      <c r="E41" s="46" t="s">
        <v>190</v>
      </c>
      <c r="F41" s="17" t="s">
        <v>108</v>
      </c>
      <c r="G41" s="17" t="s">
        <v>109</v>
      </c>
      <c r="H41" s="175">
        <v>315</v>
      </c>
      <c r="I41" s="175">
        <v>63</v>
      </c>
      <c r="J41" s="176">
        <v>483</v>
      </c>
      <c r="K41" s="175">
        <f>SUM(H41:J41)</f>
        <v>861</v>
      </c>
      <c r="L41" s="175"/>
      <c r="M41" s="175"/>
      <c r="N41" s="175"/>
      <c r="O41" s="177">
        <f t="shared" si="9"/>
        <v>861</v>
      </c>
      <c r="P41" s="98"/>
      <c r="Q41" s="98"/>
      <c r="R41" s="98"/>
      <c r="S41" s="98"/>
      <c r="T41" s="98"/>
      <c r="U41" s="98"/>
      <c r="V41" s="98"/>
      <c r="W41" s="98"/>
      <c r="X41" s="95"/>
      <c r="Y41" s="95"/>
      <c r="Z41" s="95"/>
    </row>
    <row r="42" spans="1:26" s="88" customFormat="1" ht="20.25" x14ac:dyDescent="0.25">
      <c r="A42" s="45">
        <v>37</v>
      </c>
      <c r="B42" s="53" t="s">
        <v>130</v>
      </c>
      <c r="C42" s="53" t="s">
        <v>0</v>
      </c>
      <c r="D42" s="53" t="s">
        <v>40</v>
      </c>
      <c r="E42" s="46">
        <v>1</v>
      </c>
      <c r="F42" s="15">
        <v>45901</v>
      </c>
      <c r="G42" s="15">
        <v>46266</v>
      </c>
      <c r="H42" s="178">
        <v>418</v>
      </c>
      <c r="I42" s="175">
        <v>126</v>
      </c>
      <c r="J42" s="176"/>
      <c r="K42" s="175">
        <f t="shared" si="8"/>
        <v>544</v>
      </c>
      <c r="L42" s="176"/>
      <c r="M42" s="176"/>
      <c r="N42" s="176"/>
      <c r="O42" s="177">
        <f t="shared" si="9"/>
        <v>544</v>
      </c>
      <c r="P42" s="99"/>
      <c r="Q42" s="99"/>
      <c r="R42" s="99"/>
      <c r="S42" s="99"/>
      <c r="T42" s="99"/>
      <c r="U42" s="99"/>
      <c r="V42" s="98"/>
      <c r="W42" s="98"/>
      <c r="X42" s="95"/>
      <c r="Y42" s="95"/>
      <c r="Z42" s="95"/>
    </row>
    <row r="43" spans="1:26" s="88" customFormat="1" ht="20.25" x14ac:dyDescent="0.25">
      <c r="A43" s="45">
        <v>38</v>
      </c>
      <c r="B43" s="22" t="s">
        <v>76</v>
      </c>
      <c r="C43" s="22" t="s">
        <v>55</v>
      </c>
      <c r="D43" s="22" t="s">
        <v>32</v>
      </c>
      <c r="E43" s="46">
        <v>1</v>
      </c>
      <c r="F43" s="18">
        <v>45974</v>
      </c>
      <c r="G43" s="18">
        <v>46340</v>
      </c>
      <c r="H43" s="175">
        <v>630</v>
      </c>
      <c r="I43" s="175">
        <v>126</v>
      </c>
      <c r="J43" s="175"/>
      <c r="K43" s="175">
        <f t="shared" si="8"/>
        <v>756</v>
      </c>
      <c r="L43" s="175"/>
      <c r="M43" s="175"/>
      <c r="N43" s="175"/>
      <c r="O43" s="177">
        <f t="shared" si="9"/>
        <v>756</v>
      </c>
      <c r="P43" s="99"/>
      <c r="Q43" s="99"/>
      <c r="R43" s="99"/>
      <c r="S43" s="99"/>
      <c r="T43" s="99"/>
      <c r="U43" s="99"/>
      <c r="V43" s="98"/>
      <c r="W43" s="98"/>
      <c r="X43" s="95"/>
      <c r="Y43" s="95"/>
      <c r="Z43" s="95"/>
    </row>
    <row r="44" spans="1:26" s="88" customFormat="1" ht="20.25" x14ac:dyDescent="0.25">
      <c r="A44" s="45">
        <v>39</v>
      </c>
      <c r="B44" s="22" t="s">
        <v>163</v>
      </c>
      <c r="C44" s="22" t="s">
        <v>31</v>
      </c>
      <c r="D44" s="22" t="s">
        <v>164</v>
      </c>
      <c r="E44" s="46">
        <v>1</v>
      </c>
      <c r="F44" s="18">
        <v>46084</v>
      </c>
      <c r="G44" s="18">
        <v>46449</v>
      </c>
      <c r="H44" s="175">
        <v>630</v>
      </c>
      <c r="I44" s="175">
        <v>126</v>
      </c>
      <c r="J44" s="175"/>
      <c r="K44" s="175">
        <f t="shared" si="8"/>
        <v>756</v>
      </c>
      <c r="L44" s="175"/>
      <c r="M44" s="175"/>
      <c r="N44" s="175"/>
      <c r="O44" s="177">
        <f t="shared" si="9"/>
        <v>756</v>
      </c>
      <c r="P44" s="99"/>
      <c r="Q44" s="99"/>
      <c r="R44" s="99"/>
      <c r="S44" s="99"/>
      <c r="T44" s="99"/>
      <c r="U44" s="99"/>
      <c r="V44" s="98"/>
      <c r="W44" s="98"/>
      <c r="X44" s="95"/>
      <c r="Y44" s="95"/>
      <c r="Z44" s="95"/>
    </row>
    <row r="45" spans="1:26" s="105" customFormat="1" ht="20.25" x14ac:dyDescent="0.25">
      <c r="A45" s="117">
        <v>40</v>
      </c>
      <c r="B45" s="101" t="s">
        <v>67</v>
      </c>
      <c r="C45" s="101" t="s">
        <v>54</v>
      </c>
      <c r="D45" s="101" t="s">
        <v>33</v>
      </c>
      <c r="E45" s="103">
        <v>1</v>
      </c>
      <c r="F45" s="104">
        <v>45852</v>
      </c>
      <c r="G45" s="104">
        <v>46218</v>
      </c>
      <c r="H45" s="182">
        <v>630</v>
      </c>
      <c r="I45" s="182">
        <v>126</v>
      </c>
      <c r="J45" s="182"/>
      <c r="K45" s="182">
        <f>SUM(H45+I45)</f>
        <v>756</v>
      </c>
      <c r="L45" s="182"/>
      <c r="M45" s="182"/>
      <c r="N45" s="182"/>
      <c r="O45" s="183">
        <f>SUM(K45-M45-N45)</f>
        <v>756</v>
      </c>
      <c r="P45" s="106"/>
      <c r="Q45" s="106"/>
      <c r="R45" s="106"/>
      <c r="S45" s="106"/>
      <c r="T45" s="106"/>
      <c r="U45" s="106"/>
      <c r="V45" s="98"/>
      <c r="W45" s="98"/>
      <c r="X45" s="98"/>
      <c r="Y45" s="98"/>
      <c r="Z45" s="98"/>
    </row>
    <row r="46" spans="1:26" s="88" customFormat="1" ht="15.75" x14ac:dyDescent="0.25">
      <c r="A46" s="45">
        <v>41</v>
      </c>
      <c r="B46" s="22" t="s">
        <v>83</v>
      </c>
      <c r="C46" s="22" t="s">
        <v>57</v>
      </c>
      <c r="D46" s="22" t="s">
        <v>58</v>
      </c>
      <c r="E46" s="46" t="s">
        <v>190</v>
      </c>
      <c r="F46" s="17" t="s">
        <v>84</v>
      </c>
      <c r="G46" s="17" t="s">
        <v>96</v>
      </c>
      <c r="H46" s="175">
        <v>630</v>
      </c>
      <c r="I46" s="175">
        <v>0</v>
      </c>
      <c r="J46" s="175"/>
      <c r="K46" s="175">
        <f>SUM(H46+I46)</f>
        <v>630</v>
      </c>
      <c r="L46" s="175"/>
      <c r="M46" s="175"/>
      <c r="N46" s="175"/>
      <c r="O46" s="177">
        <f>SUM(K46-M46-N46)</f>
        <v>630</v>
      </c>
      <c r="P46" s="98"/>
      <c r="Q46" s="98"/>
      <c r="R46" s="98"/>
      <c r="S46" s="98"/>
      <c r="T46" s="98"/>
      <c r="U46" s="98"/>
      <c r="V46" s="98"/>
      <c r="W46" s="98"/>
      <c r="X46" s="95"/>
      <c r="Y46" s="95"/>
      <c r="Z46" s="95"/>
    </row>
    <row r="47" spans="1:26" ht="18" x14ac:dyDescent="0.25">
      <c r="A47" s="70" t="s">
        <v>38</v>
      </c>
      <c r="B47" s="71"/>
      <c r="C47" s="71"/>
      <c r="D47" s="71"/>
      <c r="E47" s="71"/>
      <c r="F47" s="71"/>
      <c r="G47" s="71"/>
      <c r="H47" s="184">
        <f>SUM(H6:H46)</f>
        <v>22635.93</v>
      </c>
      <c r="I47" s="184">
        <f>SUM(I6:I46)</f>
        <v>4473</v>
      </c>
      <c r="J47" s="184">
        <f>SUM(J6:J46)</f>
        <v>483</v>
      </c>
      <c r="K47" s="184">
        <f>SUM(K6:K46)</f>
        <v>27591.93</v>
      </c>
      <c r="L47" s="185"/>
      <c r="M47" s="184">
        <f>SUM(M6:M46)</f>
        <v>0</v>
      </c>
      <c r="N47" s="184">
        <f>SUM(N6:N46)</f>
        <v>0</v>
      </c>
      <c r="O47" s="186">
        <f>SUM(O6:O46)</f>
        <v>27591.93</v>
      </c>
    </row>
    <row r="48" spans="1:26" ht="15.75" x14ac:dyDescent="0.25">
      <c r="A48" s="134"/>
      <c r="B48" s="128"/>
      <c r="C48" s="128"/>
      <c r="D48" s="128"/>
      <c r="E48" s="128"/>
      <c r="F48" s="128"/>
      <c r="G48" s="128"/>
      <c r="H48" s="187"/>
      <c r="I48" s="188"/>
      <c r="J48" s="187"/>
      <c r="K48" s="188"/>
      <c r="L48" s="188"/>
      <c r="M48" s="189"/>
      <c r="N48" s="187"/>
      <c r="O48" s="190"/>
    </row>
    <row r="49" spans="1:26" ht="15.75" x14ac:dyDescent="0.25">
      <c r="A49" s="129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1"/>
    </row>
    <row r="50" spans="1:26" s="89" customFormat="1" ht="54" x14ac:dyDescent="0.25">
      <c r="A50" s="132" t="s">
        <v>8</v>
      </c>
      <c r="B50" s="133" t="s">
        <v>9</v>
      </c>
      <c r="C50" s="133" t="s">
        <v>10</v>
      </c>
      <c r="D50" s="61" t="s">
        <v>11</v>
      </c>
      <c r="E50" s="133" t="s">
        <v>12</v>
      </c>
      <c r="F50" s="133" t="s">
        <v>25</v>
      </c>
      <c r="G50" s="133" t="s">
        <v>26</v>
      </c>
      <c r="H50" s="164" t="s">
        <v>18</v>
      </c>
      <c r="I50" s="164" t="s">
        <v>19</v>
      </c>
      <c r="J50" s="164" t="s">
        <v>27</v>
      </c>
      <c r="K50" s="164" t="s">
        <v>21</v>
      </c>
      <c r="L50" s="191" t="s">
        <v>22</v>
      </c>
      <c r="M50" s="164" t="s">
        <v>23</v>
      </c>
      <c r="N50" s="164" t="s">
        <v>28</v>
      </c>
      <c r="O50" s="192" t="s">
        <v>17</v>
      </c>
      <c r="P50" s="100"/>
      <c r="Q50" s="100"/>
      <c r="R50" s="100"/>
      <c r="S50" s="100"/>
      <c r="T50" s="100"/>
      <c r="U50" s="100"/>
      <c r="V50" s="100"/>
      <c r="W50" s="100"/>
      <c r="X50" s="96"/>
      <c r="Y50" s="96"/>
      <c r="Z50" s="96"/>
    </row>
    <row r="51" spans="1:26" s="112" customFormat="1" ht="15.75" x14ac:dyDescent="0.25">
      <c r="A51" s="118">
        <v>1</v>
      </c>
      <c r="B51" s="102"/>
      <c r="C51" s="107"/>
      <c r="D51" s="108"/>
      <c r="E51" s="109"/>
      <c r="F51" s="110"/>
      <c r="G51" s="111"/>
      <c r="H51" s="193"/>
      <c r="I51" s="182"/>
      <c r="J51" s="193"/>
      <c r="K51" s="182"/>
      <c r="L51" s="193"/>
      <c r="M51" s="193"/>
      <c r="N51" s="193"/>
      <c r="O51" s="183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</row>
    <row r="52" spans="1:26" ht="15.75" x14ac:dyDescent="0.25">
      <c r="A52" s="119"/>
      <c r="B52" s="62"/>
      <c r="C52" s="62"/>
      <c r="D52" s="62"/>
      <c r="E52" s="62"/>
      <c r="F52" s="92"/>
      <c r="G52" s="92"/>
      <c r="H52" s="194"/>
      <c r="I52" s="194"/>
      <c r="J52" s="195"/>
      <c r="K52" s="195"/>
      <c r="L52" s="195" t="s">
        <v>30</v>
      </c>
      <c r="M52" s="195"/>
      <c r="N52" s="195"/>
      <c r="O52" s="196"/>
    </row>
    <row r="53" spans="1:26" ht="15" x14ac:dyDescent="0.25">
      <c r="A53" s="120"/>
      <c r="B53" s="22"/>
      <c r="C53" s="16"/>
      <c r="D53" s="16"/>
      <c r="E53" s="16"/>
      <c r="F53" s="22"/>
      <c r="G53" s="22"/>
      <c r="H53" s="197"/>
      <c r="I53" s="197"/>
      <c r="J53" s="197"/>
      <c r="K53" s="197"/>
      <c r="L53" s="197"/>
      <c r="M53" s="197"/>
      <c r="N53" s="197"/>
      <c r="O53" s="198"/>
    </row>
    <row r="54" spans="1:26" ht="18" x14ac:dyDescent="0.25">
      <c r="A54" s="115" t="s">
        <v>39</v>
      </c>
      <c r="B54" s="91"/>
      <c r="C54" s="91"/>
      <c r="D54" s="91"/>
      <c r="E54" s="91"/>
      <c r="F54" s="91"/>
      <c r="G54" s="91"/>
      <c r="H54" s="199">
        <f>SUM(H47+H52)</f>
        <v>22635.93</v>
      </c>
      <c r="I54" s="199">
        <f>SUM(I47+I52)</f>
        <v>4473</v>
      </c>
      <c r="J54" s="199">
        <f>SUM(J47+J52)</f>
        <v>483</v>
      </c>
      <c r="K54" s="199">
        <f>SUM(K47+K52)</f>
        <v>27591.93</v>
      </c>
      <c r="L54" s="200"/>
      <c r="M54" s="199">
        <f>SUM(M47+M52)</f>
        <v>0</v>
      </c>
      <c r="N54" s="199">
        <f>SUM(N47+N52)</f>
        <v>0</v>
      </c>
      <c r="O54" s="201">
        <f>SUM(O47+O52)</f>
        <v>27591.93</v>
      </c>
    </row>
    <row r="55" spans="1:26" ht="18" x14ac:dyDescent="0.25">
      <c r="A55" s="121" t="s">
        <v>147</v>
      </c>
      <c r="B55" s="93"/>
      <c r="C55" s="93"/>
      <c r="D55" s="16"/>
      <c r="E55" s="16"/>
      <c r="F55" s="22"/>
      <c r="G55" s="22"/>
      <c r="H55" s="202" t="s">
        <v>37</v>
      </c>
      <c r="I55" s="202"/>
      <c r="J55" s="202"/>
      <c r="K55" s="202"/>
      <c r="L55" s="202"/>
      <c r="M55" s="202"/>
      <c r="N55" s="202"/>
      <c r="O55" s="203">
        <v>30</v>
      </c>
    </row>
    <row r="56" spans="1:26" ht="18" x14ac:dyDescent="0.25">
      <c r="A56" s="122"/>
      <c r="B56" s="90"/>
      <c r="C56" s="90"/>
      <c r="D56" s="90"/>
      <c r="E56" s="90"/>
      <c r="F56" s="90"/>
      <c r="G56" s="90"/>
      <c r="H56" s="204" t="s">
        <v>36</v>
      </c>
      <c r="I56" s="204"/>
      <c r="J56" s="204"/>
      <c r="K56" s="204"/>
      <c r="L56" s="204"/>
      <c r="M56" s="204"/>
      <c r="N56" s="204"/>
      <c r="O56" s="205">
        <f>PRODUCT(O55*A46)</f>
        <v>1230</v>
      </c>
    </row>
    <row r="57" spans="1:26" ht="18.75" thickBot="1" x14ac:dyDescent="0.3">
      <c r="A57" s="123"/>
      <c r="B57" s="124"/>
      <c r="C57" s="124"/>
      <c r="D57" s="124"/>
      <c r="E57" s="124"/>
      <c r="F57" s="124"/>
      <c r="G57" s="124"/>
      <c r="H57" s="206" t="s">
        <v>35</v>
      </c>
      <c r="I57" s="206"/>
      <c r="J57" s="206"/>
      <c r="K57" s="206"/>
      <c r="L57" s="206"/>
      <c r="M57" s="206"/>
      <c r="N57" s="206"/>
      <c r="O57" s="207">
        <f>SUM(O47+O56)</f>
        <v>28821.93</v>
      </c>
    </row>
    <row r="58" spans="1:26" s="97" customFormat="1" x14ac:dyDescent="0.25">
      <c r="H58" s="208"/>
      <c r="I58" s="208"/>
      <c r="J58" s="208"/>
      <c r="K58" s="208"/>
      <c r="L58" s="208"/>
      <c r="M58" s="208"/>
      <c r="N58" s="208"/>
      <c r="O58" s="208"/>
    </row>
    <row r="59" spans="1:26" s="97" customFormat="1" x14ac:dyDescent="0.25">
      <c r="H59" s="208"/>
      <c r="I59" s="208"/>
      <c r="J59" s="208"/>
      <c r="K59" s="208"/>
      <c r="L59" s="208"/>
      <c r="M59" s="208"/>
      <c r="N59" s="208"/>
      <c r="O59" s="208"/>
    </row>
    <row r="60" spans="1:26" s="97" customFormat="1" x14ac:dyDescent="0.25">
      <c r="H60" s="208"/>
      <c r="I60" s="208"/>
      <c r="J60" s="208"/>
      <c r="K60" s="208"/>
      <c r="L60" s="208"/>
      <c r="M60" s="208"/>
      <c r="N60" s="208"/>
      <c r="O60" s="208"/>
    </row>
    <row r="61" spans="1:26" s="97" customFormat="1" ht="23.25" x14ac:dyDescent="0.25">
      <c r="B61" s="113"/>
      <c r="C61" s="113"/>
      <c r="D61" s="114"/>
      <c r="H61" s="208"/>
      <c r="I61" s="208"/>
      <c r="J61" s="208"/>
      <c r="K61" s="208"/>
      <c r="L61" s="208"/>
      <c r="M61" s="208"/>
      <c r="N61" s="208"/>
      <c r="O61" s="208"/>
    </row>
    <row r="62" spans="1:26" s="97" customFormat="1" x14ac:dyDescent="0.25">
      <c r="H62" s="208"/>
      <c r="I62" s="208"/>
      <c r="J62" s="208"/>
      <c r="K62" s="208"/>
      <c r="L62" s="208"/>
      <c r="M62" s="208"/>
      <c r="N62" s="208"/>
      <c r="O62" s="208"/>
    </row>
    <row r="63" spans="1:26" s="97" customFormat="1" x14ac:dyDescent="0.25">
      <c r="H63" s="208"/>
      <c r="I63" s="208"/>
      <c r="J63" s="208"/>
      <c r="K63" s="208"/>
      <c r="L63" s="208"/>
      <c r="M63" s="208"/>
      <c r="N63" s="208"/>
      <c r="O63" s="208"/>
    </row>
    <row r="64" spans="1:26" s="97" customFormat="1" x14ac:dyDescent="0.25">
      <c r="H64" s="208"/>
      <c r="I64" s="208"/>
      <c r="J64" s="208"/>
      <c r="K64" s="208"/>
      <c r="L64" s="208"/>
      <c r="M64" s="208"/>
      <c r="N64" s="208"/>
      <c r="O64" s="208"/>
    </row>
    <row r="65" spans="2:15" s="97" customFormat="1" x14ac:dyDescent="0.25">
      <c r="H65" s="208"/>
      <c r="I65" s="208"/>
      <c r="J65" s="208"/>
      <c r="K65" s="208"/>
      <c r="L65" s="208"/>
      <c r="M65" s="208"/>
      <c r="N65" s="208"/>
      <c r="O65" s="208"/>
    </row>
    <row r="66" spans="2:15" s="97" customFormat="1" x14ac:dyDescent="0.25">
      <c r="H66" s="208"/>
      <c r="I66" s="208"/>
      <c r="J66" s="208"/>
      <c r="K66" s="208"/>
      <c r="L66" s="208"/>
      <c r="M66" s="208"/>
      <c r="N66" s="208"/>
      <c r="O66" s="208"/>
    </row>
    <row r="67" spans="2:15" s="97" customFormat="1" x14ac:dyDescent="0.25">
      <c r="B67" s="97" t="s">
        <v>169</v>
      </c>
      <c r="H67" s="208"/>
      <c r="I67" s="208"/>
      <c r="J67" s="208"/>
      <c r="K67" s="208"/>
      <c r="L67" s="208"/>
      <c r="M67" s="208"/>
      <c r="N67" s="208"/>
      <c r="O67" s="208"/>
    </row>
    <row r="68" spans="2:15" s="97" customFormat="1" x14ac:dyDescent="0.25">
      <c r="H68" s="208"/>
      <c r="I68" s="208"/>
      <c r="J68" s="208"/>
      <c r="K68" s="208"/>
      <c r="L68" s="208"/>
      <c r="M68" s="208"/>
      <c r="N68" s="208"/>
      <c r="O68" s="208"/>
    </row>
    <row r="82" spans="3:3" x14ac:dyDescent="0.25">
      <c r="C82" s="86" t="s">
        <v>29</v>
      </c>
    </row>
  </sheetData>
  <sortState ref="A6:O46">
    <sortCondition ref="B6:B46"/>
  </sortState>
  <mergeCells count="24">
    <mergeCell ref="H56:N56"/>
    <mergeCell ref="H57:N57"/>
    <mergeCell ref="A54:G54"/>
    <mergeCell ref="A55:C55"/>
    <mergeCell ref="H55:N55"/>
    <mergeCell ref="A49:O49"/>
    <mergeCell ref="G4:G5"/>
    <mergeCell ref="H4:K4"/>
    <mergeCell ref="L4:N4"/>
    <mergeCell ref="O4:O5"/>
    <mergeCell ref="A47:G47"/>
    <mergeCell ref="A4:A5"/>
    <mergeCell ref="B4:B5"/>
    <mergeCell ref="C4:C5"/>
    <mergeCell ref="D4:D5"/>
    <mergeCell ref="E4:E5"/>
    <mergeCell ref="F4:F5"/>
    <mergeCell ref="A1:O1"/>
    <mergeCell ref="J2:O2"/>
    <mergeCell ref="A3:C3"/>
    <mergeCell ref="A2:C2"/>
    <mergeCell ref="D2:E2"/>
    <mergeCell ref="D3:E3"/>
    <mergeCell ref="J3:O3"/>
  </mergeCells>
  <phoneticPr fontId="13" type="noConversion"/>
  <pageMargins left="0.19685039370078741" right="0.51181102362204722" top="0.78740157480314965" bottom="0.78740157480314965" header="0.31496062992125984" footer="0.31496062992125984"/>
  <pageSetup paperSize="9" scale="41" fitToWidth="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S21"/>
  <sheetViews>
    <sheetView zoomScale="80" zoomScaleNormal="80" workbookViewId="0">
      <selection activeCell="H28" sqref="H28"/>
    </sheetView>
  </sheetViews>
  <sheetFormatPr defaultRowHeight="15" x14ac:dyDescent="0.25"/>
  <cols>
    <col min="1" max="1" width="4.42578125" style="212" customWidth="1"/>
    <col min="2" max="2" width="46.7109375" style="212" customWidth="1"/>
    <col min="3" max="4" width="19.28515625" style="212" customWidth="1"/>
    <col min="5" max="5" width="11" style="212" customWidth="1"/>
    <col min="6" max="6" width="14.7109375" style="212" customWidth="1"/>
    <col min="7" max="7" width="17" style="212" customWidth="1"/>
    <col min="8" max="8" width="15.42578125" style="309" bestFit="1" customWidth="1"/>
    <col min="9" max="9" width="15.140625" style="309" bestFit="1" customWidth="1"/>
    <col min="10" max="10" width="12.5703125" style="309" customWidth="1"/>
    <col min="11" max="11" width="16" style="309" bestFit="1" customWidth="1"/>
    <col min="12" max="12" width="9.140625" style="309" bestFit="1" customWidth="1"/>
    <col min="13" max="13" width="13.28515625" style="309" customWidth="1"/>
    <col min="14" max="14" width="12.28515625" style="309" customWidth="1"/>
    <col min="15" max="15" width="15.42578125" style="309" customWidth="1"/>
    <col min="16" max="16384" width="9.140625" style="212"/>
  </cols>
  <sheetData>
    <row r="1" spans="1:19" ht="70.5" customHeight="1" thickBot="1" x14ac:dyDescent="0.3">
      <c r="A1" s="219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1"/>
    </row>
    <row r="2" spans="1:19" ht="15.75" x14ac:dyDescent="0.25">
      <c r="A2" s="228" t="s">
        <v>1</v>
      </c>
      <c r="B2" s="229"/>
      <c r="C2" s="230"/>
      <c r="D2" s="240" t="s">
        <v>2</v>
      </c>
      <c r="E2" s="241"/>
      <c r="F2" s="242" t="s">
        <v>3</v>
      </c>
      <c r="G2" s="155" t="s">
        <v>4</v>
      </c>
      <c r="H2" s="161" t="s">
        <v>34</v>
      </c>
      <c r="I2" s="161" t="s">
        <v>5</v>
      </c>
      <c r="J2" s="162" t="s">
        <v>6</v>
      </c>
      <c r="K2" s="162"/>
      <c r="L2" s="162"/>
      <c r="M2" s="162"/>
      <c r="N2" s="162"/>
      <c r="O2" s="163"/>
    </row>
    <row r="3" spans="1:19" ht="15.75" x14ac:dyDescent="0.25">
      <c r="A3" s="231" t="s">
        <v>196</v>
      </c>
      <c r="B3" s="232"/>
      <c r="C3" s="233"/>
      <c r="D3" s="234" t="s">
        <v>191</v>
      </c>
      <c r="E3" s="235"/>
      <c r="F3" s="236" t="s">
        <v>155</v>
      </c>
      <c r="G3" s="146" t="s">
        <v>170</v>
      </c>
      <c r="H3" s="164">
        <v>18</v>
      </c>
      <c r="I3" s="164">
        <v>4.8</v>
      </c>
      <c r="J3" s="263" t="s">
        <v>7</v>
      </c>
      <c r="K3" s="263"/>
      <c r="L3" s="263"/>
      <c r="M3" s="263"/>
      <c r="N3" s="263"/>
      <c r="O3" s="264"/>
    </row>
    <row r="4" spans="1:19" ht="15.75" x14ac:dyDescent="0.25">
      <c r="A4" s="79" t="s">
        <v>8</v>
      </c>
      <c r="B4" s="72" t="s">
        <v>9</v>
      </c>
      <c r="C4" s="69" t="s">
        <v>10</v>
      </c>
      <c r="D4" s="69" t="s">
        <v>11</v>
      </c>
      <c r="E4" s="69" t="s">
        <v>12</v>
      </c>
      <c r="F4" s="80" t="s">
        <v>13</v>
      </c>
      <c r="G4" s="69" t="s">
        <v>14</v>
      </c>
      <c r="H4" s="265" t="s">
        <v>15</v>
      </c>
      <c r="I4" s="266"/>
      <c r="J4" s="266"/>
      <c r="K4" s="267"/>
      <c r="L4" s="168" t="s">
        <v>16</v>
      </c>
      <c r="M4" s="168"/>
      <c r="N4" s="168"/>
      <c r="O4" s="169" t="s">
        <v>17</v>
      </c>
    </row>
    <row r="5" spans="1:19" ht="63.75" thickBot="1" x14ac:dyDescent="0.3">
      <c r="A5" s="225"/>
      <c r="B5" s="226"/>
      <c r="C5" s="143"/>
      <c r="D5" s="143"/>
      <c r="E5" s="143"/>
      <c r="F5" s="227"/>
      <c r="G5" s="143"/>
      <c r="H5" s="170" t="s">
        <v>18</v>
      </c>
      <c r="I5" s="170" t="s">
        <v>19</v>
      </c>
      <c r="J5" s="170" t="s">
        <v>20</v>
      </c>
      <c r="K5" s="170" t="s">
        <v>21</v>
      </c>
      <c r="L5" s="170" t="s">
        <v>22</v>
      </c>
      <c r="M5" s="170" t="s">
        <v>18</v>
      </c>
      <c r="N5" s="170" t="s">
        <v>19</v>
      </c>
      <c r="O5" s="171"/>
    </row>
    <row r="6" spans="1:19" ht="15.75" x14ac:dyDescent="0.25">
      <c r="A6" s="52">
        <v>1</v>
      </c>
      <c r="B6" s="160" t="s">
        <v>144</v>
      </c>
      <c r="C6" s="160" t="s">
        <v>0</v>
      </c>
      <c r="D6" s="160" t="s">
        <v>41</v>
      </c>
      <c r="E6" s="222" t="s">
        <v>190</v>
      </c>
      <c r="F6" s="223">
        <v>45937</v>
      </c>
      <c r="G6" s="140">
        <v>46302</v>
      </c>
      <c r="H6" s="268">
        <v>236.86</v>
      </c>
      <c r="I6" s="173">
        <v>7</v>
      </c>
      <c r="J6" s="173"/>
      <c r="K6" s="269">
        <f>SUM(H6+I6)</f>
        <v>243.86</v>
      </c>
      <c r="L6" s="173"/>
      <c r="M6" s="270"/>
      <c r="N6" s="270"/>
      <c r="O6" s="271">
        <f>SUM(K6-M6-N6)</f>
        <v>243.86</v>
      </c>
    </row>
    <row r="7" spans="1:19" ht="15.75" x14ac:dyDescent="0.25">
      <c r="A7" s="52">
        <v>2</v>
      </c>
      <c r="B7" s="160" t="s">
        <v>141</v>
      </c>
      <c r="C7" s="53" t="s">
        <v>0</v>
      </c>
      <c r="D7" s="53" t="s">
        <v>140</v>
      </c>
      <c r="E7" s="23">
        <v>1</v>
      </c>
      <c r="F7" s="51">
        <v>45931</v>
      </c>
      <c r="G7" s="15">
        <v>46296</v>
      </c>
      <c r="H7" s="178">
        <v>418</v>
      </c>
      <c r="I7" s="176">
        <v>126</v>
      </c>
      <c r="J7" s="176"/>
      <c r="K7" s="272">
        <f>SUM(H7+I7)</f>
        <v>544</v>
      </c>
      <c r="L7" s="176"/>
      <c r="M7" s="273"/>
      <c r="N7" s="273"/>
      <c r="O7" s="274">
        <f>SUM(K7-M7-N7)</f>
        <v>544</v>
      </c>
    </row>
    <row r="8" spans="1:19" ht="15.75" x14ac:dyDescent="0.25">
      <c r="A8" s="52">
        <v>3</v>
      </c>
      <c r="B8" s="160" t="s">
        <v>117</v>
      </c>
      <c r="C8" s="53" t="s">
        <v>0</v>
      </c>
      <c r="D8" s="53" t="s">
        <v>33</v>
      </c>
      <c r="E8" s="23">
        <v>1</v>
      </c>
      <c r="F8" s="15">
        <v>45874</v>
      </c>
      <c r="G8" s="15">
        <v>46239</v>
      </c>
      <c r="H8" s="178">
        <v>418</v>
      </c>
      <c r="I8" s="176">
        <v>126</v>
      </c>
      <c r="J8" s="176"/>
      <c r="K8" s="272">
        <f>SUM(H8+I8)</f>
        <v>544</v>
      </c>
      <c r="L8" s="176"/>
      <c r="M8" s="273"/>
      <c r="N8" s="273"/>
      <c r="O8" s="274">
        <f>SUM(K8-M8-N8)</f>
        <v>544</v>
      </c>
    </row>
    <row r="9" spans="1:19" ht="15.75" x14ac:dyDescent="0.25">
      <c r="A9" s="75" t="s">
        <v>42</v>
      </c>
      <c r="B9" s="76"/>
      <c r="C9" s="76"/>
      <c r="D9" s="76"/>
      <c r="E9" s="76"/>
      <c r="F9" s="76"/>
      <c r="G9" s="76"/>
      <c r="H9" s="275">
        <f>SUM(H6:H8)</f>
        <v>1072.8600000000001</v>
      </c>
      <c r="I9" s="275">
        <f>SUM(I6:I8)</f>
        <v>259</v>
      </c>
      <c r="J9" s="275"/>
      <c r="K9" s="275">
        <f>SUM(K6:K8)</f>
        <v>1331.8600000000001</v>
      </c>
      <c r="L9" s="275"/>
      <c r="M9" s="276">
        <f>SUM(M6:M8)</f>
        <v>0</v>
      </c>
      <c r="N9" s="276">
        <f>SUM(N6:N8)</f>
        <v>0</v>
      </c>
      <c r="O9" s="277">
        <f>SUM(O6:O8)</f>
        <v>1331.8600000000001</v>
      </c>
    </row>
    <row r="10" spans="1:19" ht="16.5" thickBot="1" x14ac:dyDescent="0.3">
      <c r="A10" s="213"/>
      <c r="B10" s="243"/>
      <c r="C10" s="244"/>
      <c r="D10" s="243"/>
      <c r="E10" s="245"/>
      <c r="F10" s="246"/>
      <c r="G10" s="247"/>
      <c r="H10" s="278"/>
      <c r="I10" s="278"/>
      <c r="J10" s="278"/>
      <c r="K10" s="278"/>
      <c r="L10" s="279"/>
      <c r="M10" s="278"/>
      <c r="N10" s="278"/>
      <c r="O10" s="280"/>
    </row>
    <row r="11" spans="1:19" ht="15.75" x14ac:dyDescent="0.25">
      <c r="A11" s="255" t="s">
        <v>24</v>
      </c>
      <c r="B11" s="256"/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7"/>
    </row>
    <row r="12" spans="1:19" ht="79.5" thickBot="1" x14ac:dyDescent="0.3">
      <c r="A12" s="258" t="s">
        <v>8</v>
      </c>
      <c r="B12" s="259" t="s">
        <v>9</v>
      </c>
      <c r="C12" s="259" t="s">
        <v>10</v>
      </c>
      <c r="D12" s="259"/>
      <c r="E12" s="259" t="s">
        <v>12</v>
      </c>
      <c r="F12" s="260" t="s">
        <v>77</v>
      </c>
      <c r="G12" s="261" t="s">
        <v>26</v>
      </c>
      <c r="H12" s="281" t="s">
        <v>18</v>
      </c>
      <c r="I12" s="281" t="s">
        <v>19</v>
      </c>
      <c r="J12" s="281" t="s">
        <v>27</v>
      </c>
      <c r="K12" s="281" t="s">
        <v>21</v>
      </c>
      <c r="L12" s="170" t="s">
        <v>22</v>
      </c>
      <c r="M12" s="281" t="s">
        <v>23</v>
      </c>
      <c r="N12" s="281" t="s">
        <v>28</v>
      </c>
      <c r="O12" s="282" t="s">
        <v>17</v>
      </c>
      <c r="S12" s="212" t="s">
        <v>29</v>
      </c>
    </row>
    <row r="13" spans="1:19" ht="15.75" x14ac:dyDescent="0.25">
      <c r="A13" s="248">
        <v>1</v>
      </c>
      <c r="B13" s="249"/>
      <c r="C13" s="250"/>
      <c r="D13" s="251"/>
      <c r="E13" s="252"/>
      <c r="F13" s="253"/>
      <c r="G13" s="254"/>
      <c r="H13" s="283"/>
      <c r="I13" s="283"/>
      <c r="J13" s="284"/>
      <c r="K13" s="285"/>
      <c r="L13" s="286"/>
      <c r="M13" s="287"/>
      <c r="N13" s="287"/>
      <c r="O13" s="288"/>
    </row>
    <row r="14" spans="1:19" ht="15.75" x14ac:dyDescent="0.25">
      <c r="A14" s="73" t="s">
        <v>43</v>
      </c>
      <c r="B14" s="74"/>
      <c r="C14" s="74"/>
      <c r="D14" s="74"/>
      <c r="E14" s="74"/>
      <c r="F14" s="74"/>
      <c r="G14" s="74"/>
      <c r="H14" s="289"/>
      <c r="I14" s="289">
        <f>SUM(I13:I13)</f>
        <v>0</v>
      </c>
      <c r="J14" s="289">
        <f>SUM(J13:J13)</f>
        <v>0</v>
      </c>
      <c r="K14" s="289"/>
      <c r="L14" s="290" t="s">
        <v>30</v>
      </c>
      <c r="M14" s="291">
        <f>SUM(M13:M13)</f>
        <v>0</v>
      </c>
      <c r="N14" s="291">
        <f>SUM(N13:N13)</f>
        <v>0</v>
      </c>
      <c r="O14" s="292"/>
    </row>
    <row r="15" spans="1:19" x14ac:dyDescent="0.25">
      <c r="A15" s="30"/>
      <c r="B15" s="247"/>
      <c r="C15" s="246"/>
      <c r="D15" s="245"/>
      <c r="E15" s="245"/>
      <c r="F15" s="246"/>
      <c r="G15" s="247"/>
      <c r="H15" s="293"/>
      <c r="I15" s="293"/>
      <c r="J15" s="293"/>
      <c r="K15" s="293"/>
      <c r="L15" s="293"/>
      <c r="M15" s="293"/>
      <c r="N15" s="293"/>
      <c r="O15" s="294"/>
    </row>
    <row r="16" spans="1:19" ht="15.75" x14ac:dyDescent="0.25">
      <c r="A16" s="75" t="s">
        <v>44</v>
      </c>
      <c r="B16" s="76"/>
      <c r="C16" s="76"/>
      <c r="D16" s="76"/>
      <c r="E16" s="76"/>
      <c r="F16" s="76"/>
      <c r="G16" s="76"/>
      <c r="H16" s="295">
        <f>SUM(H9+H14)</f>
        <v>1072.8600000000001</v>
      </c>
      <c r="I16" s="296">
        <f>SUM(I9+I13)</f>
        <v>259</v>
      </c>
      <c r="J16" s="295"/>
      <c r="K16" s="295">
        <f>SUM(K9+K14)</f>
        <v>1331.8600000000001</v>
      </c>
      <c r="L16" s="295"/>
      <c r="M16" s="297">
        <f>SUM(M9+M14)</f>
        <v>0</v>
      </c>
      <c r="N16" s="297">
        <f>SUM(N9+N14)</f>
        <v>0</v>
      </c>
      <c r="O16" s="298">
        <f>SUM(O9+O14)</f>
        <v>1331.8600000000001</v>
      </c>
    </row>
    <row r="17" spans="1:15" ht="15.75" x14ac:dyDescent="0.25">
      <c r="A17" s="30" t="s">
        <v>53</v>
      </c>
      <c r="B17" s="247"/>
      <c r="C17" s="246"/>
      <c r="D17" s="245"/>
      <c r="E17" s="245"/>
      <c r="F17" s="246"/>
      <c r="G17" s="247"/>
      <c r="H17" s="299" t="s">
        <v>45</v>
      </c>
      <c r="I17" s="300"/>
      <c r="J17" s="300"/>
      <c r="K17" s="300"/>
      <c r="L17" s="300"/>
      <c r="M17" s="300"/>
      <c r="N17" s="300"/>
      <c r="O17" s="301">
        <v>30</v>
      </c>
    </row>
    <row r="18" spans="1:15" ht="15.75" x14ac:dyDescent="0.25">
      <c r="A18" s="30"/>
      <c r="B18" s="247"/>
      <c r="C18" s="246"/>
      <c r="D18" s="245"/>
      <c r="E18" s="245"/>
      <c r="F18" s="246"/>
      <c r="G18" s="247"/>
      <c r="H18" s="302" t="s">
        <v>46</v>
      </c>
      <c r="I18" s="303"/>
      <c r="J18" s="303"/>
      <c r="K18" s="303"/>
      <c r="L18" s="303"/>
      <c r="M18" s="303"/>
      <c r="N18" s="303"/>
      <c r="O18" s="304">
        <f>PRODUCT(O17*A8)</f>
        <v>90</v>
      </c>
    </row>
    <row r="19" spans="1:15" ht="16.5" thickBot="1" x14ac:dyDescent="0.3">
      <c r="A19" s="214"/>
      <c r="B19" s="215"/>
      <c r="C19" s="216"/>
      <c r="D19" s="217"/>
      <c r="E19" s="217"/>
      <c r="F19" s="216"/>
      <c r="G19" s="215"/>
      <c r="H19" s="305" t="s">
        <v>47</v>
      </c>
      <c r="I19" s="306"/>
      <c r="J19" s="306"/>
      <c r="K19" s="306"/>
      <c r="L19" s="306"/>
      <c r="M19" s="306"/>
      <c r="N19" s="306"/>
      <c r="O19" s="307">
        <f>SUM(O16+O18)</f>
        <v>1421.8600000000001</v>
      </c>
    </row>
    <row r="20" spans="1:15" x14ac:dyDescent="0.25">
      <c r="A20" s="31"/>
      <c r="B20" s="31"/>
      <c r="C20" s="32"/>
      <c r="D20" s="33"/>
      <c r="E20" s="33"/>
      <c r="F20" s="32"/>
      <c r="G20" s="31"/>
      <c r="H20" s="308"/>
      <c r="I20" s="308"/>
      <c r="J20" s="308"/>
      <c r="K20" s="308"/>
      <c r="L20" s="308"/>
      <c r="M20" s="308"/>
      <c r="N20" s="308"/>
      <c r="O20" s="308"/>
    </row>
    <row r="21" spans="1:15" x14ac:dyDescent="0.25">
      <c r="A21" s="31"/>
      <c r="B21" s="31"/>
      <c r="C21" s="32"/>
      <c r="D21" s="33"/>
      <c r="E21" s="33"/>
      <c r="F21" s="32"/>
      <c r="G21" s="31"/>
      <c r="H21" s="308"/>
      <c r="I21" s="308"/>
      <c r="J21" s="308"/>
      <c r="K21" s="308"/>
      <c r="L21" s="308"/>
      <c r="M21" s="308"/>
      <c r="N21" s="308"/>
      <c r="O21" s="308"/>
    </row>
  </sheetData>
  <mergeCells count="24">
    <mergeCell ref="A1:O1"/>
    <mergeCell ref="A2:C2"/>
    <mergeCell ref="D2:E2"/>
    <mergeCell ref="J2:O2"/>
    <mergeCell ref="A3:C3"/>
    <mergeCell ref="D3:E3"/>
    <mergeCell ref="J3:O3"/>
    <mergeCell ref="A11:O11"/>
    <mergeCell ref="A4:A5"/>
    <mergeCell ref="B4:B5"/>
    <mergeCell ref="C4:C5"/>
    <mergeCell ref="D4:D5"/>
    <mergeCell ref="E4:E5"/>
    <mergeCell ref="F4:F5"/>
    <mergeCell ref="G4:G5"/>
    <mergeCell ref="H4:K4"/>
    <mergeCell ref="L4:N4"/>
    <mergeCell ref="O4:O5"/>
    <mergeCell ref="A9:G9"/>
    <mergeCell ref="A14:G14"/>
    <mergeCell ref="A16:G16"/>
    <mergeCell ref="H17:N17"/>
    <mergeCell ref="H18:N18"/>
    <mergeCell ref="H19:N19"/>
  </mergeCells>
  <phoneticPr fontId="13" type="noConversion"/>
  <pageMargins left="0.19685039370078741" right="0.43307086614173229" top="0.74803149606299213" bottom="0.15748031496062992" header="0.51181102362204722" footer="0.31496062992125984"/>
  <pageSetup paperSize="9" scale="45" fitToWidth="3" fitToHeight="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/>
  <dimension ref="A1:Z42"/>
  <sheetViews>
    <sheetView zoomScale="80" zoomScaleNormal="80" zoomScaleSheetLayoutView="83" workbookViewId="0">
      <selection activeCell="M31" sqref="M31"/>
    </sheetView>
  </sheetViews>
  <sheetFormatPr defaultRowHeight="15" x14ac:dyDescent="0.25"/>
  <cols>
    <col min="1" max="1" width="5.85546875" customWidth="1"/>
    <col min="2" max="2" width="52.5703125" customWidth="1"/>
    <col min="3" max="3" width="20.5703125" bestFit="1" customWidth="1"/>
    <col min="4" max="4" width="29.5703125" bestFit="1" customWidth="1"/>
    <col min="5" max="5" width="6.42578125" customWidth="1"/>
    <col min="6" max="6" width="14" customWidth="1"/>
    <col min="7" max="7" width="14.85546875" customWidth="1"/>
    <col min="8" max="8" width="17.28515625" style="370" customWidth="1"/>
    <col min="9" max="9" width="15.5703125" style="370" customWidth="1"/>
    <col min="10" max="10" width="18.7109375" style="370" customWidth="1"/>
    <col min="11" max="11" width="16.140625" style="370" customWidth="1"/>
    <col min="12" max="12" width="11.28515625" style="370" bestFit="1" customWidth="1"/>
    <col min="13" max="13" width="14" style="370" customWidth="1"/>
    <col min="14" max="14" width="14.5703125" style="370" customWidth="1"/>
    <col min="15" max="15" width="17.42578125" style="370" customWidth="1"/>
    <col min="16" max="16" width="7" customWidth="1"/>
    <col min="17" max="17" width="8.5703125" customWidth="1"/>
    <col min="18" max="18" width="4.28515625" customWidth="1"/>
    <col min="19" max="19" width="14.5703125" bestFit="1" customWidth="1"/>
    <col min="20" max="20" width="14.28515625" bestFit="1" customWidth="1"/>
    <col min="22" max="22" width="13.85546875" bestFit="1" customWidth="1"/>
    <col min="24" max="24" width="11.5703125" bestFit="1" customWidth="1"/>
    <col min="25" max="25" width="11.140625" bestFit="1" customWidth="1"/>
    <col min="26" max="26" width="13.42578125" bestFit="1" customWidth="1"/>
  </cols>
  <sheetData>
    <row r="1" spans="1:26" ht="77.25" customHeight="1" thickBot="1" x14ac:dyDescent="0.3">
      <c r="A1" s="331"/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3"/>
    </row>
    <row r="2" spans="1:26" ht="15.75" x14ac:dyDescent="0.25">
      <c r="A2" s="157" t="s">
        <v>1</v>
      </c>
      <c r="B2" s="154"/>
      <c r="C2" s="154"/>
      <c r="D2" s="154" t="s">
        <v>68</v>
      </c>
      <c r="E2" s="154"/>
      <c r="F2" s="155" t="s">
        <v>3</v>
      </c>
      <c r="G2" s="155" t="s">
        <v>4</v>
      </c>
      <c r="H2" s="161" t="s">
        <v>34</v>
      </c>
      <c r="I2" s="161" t="s">
        <v>5</v>
      </c>
      <c r="J2" s="162" t="s">
        <v>6</v>
      </c>
      <c r="K2" s="162"/>
      <c r="L2" s="162"/>
      <c r="M2" s="162"/>
      <c r="N2" s="162"/>
      <c r="O2" s="163"/>
    </row>
    <row r="3" spans="1:26" ht="53.25" customHeight="1" x14ac:dyDescent="0.25">
      <c r="A3" s="158" t="s">
        <v>197</v>
      </c>
      <c r="B3" s="159"/>
      <c r="C3" s="159"/>
      <c r="D3" s="145" t="s">
        <v>192</v>
      </c>
      <c r="E3" s="145"/>
      <c r="F3" s="146" t="s">
        <v>155</v>
      </c>
      <c r="G3" s="338" t="s">
        <v>171</v>
      </c>
      <c r="H3" s="164">
        <v>18</v>
      </c>
      <c r="I3" s="164">
        <v>4.8</v>
      </c>
      <c r="J3" s="165" t="s">
        <v>7</v>
      </c>
      <c r="K3" s="165"/>
      <c r="L3" s="165"/>
      <c r="M3" s="165"/>
      <c r="N3" s="165"/>
      <c r="O3" s="166"/>
    </row>
    <row r="4" spans="1:26" ht="15.75" x14ac:dyDescent="0.25">
      <c r="A4" s="339" t="s">
        <v>8</v>
      </c>
      <c r="B4" s="69" t="s">
        <v>9</v>
      </c>
      <c r="C4" s="69" t="s">
        <v>10</v>
      </c>
      <c r="D4" s="69" t="s">
        <v>11</v>
      </c>
      <c r="E4" s="69" t="s">
        <v>12</v>
      </c>
      <c r="F4" s="69" t="s">
        <v>13</v>
      </c>
      <c r="G4" s="69" t="s">
        <v>14</v>
      </c>
      <c r="H4" s="167" t="s">
        <v>15</v>
      </c>
      <c r="I4" s="167"/>
      <c r="J4" s="167"/>
      <c r="K4" s="167"/>
      <c r="L4" s="343" t="s">
        <v>16</v>
      </c>
      <c r="M4" s="343"/>
      <c r="N4" s="343"/>
      <c r="O4" s="169" t="s">
        <v>17</v>
      </c>
    </row>
    <row r="5" spans="1:26" ht="32.25" thickBot="1" x14ac:dyDescent="0.3">
      <c r="A5" s="340"/>
      <c r="B5" s="143"/>
      <c r="C5" s="143"/>
      <c r="D5" s="143"/>
      <c r="E5" s="143"/>
      <c r="F5" s="143"/>
      <c r="G5" s="143"/>
      <c r="H5" s="170" t="s">
        <v>18</v>
      </c>
      <c r="I5" s="170" t="s">
        <v>19</v>
      </c>
      <c r="J5" s="170" t="s">
        <v>20</v>
      </c>
      <c r="K5" s="170" t="s">
        <v>21</v>
      </c>
      <c r="L5" s="170" t="s">
        <v>22</v>
      </c>
      <c r="M5" s="170" t="s">
        <v>18</v>
      </c>
      <c r="N5" s="170" t="s">
        <v>52</v>
      </c>
      <c r="O5" s="171"/>
    </row>
    <row r="6" spans="1:26" ht="15.75" x14ac:dyDescent="0.25">
      <c r="A6" s="64">
        <v>1</v>
      </c>
      <c r="B6" s="57" t="s">
        <v>145</v>
      </c>
      <c r="C6" s="57" t="s">
        <v>61</v>
      </c>
      <c r="D6" s="57" t="s">
        <v>33</v>
      </c>
      <c r="E6" s="139">
        <v>1</v>
      </c>
      <c r="F6" s="335" t="s">
        <v>146</v>
      </c>
      <c r="G6" s="336">
        <v>46308</v>
      </c>
      <c r="H6" s="172">
        <v>630</v>
      </c>
      <c r="I6" s="172">
        <v>126</v>
      </c>
      <c r="J6" s="172"/>
      <c r="K6" s="172">
        <f>SUM(H6+I6)</f>
        <v>756</v>
      </c>
      <c r="L6" s="172"/>
      <c r="M6" s="172"/>
      <c r="N6" s="172"/>
      <c r="O6" s="174">
        <f>SUM(K6-M6-N6)</f>
        <v>756</v>
      </c>
    </row>
    <row r="7" spans="1:26" ht="15.75" x14ac:dyDescent="0.25">
      <c r="A7" s="319">
        <v>2</v>
      </c>
      <c r="B7" s="60" t="s">
        <v>175</v>
      </c>
      <c r="C7" s="60" t="s">
        <v>31</v>
      </c>
      <c r="D7" s="60" t="s">
        <v>82</v>
      </c>
      <c r="E7" s="46">
        <v>2</v>
      </c>
      <c r="F7" s="17" t="s">
        <v>173</v>
      </c>
      <c r="G7" s="17" t="s">
        <v>174</v>
      </c>
      <c r="H7" s="175">
        <v>336</v>
      </c>
      <c r="I7" s="175">
        <v>77</v>
      </c>
      <c r="J7" s="175"/>
      <c r="K7" s="175">
        <f t="shared" ref="K7:K9" si="0">SUM(H7+I7)</f>
        <v>413</v>
      </c>
      <c r="L7" s="175"/>
      <c r="M7" s="175"/>
      <c r="N7" s="175"/>
      <c r="O7" s="177">
        <f t="shared" ref="O7:O9" si="1">SUM(K7-M7-N7)</f>
        <v>413</v>
      </c>
    </row>
    <row r="8" spans="1:26" ht="15.75" x14ac:dyDescent="0.25">
      <c r="A8" s="319">
        <v>3</v>
      </c>
      <c r="B8" s="60" t="s">
        <v>176</v>
      </c>
      <c r="C8" s="60" t="s">
        <v>31</v>
      </c>
      <c r="D8" s="60" t="s">
        <v>82</v>
      </c>
      <c r="E8" s="46">
        <v>2</v>
      </c>
      <c r="F8" s="17" t="s">
        <v>173</v>
      </c>
      <c r="G8" s="17" t="s">
        <v>174</v>
      </c>
      <c r="H8" s="175">
        <v>336</v>
      </c>
      <c r="I8" s="175">
        <v>77</v>
      </c>
      <c r="J8" s="175"/>
      <c r="K8" s="175">
        <f t="shared" si="0"/>
        <v>413</v>
      </c>
      <c r="L8" s="175"/>
      <c r="M8" s="175"/>
      <c r="N8" s="175"/>
      <c r="O8" s="177">
        <f t="shared" si="1"/>
        <v>413</v>
      </c>
    </row>
    <row r="9" spans="1:26" ht="15.75" x14ac:dyDescent="0.25">
      <c r="A9" s="319">
        <v>4</v>
      </c>
      <c r="B9" s="60" t="s">
        <v>172</v>
      </c>
      <c r="C9" s="60" t="s">
        <v>31</v>
      </c>
      <c r="D9" s="60" t="s">
        <v>82</v>
      </c>
      <c r="E9" s="46">
        <v>2</v>
      </c>
      <c r="F9" s="17" t="s">
        <v>173</v>
      </c>
      <c r="G9" s="17" t="s">
        <v>174</v>
      </c>
      <c r="H9" s="175">
        <v>336</v>
      </c>
      <c r="I9" s="175">
        <v>77</v>
      </c>
      <c r="J9" s="175"/>
      <c r="K9" s="175">
        <f t="shared" si="0"/>
        <v>413</v>
      </c>
      <c r="L9" s="175"/>
      <c r="M9" s="175"/>
      <c r="N9" s="175"/>
      <c r="O9" s="177">
        <f t="shared" si="1"/>
        <v>413</v>
      </c>
    </row>
    <row r="10" spans="1:26" s="310" customFormat="1" ht="15.75" x14ac:dyDescent="0.25">
      <c r="A10" s="320">
        <v>5</v>
      </c>
      <c r="B10" s="342" t="s">
        <v>65</v>
      </c>
      <c r="C10" s="342" t="s">
        <v>50</v>
      </c>
      <c r="D10" s="342" t="s">
        <v>66</v>
      </c>
      <c r="E10" s="103">
        <v>1</v>
      </c>
      <c r="F10" s="110">
        <v>45840</v>
      </c>
      <c r="G10" s="111" t="s">
        <v>160</v>
      </c>
      <c r="H10" s="182">
        <v>630</v>
      </c>
      <c r="I10" s="182">
        <v>126</v>
      </c>
      <c r="J10" s="193"/>
      <c r="K10" s="182">
        <f>SUM(H10+I10)</f>
        <v>756</v>
      </c>
      <c r="L10" s="193"/>
      <c r="M10" s="193"/>
      <c r="N10" s="193"/>
      <c r="O10" s="183">
        <f>SUM(K10-M10-N10)</f>
        <v>756</v>
      </c>
      <c r="S10" s="311"/>
      <c r="T10" s="312"/>
      <c r="U10" s="313"/>
      <c r="V10" s="314"/>
      <c r="W10" s="315"/>
      <c r="X10" s="316"/>
      <c r="Y10" s="316"/>
      <c r="Z10" s="317"/>
    </row>
    <row r="11" spans="1:26" s="310" customFormat="1" ht="23.25" x14ac:dyDescent="0.35">
      <c r="A11" s="320">
        <v>6</v>
      </c>
      <c r="B11" s="342" t="s">
        <v>121</v>
      </c>
      <c r="C11" s="342" t="s">
        <v>49</v>
      </c>
      <c r="D11" s="342" t="s">
        <v>79</v>
      </c>
      <c r="E11" s="103">
        <v>1</v>
      </c>
      <c r="F11" s="110">
        <v>45876</v>
      </c>
      <c r="G11" s="110">
        <v>46241</v>
      </c>
      <c r="H11" s="344">
        <v>630</v>
      </c>
      <c r="I11" s="344">
        <v>126</v>
      </c>
      <c r="J11" s="345"/>
      <c r="K11" s="344">
        <f>SUM(H11+I11)</f>
        <v>756</v>
      </c>
      <c r="L11" s="346"/>
      <c r="M11" s="346"/>
      <c r="N11" s="346"/>
      <c r="O11" s="183">
        <f>SUM(K11-M11-N11)</f>
        <v>756</v>
      </c>
      <c r="P11" s="318"/>
      <c r="Q11" s="318"/>
      <c r="R11" s="318"/>
      <c r="S11" s="318"/>
      <c r="T11" s="318"/>
      <c r="U11" s="318"/>
      <c r="V11" s="318"/>
      <c r="W11" s="318"/>
      <c r="X11" s="316"/>
      <c r="Y11" s="316"/>
      <c r="Z11" s="317"/>
    </row>
    <row r="12" spans="1:26" ht="18.75" x14ac:dyDescent="0.25">
      <c r="A12" s="70" t="s">
        <v>38</v>
      </c>
      <c r="B12" s="71"/>
      <c r="C12" s="71"/>
      <c r="D12" s="71"/>
      <c r="E12" s="71"/>
      <c r="F12" s="71"/>
      <c r="G12" s="341"/>
      <c r="H12" s="347">
        <f>SUM(H6:H11)</f>
        <v>2898</v>
      </c>
      <c r="I12" s="348">
        <f>SUM(I6:I11)</f>
        <v>609</v>
      </c>
      <c r="J12" s="349">
        <f>SUM(J6:J11)</f>
        <v>0</v>
      </c>
      <c r="K12" s="348">
        <f>SUM(K6:K11)</f>
        <v>3507</v>
      </c>
      <c r="L12" s="350"/>
      <c r="M12" s="348">
        <f>SUM(M6:M11)</f>
        <v>0</v>
      </c>
      <c r="N12" s="371">
        <f>SUM(N6:N11)</f>
        <v>0</v>
      </c>
      <c r="O12" s="351">
        <f>SUM(O6:O11)</f>
        <v>3507</v>
      </c>
      <c r="S12" s="9"/>
      <c r="T12" s="10"/>
      <c r="V12" s="7"/>
      <c r="X12" s="8"/>
      <c r="Y12" s="8"/>
      <c r="Z12" s="7"/>
    </row>
    <row r="13" spans="1:26" ht="15.75" thickBot="1" x14ac:dyDescent="0.3">
      <c r="A13" s="210"/>
      <c r="B13" s="321"/>
      <c r="C13" s="322"/>
      <c r="D13" s="322"/>
      <c r="E13" s="322"/>
      <c r="F13" s="321"/>
      <c r="G13" s="321"/>
      <c r="H13" s="352"/>
      <c r="I13" s="352"/>
      <c r="J13" s="352"/>
      <c r="K13" s="352"/>
      <c r="L13" s="352"/>
      <c r="M13" s="352"/>
      <c r="N13" s="352"/>
      <c r="O13" s="353"/>
    </row>
    <row r="14" spans="1:26" ht="15.75" x14ac:dyDescent="0.25">
      <c r="A14" s="378" t="s">
        <v>24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80"/>
    </row>
    <row r="15" spans="1:26" s="5" customFormat="1" ht="61.5" customHeight="1" thickBot="1" x14ac:dyDescent="0.25">
      <c r="A15" s="258" t="s">
        <v>8</v>
      </c>
      <c r="B15" s="259" t="s">
        <v>9</v>
      </c>
      <c r="C15" s="259" t="s">
        <v>10</v>
      </c>
      <c r="D15" s="144" t="s">
        <v>11</v>
      </c>
      <c r="E15" s="259" t="s">
        <v>12</v>
      </c>
      <c r="F15" s="259" t="s">
        <v>25</v>
      </c>
      <c r="G15" s="259" t="s">
        <v>26</v>
      </c>
      <c r="H15" s="281" t="s">
        <v>18</v>
      </c>
      <c r="I15" s="281" t="s">
        <v>19</v>
      </c>
      <c r="J15" s="281" t="s">
        <v>27</v>
      </c>
      <c r="K15" s="281" t="s">
        <v>21</v>
      </c>
      <c r="L15" s="381" t="s">
        <v>22</v>
      </c>
      <c r="M15" s="281" t="s">
        <v>23</v>
      </c>
      <c r="N15" s="281" t="s">
        <v>28</v>
      </c>
      <c r="O15" s="282" t="s">
        <v>17</v>
      </c>
    </row>
    <row r="16" spans="1:26" ht="15.75" x14ac:dyDescent="0.25">
      <c r="A16" s="372"/>
      <c r="B16" s="126"/>
      <c r="C16" s="125"/>
      <c r="D16" s="334"/>
      <c r="E16" s="222"/>
      <c r="F16" s="335"/>
      <c r="G16" s="373"/>
      <c r="H16" s="268"/>
      <c r="I16" s="374"/>
      <c r="J16" s="374"/>
      <c r="K16" s="375"/>
      <c r="L16" s="376"/>
      <c r="M16" s="173"/>
      <c r="N16" s="173"/>
      <c r="O16" s="377"/>
    </row>
    <row r="17" spans="1:19" ht="15.75" x14ac:dyDescent="0.25">
      <c r="A17" s="323" t="s">
        <v>29</v>
      </c>
      <c r="B17" s="63"/>
      <c r="C17" s="63"/>
      <c r="D17" s="63"/>
      <c r="E17" s="34"/>
      <c r="F17" s="35"/>
      <c r="G17" s="35"/>
      <c r="H17" s="354"/>
      <c r="I17" s="354"/>
      <c r="J17" s="354"/>
      <c r="K17" s="354"/>
      <c r="L17" s="355" t="s">
        <v>30</v>
      </c>
      <c r="M17" s="354"/>
      <c r="N17" s="354"/>
      <c r="O17" s="356"/>
    </row>
    <row r="18" spans="1:19" ht="15.75" x14ac:dyDescent="0.25">
      <c r="A18" s="325"/>
      <c r="B18" s="29"/>
      <c r="C18" s="36"/>
      <c r="D18" s="36"/>
      <c r="E18" s="36"/>
      <c r="F18" s="29"/>
      <c r="G18" s="29"/>
      <c r="H18" s="357"/>
      <c r="I18" s="357"/>
      <c r="J18" s="357"/>
      <c r="K18" s="357"/>
      <c r="L18" s="357"/>
      <c r="M18" s="357"/>
      <c r="N18" s="357"/>
      <c r="O18" s="358"/>
    </row>
    <row r="19" spans="1:19" ht="15.75" x14ac:dyDescent="0.25">
      <c r="A19" s="75" t="s">
        <v>39</v>
      </c>
      <c r="B19" s="76"/>
      <c r="C19" s="76"/>
      <c r="D19" s="76"/>
      <c r="E19" s="76"/>
      <c r="F19" s="76"/>
      <c r="G19" s="76"/>
      <c r="H19" s="359">
        <f>SUM(H12+H17)</f>
        <v>2898</v>
      </c>
      <c r="I19" s="360">
        <f>SUM(I12+I17)</f>
        <v>609</v>
      </c>
      <c r="J19" s="359">
        <f>SUM(J12+J17)</f>
        <v>0</v>
      </c>
      <c r="K19" s="359">
        <f>SUM(K12+K17)</f>
        <v>3507</v>
      </c>
      <c r="L19" s="360"/>
      <c r="M19" s="361">
        <f>SUM(M12+M17)</f>
        <v>0</v>
      </c>
      <c r="N19" s="361">
        <f>SUM(N12+N17)</f>
        <v>0</v>
      </c>
      <c r="O19" s="362">
        <f>SUM(O12+O17)</f>
        <v>3507</v>
      </c>
    </row>
    <row r="20" spans="1:19" ht="15.75" x14ac:dyDescent="0.25">
      <c r="A20" s="326" t="s">
        <v>53</v>
      </c>
      <c r="B20" s="37"/>
      <c r="C20" s="38"/>
      <c r="D20" s="38"/>
      <c r="E20" s="38"/>
      <c r="F20" s="39"/>
      <c r="G20" s="39"/>
      <c r="H20" s="363" t="s">
        <v>37</v>
      </c>
      <c r="I20" s="363"/>
      <c r="J20" s="363"/>
      <c r="K20" s="363"/>
      <c r="L20" s="363"/>
      <c r="M20" s="363"/>
      <c r="N20" s="363"/>
      <c r="O20" s="364">
        <v>30</v>
      </c>
    </row>
    <row r="21" spans="1:19" ht="15.75" x14ac:dyDescent="0.25">
      <c r="A21" s="327"/>
      <c r="B21" s="39"/>
      <c r="C21" s="38"/>
      <c r="D21" s="38"/>
      <c r="E21" s="38"/>
      <c r="F21" s="39"/>
      <c r="G21" s="39"/>
      <c r="H21" s="365" t="s">
        <v>36</v>
      </c>
      <c r="I21" s="365"/>
      <c r="J21" s="365"/>
      <c r="K21" s="365"/>
      <c r="L21" s="365"/>
      <c r="M21" s="365"/>
      <c r="N21" s="365"/>
      <c r="O21" s="301">
        <f>PRODUCT(O20*A11)</f>
        <v>180</v>
      </c>
    </row>
    <row r="22" spans="1:19" ht="16.5" thickBot="1" x14ac:dyDescent="0.3">
      <c r="A22" s="328"/>
      <c r="B22" s="329"/>
      <c r="C22" s="330"/>
      <c r="D22" s="330"/>
      <c r="E22" s="330"/>
      <c r="F22" s="329"/>
      <c r="G22" s="329"/>
      <c r="H22" s="366" t="s">
        <v>35</v>
      </c>
      <c r="I22" s="366"/>
      <c r="J22" s="366"/>
      <c r="K22" s="366"/>
      <c r="L22" s="366"/>
      <c r="M22" s="366"/>
      <c r="N22" s="366"/>
      <c r="O22" s="367">
        <f>SUM(O12+O21)</f>
        <v>3687</v>
      </c>
    </row>
    <row r="23" spans="1:19" x14ac:dyDescent="0.25">
      <c r="A23" s="2"/>
      <c r="B23" s="2"/>
      <c r="C23" s="1"/>
      <c r="D23" s="1"/>
      <c r="E23" s="1"/>
      <c r="F23" s="2"/>
      <c r="G23" s="2"/>
      <c r="H23" s="368"/>
      <c r="I23" s="368"/>
      <c r="J23" s="368"/>
      <c r="K23" s="368"/>
      <c r="L23" s="368"/>
      <c r="M23" s="368"/>
      <c r="N23" s="368"/>
      <c r="O23" s="368"/>
    </row>
    <row r="24" spans="1:19" x14ac:dyDescent="0.25">
      <c r="A24" s="2"/>
      <c r="B24" s="2"/>
      <c r="C24" s="1"/>
      <c r="D24" s="1"/>
      <c r="E24" s="1"/>
      <c r="F24" s="2"/>
      <c r="G24" s="2"/>
      <c r="H24" s="368"/>
      <c r="I24" s="368"/>
      <c r="J24" s="368"/>
      <c r="K24" s="368"/>
      <c r="L24" s="368"/>
      <c r="M24" s="368"/>
      <c r="N24" s="368"/>
      <c r="O24" s="368"/>
    </row>
    <row r="25" spans="1:19" x14ac:dyDescent="0.25">
      <c r="A25" s="2"/>
      <c r="B25" s="2"/>
      <c r="C25" s="1"/>
      <c r="D25" s="1"/>
      <c r="E25" s="1"/>
      <c r="F25" s="2"/>
      <c r="G25" s="2"/>
      <c r="H25" s="368"/>
      <c r="I25" s="368"/>
      <c r="J25" s="368"/>
      <c r="K25" s="368"/>
      <c r="L25" s="368"/>
      <c r="M25" s="368"/>
      <c r="N25" s="368"/>
      <c r="O25" s="368"/>
    </row>
    <row r="26" spans="1:19" x14ac:dyDescent="0.25">
      <c r="A26" s="2"/>
      <c r="B26" s="2"/>
      <c r="C26" s="1"/>
      <c r="D26" s="1"/>
      <c r="E26" s="1"/>
      <c r="F26" s="2"/>
      <c r="G26" s="2"/>
      <c r="H26" s="368"/>
      <c r="I26" s="368"/>
      <c r="J26" s="368"/>
      <c r="K26" s="368"/>
      <c r="L26" s="368"/>
      <c r="M26" s="368"/>
      <c r="N26" s="368"/>
      <c r="O26" s="368"/>
    </row>
    <row r="27" spans="1:19" x14ac:dyDescent="0.25">
      <c r="A27" s="2"/>
      <c r="B27" s="2"/>
      <c r="C27" s="1"/>
      <c r="D27" s="1"/>
      <c r="E27" s="1"/>
      <c r="F27" s="2"/>
      <c r="G27" s="2"/>
      <c r="H27" s="368"/>
      <c r="I27" s="368"/>
      <c r="J27" s="368"/>
      <c r="K27" s="368"/>
      <c r="L27" s="368"/>
      <c r="M27" s="368"/>
      <c r="N27" s="368"/>
      <c r="O27" s="368"/>
    </row>
    <row r="28" spans="1:19" x14ac:dyDescent="0.25">
      <c r="A28" s="2"/>
      <c r="B28" s="2"/>
      <c r="C28" s="1"/>
      <c r="D28" s="1"/>
      <c r="E28" s="1"/>
      <c r="F28" s="2"/>
      <c r="G28" s="2"/>
      <c r="H28" s="368"/>
      <c r="I28" s="368"/>
      <c r="J28" s="368"/>
      <c r="K28" s="368"/>
      <c r="L28" s="368"/>
      <c r="M28" s="368"/>
      <c r="N28" s="368"/>
      <c r="O28" s="368"/>
    </row>
    <row r="29" spans="1:19" x14ac:dyDescent="0.25">
      <c r="A29" s="2"/>
      <c r="B29" s="2"/>
      <c r="C29" s="1"/>
      <c r="D29" s="1"/>
      <c r="E29" s="1"/>
      <c r="F29" s="2"/>
      <c r="G29" s="2"/>
      <c r="H29" s="368"/>
      <c r="I29" s="368"/>
      <c r="J29" s="368"/>
      <c r="K29" s="368"/>
      <c r="L29" s="368"/>
      <c r="M29" s="382"/>
      <c r="N29" s="382"/>
      <c r="O29" s="382"/>
      <c r="P29" s="383"/>
      <c r="Q29" s="383"/>
      <c r="R29" s="383"/>
      <c r="S29" s="383"/>
    </row>
    <row r="30" spans="1:19" x14ac:dyDescent="0.25">
      <c r="A30" s="2"/>
      <c r="B30" s="2"/>
      <c r="C30" s="1"/>
      <c r="D30" s="1"/>
      <c r="E30" s="1"/>
      <c r="F30" s="2"/>
      <c r="G30" s="2"/>
      <c r="H30" s="368"/>
      <c r="I30" s="368"/>
      <c r="J30" s="368"/>
      <c r="K30" s="368"/>
      <c r="L30" s="368"/>
      <c r="M30" s="382"/>
      <c r="N30" s="382"/>
      <c r="O30" s="382"/>
      <c r="P30" s="383"/>
      <c r="Q30" s="383"/>
      <c r="R30" s="383"/>
      <c r="S30" s="383"/>
    </row>
    <row r="31" spans="1:19" x14ac:dyDescent="0.25">
      <c r="A31" s="2"/>
      <c r="B31" s="2"/>
      <c r="C31" s="1"/>
      <c r="D31" s="1"/>
      <c r="E31" s="1"/>
      <c r="F31" s="2"/>
      <c r="G31" s="2"/>
      <c r="H31" s="368"/>
      <c r="I31" s="368"/>
      <c r="J31" s="368"/>
      <c r="K31" s="368"/>
      <c r="L31" s="368"/>
      <c r="M31" s="382"/>
      <c r="N31" s="382"/>
      <c r="O31" s="382"/>
      <c r="P31" s="383"/>
      <c r="Q31" s="383"/>
      <c r="R31" s="383"/>
      <c r="S31" s="383"/>
    </row>
    <row r="32" spans="1:19" x14ac:dyDescent="0.25">
      <c r="A32" s="2"/>
      <c r="B32" s="2"/>
      <c r="C32" s="1"/>
      <c r="D32" s="1"/>
      <c r="E32" s="1"/>
      <c r="F32" s="2"/>
      <c r="G32" s="2"/>
      <c r="H32" s="368"/>
      <c r="I32" s="368"/>
      <c r="J32" s="368"/>
      <c r="K32" s="368"/>
      <c r="L32" s="368"/>
      <c r="M32" s="382"/>
      <c r="N32" s="382"/>
      <c r="O32" s="382"/>
      <c r="P32" s="383"/>
      <c r="Q32" s="383"/>
      <c r="R32" s="383"/>
      <c r="S32" s="383"/>
    </row>
    <row r="33" spans="1:19" x14ac:dyDescent="0.25">
      <c r="A33" s="2"/>
      <c r="B33" s="2"/>
      <c r="C33" s="1"/>
      <c r="D33" s="1"/>
      <c r="E33" s="1"/>
      <c r="F33" s="2"/>
      <c r="G33" s="2"/>
      <c r="H33" s="368"/>
      <c r="I33" s="368"/>
      <c r="J33" s="368"/>
      <c r="K33" s="368"/>
      <c r="L33" s="368"/>
      <c r="M33" s="382"/>
      <c r="N33" s="382"/>
      <c r="O33" s="382"/>
      <c r="P33" s="383"/>
      <c r="Q33" s="383"/>
      <c r="R33" s="383"/>
      <c r="S33" s="383"/>
    </row>
    <row r="34" spans="1:19" x14ac:dyDescent="0.25">
      <c r="A34" s="2"/>
      <c r="B34" s="1"/>
      <c r="C34" s="1"/>
      <c r="D34" s="1"/>
      <c r="E34" s="1"/>
      <c r="F34" s="2"/>
      <c r="G34" s="2"/>
      <c r="H34" s="368"/>
      <c r="I34" s="368"/>
      <c r="J34" s="368"/>
      <c r="K34" s="368"/>
      <c r="L34" s="368"/>
      <c r="M34" s="382"/>
      <c r="N34" s="384"/>
      <c r="O34" s="384"/>
      <c r="P34" s="385"/>
      <c r="Q34" s="383"/>
      <c r="R34" s="383"/>
      <c r="S34" s="383"/>
    </row>
    <row r="35" spans="1:19" x14ac:dyDescent="0.25">
      <c r="A35" s="2"/>
      <c r="B35" s="1"/>
      <c r="C35" s="1"/>
      <c r="D35" s="1"/>
      <c r="E35" s="1"/>
      <c r="F35" s="2"/>
      <c r="G35" s="2"/>
      <c r="H35" s="368"/>
      <c r="I35" s="368"/>
      <c r="J35" s="368"/>
      <c r="K35" s="368"/>
      <c r="L35" s="368"/>
      <c r="M35" s="382"/>
      <c r="N35" s="382"/>
      <c r="O35" s="382"/>
      <c r="P35" s="383"/>
      <c r="Q35" s="383"/>
      <c r="R35" s="383"/>
      <c r="S35" s="383"/>
    </row>
    <row r="36" spans="1:19" x14ac:dyDescent="0.25">
      <c r="A36" s="3"/>
      <c r="B36" s="4"/>
      <c r="C36" s="4"/>
      <c r="D36" s="4"/>
      <c r="E36" s="4"/>
      <c r="F36" s="3"/>
      <c r="G36" s="3"/>
      <c r="H36" s="369"/>
      <c r="I36" s="369"/>
      <c r="J36" s="369"/>
      <c r="K36" s="369"/>
      <c r="L36" s="369"/>
      <c r="M36" s="386"/>
      <c r="N36" s="386"/>
      <c r="O36" s="386"/>
      <c r="P36" s="383"/>
      <c r="Q36" s="383"/>
      <c r="R36" s="383"/>
      <c r="S36" s="383"/>
    </row>
    <row r="37" spans="1:19" x14ac:dyDescent="0.25">
      <c r="A37" s="3"/>
      <c r="B37" s="4"/>
      <c r="C37" s="4"/>
      <c r="D37" s="4"/>
      <c r="E37" s="4"/>
      <c r="F37" s="3"/>
      <c r="G37" s="3"/>
      <c r="H37" s="369"/>
      <c r="I37" s="369"/>
      <c r="J37" s="369"/>
      <c r="K37" s="369"/>
      <c r="L37" s="369"/>
      <c r="M37" s="386"/>
      <c r="N37" s="386"/>
      <c r="O37" s="386"/>
      <c r="P37" s="383"/>
      <c r="Q37" s="383"/>
      <c r="R37" s="383"/>
      <c r="S37" s="383"/>
    </row>
    <row r="38" spans="1:19" x14ac:dyDescent="0.25">
      <c r="A38" s="3"/>
      <c r="B38" s="4"/>
      <c r="C38" s="4"/>
      <c r="D38" s="4"/>
      <c r="E38" s="4"/>
      <c r="F38" s="3"/>
      <c r="G38" s="3"/>
      <c r="H38" s="369"/>
      <c r="I38" s="369"/>
      <c r="J38" s="369"/>
      <c r="K38" s="369"/>
      <c r="L38" s="369"/>
      <c r="M38" s="386"/>
      <c r="N38" s="386"/>
      <c r="O38" s="386"/>
      <c r="P38" s="383"/>
      <c r="Q38" s="383"/>
      <c r="R38" s="383"/>
      <c r="S38" s="383"/>
    </row>
    <row r="39" spans="1:19" x14ac:dyDescent="0.25">
      <c r="A39" s="3"/>
      <c r="B39" s="4"/>
      <c r="C39" s="4"/>
      <c r="D39" s="4"/>
      <c r="E39" s="4"/>
      <c r="F39" s="3"/>
      <c r="G39" s="3"/>
      <c r="H39" s="369"/>
      <c r="I39" s="369"/>
      <c r="J39" s="369"/>
      <c r="K39" s="369"/>
      <c r="L39" s="369"/>
      <c r="M39" s="386"/>
      <c r="N39" s="386"/>
      <c r="O39" s="386"/>
      <c r="P39" s="383"/>
      <c r="Q39" s="383"/>
      <c r="R39" s="383"/>
      <c r="S39" s="383"/>
    </row>
    <row r="40" spans="1:19" x14ac:dyDescent="0.25">
      <c r="A40" s="3"/>
      <c r="B40" s="4"/>
      <c r="C40" s="4"/>
      <c r="D40" s="4"/>
      <c r="E40" s="4"/>
      <c r="F40" s="3"/>
      <c r="G40" s="3"/>
      <c r="H40" s="369"/>
      <c r="I40" s="369"/>
      <c r="J40" s="369"/>
      <c r="K40" s="369"/>
      <c r="L40" s="369"/>
      <c r="M40" s="386"/>
      <c r="N40" s="386"/>
      <c r="O40" s="386"/>
      <c r="P40" s="383"/>
      <c r="Q40" s="383"/>
      <c r="R40" s="383"/>
      <c r="S40" s="383"/>
    </row>
    <row r="41" spans="1:19" x14ac:dyDescent="0.25">
      <c r="A41" s="3"/>
      <c r="B41" s="4"/>
      <c r="C41" s="4"/>
      <c r="D41" s="4"/>
      <c r="E41" s="4"/>
      <c r="F41" s="3"/>
      <c r="G41" s="3"/>
      <c r="H41" s="369"/>
      <c r="I41" s="369"/>
      <c r="J41" s="369"/>
      <c r="K41" s="369"/>
      <c r="L41" s="369"/>
      <c r="M41" s="386"/>
      <c r="N41" s="386"/>
      <c r="O41" s="386"/>
      <c r="P41" s="383"/>
      <c r="Q41" s="383"/>
      <c r="R41" s="383"/>
      <c r="S41" s="383"/>
    </row>
    <row r="42" spans="1:19" x14ac:dyDescent="0.25">
      <c r="C42" s="6"/>
    </row>
  </sheetData>
  <sortState ref="A11:O12">
    <sortCondition ref="A11:A12"/>
  </sortState>
  <mergeCells count="23">
    <mergeCell ref="H22:N22"/>
    <mergeCell ref="G4:G5"/>
    <mergeCell ref="H4:K4"/>
    <mergeCell ref="L4:N4"/>
    <mergeCell ref="O4:O5"/>
    <mergeCell ref="A12:G12"/>
    <mergeCell ref="A14:O14"/>
    <mergeCell ref="A19:G19"/>
    <mergeCell ref="H20:N20"/>
    <mergeCell ref="H21:N21"/>
    <mergeCell ref="A4:A5"/>
    <mergeCell ref="B4:B5"/>
    <mergeCell ref="C4:C5"/>
    <mergeCell ref="D4:D5"/>
    <mergeCell ref="E4:E5"/>
    <mergeCell ref="F4:F5"/>
    <mergeCell ref="A1:O1"/>
    <mergeCell ref="A2:C2"/>
    <mergeCell ref="D2:E2"/>
    <mergeCell ref="J2:O2"/>
    <mergeCell ref="A3:C3"/>
    <mergeCell ref="D3:E3"/>
    <mergeCell ref="J3:O3"/>
  </mergeCells>
  <phoneticPr fontId="13" type="noConversion"/>
  <pageMargins left="0.19685039370078741" right="0.70866141732283472" top="0.74803149606299213" bottom="0.74803149606299213" header="0.31496062992125984" footer="0.31496062992125984"/>
  <pageSetup paperSize="9" scale="45" fitToWidth="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>
    <pageSetUpPr fitToPage="1"/>
  </sheetPr>
  <dimension ref="A1:O47"/>
  <sheetViews>
    <sheetView zoomScale="80" zoomScaleNormal="80" workbookViewId="0">
      <selection activeCell="R18" sqref="R18"/>
    </sheetView>
  </sheetViews>
  <sheetFormatPr defaultRowHeight="14.25" x14ac:dyDescent="0.25"/>
  <cols>
    <col min="1" max="1" width="5.5703125" style="86" customWidth="1"/>
    <col min="2" max="2" width="57.42578125" style="86" bestFit="1" customWidth="1"/>
    <col min="3" max="3" width="22.7109375" style="86" bestFit="1" customWidth="1"/>
    <col min="4" max="4" width="29.5703125" style="86" bestFit="1" customWidth="1"/>
    <col min="5" max="5" width="7.85546875" style="86" customWidth="1"/>
    <col min="6" max="6" width="14" style="86" customWidth="1"/>
    <col min="7" max="7" width="14.85546875" style="86" customWidth="1"/>
    <col min="8" max="8" width="19.28515625" style="86" bestFit="1" customWidth="1"/>
    <col min="9" max="9" width="15.5703125" style="86" customWidth="1"/>
    <col min="10" max="10" width="19.28515625" style="86" bestFit="1" customWidth="1"/>
    <col min="11" max="11" width="19.7109375" style="86" customWidth="1"/>
    <col min="12" max="12" width="9.28515625" style="86" customWidth="1"/>
    <col min="13" max="13" width="14" style="86" bestFit="1" customWidth="1"/>
    <col min="14" max="14" width="13.42578125" style="396" customWidth="1"/>
    <col min="15" max="15" width="18.28515625" style="86" customWidth="1"/>
    <col min="16" max="16384" width="9.140625" style="86"/>
  </cols>
  <sheetData>
    <row r="1" spans="1:15" ht="84.75" customHeight="1" thickBot="1" x14ac:dyDescent="0.3">
      <c r="A1" s="397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9"/>
    </row>
    <row r="2" spans="1:15" ht="15.75" x14ac:dyDescent="0.25">
      <c r="A2" s="425" t="s">
        <v>1</v>
      </c>
      <c r="B2" s="426"/>
      <c r="C2" s="427"/>
      <c r="D2" s="240" t="s">
        <v>68</v>
      </c>
      <c r="E2" s="241"/>
      <c r="F2" s="242" t="s">
        <v>3</v>
      </c>
      <c r="G2" s="155" t="s">
        <v>4</v>
      </c>
      <c r="H2" s="155" t="s">
        <v>34</v>
      </c>
      <c r="I2" s="155" t="s">
        <v>5</v>
      </c>
      <c r="J2" s="154" t="s">
        <v>6</v>
      </c>
      <c r="K2" s="154"/>
      <c r="L2" s="154"/>
      <c r="M2" s="154"/>
      <c r="N2" s="154"/>
      <c r="O2" s="156"/>
    </row>
    <row r="3" spans="1:15" ht="39" customHeight="1" x14ac:dyDescent="0.25">
      <c r="A3" s="428" t="s">
        <v>198</v>
      </c>
      <c r="B3" s="429"/>
      <c r="C3" s="430"/>
      <c r="D3" s="234" t="s">
        <v>191</v>
      </c>
      <c r="E3" s="235"/>
      <c r="F3" s="402">
        <v>2026</v>
      </c>
      <c r="G3" s="146" t="s">
        <v>171</v>
      </c>
      <c r="H3" s="147">
        <v>18</v>
      </c>
      <c r="I3" s="148">
        <v>4.8</v>
      </c>
      <c r="J3" s="149" t="s">
        <v>7</v>
      </c>
      <c r="K3" s="149"/>
      <c r="L3" s="149"/>
      <c r="M3" s="149"/>
      <c r="N3" s="149"/>
      <c r="O3" s="150"/>
    </row>
    <row r="4" spans="1:15" ht="15.75" x14ac:dyDescent="0.25">
      <c r="A4" s="79" t="s">
        <v>8</v>
      </c>
      <c r="B4" s="72" t="s">
        <v>9</v>
      </c>
      <c r="C4" s="69" t="s">
        <v>10</v>
      </c>
      <c r="D4" s="69" t="s">
        <v>11</v>
      </c>
      <c r="E4" s="69" t="s">
        <v>12</v>
      </c>
      <c r="F4" s="69" t="s">
        <v>13</v>
      </c>
      <c r="G4" s="69" t="s">
        <v>14</v>
      </c>
      <c r="H4" s="237" t="s">
        <v>15</v>
      </c>
      <c r="I4" s="238"/>
      <c r="J4" s="238"/>
      <c r="K4" s="239"/>
      <c r="L4" s="151" t="s">
        <v>16</v>
      </c>
      <c r="M4" s="151"/>
      <c r="N4" s="151"/>
      <c r="O4" s="152" t="s">
        <v>17</v>
      </c>
    </row>
    <row r="5" spans="1:15" ht="32.25" thickBot="1" x14ac:dyDescent="0.3">
      <c r="A5" s="225"/>
      <c r="B5" s="226"/>
      <c r="C5" s="143"/>
      <c r="D5" s="143"/>
      <c r="E5" s="143"/>
      <c r="F5" s="143"/>
      <c r="G5" s="143"/>
      <c r="H5" s="144" t="s">
        <v>18</v>
      </c>
      <c r="I5" s="144" t="s">
        <v>19</v>
      </c>
      <c r="J5" s="144" t="s">
        <v>20</v>
      </c>
      <c r="K5" s="144" t="s">
        <v>21</v>
      </c>
      <c r="L5" s="144" t="s">
        <v>22</v>
      </c>
      <c r="M5" s="144" t="s">
        <v>18</v>
      </c>
      <c r="N5" s="403" t="s">
        <v>19</v>
      </c>
      <c r="O5" s="153"/>
    </row>
    <row r="6" spans="1:15" s="88" customFormat="1" ht="15.75" x14ac:dyDescent="0.25">
      <c r="A6" s="387">
        <v>1</v>
      </c>
      <c r="B6" s="126" t="s">
        <v>90</v>
      </c>
      <c r="C6" s="126" t="s">
        <v>50</v>
      </c>
      <c r="D6" s="126" t="s">
        <v>79</v>
      </c>
      <c r="E6" s="65">
        <v>1</v>
      </c>
      <c r="F6" s="335" t="s">
        <v>87</v>
      </c>
      <c r="G6" s="335" t="s">
        <v>95</v>
      </c>
      <c r="H6" s="141">
        <v>630</v>
      </c>
      <c r="I6" s="400">
        <v>126</v>
      </c>
      <c r="J6" s="337"/>
      <c r="K6" s="141">
        <f>SUM(H6+I6)</f>
        <v>756</v>
      </c>
      <c r="L6" s="401"/>
      <c r="M6" s="224"/>
      <c r="N6" s="224"/>
      <c r="O6" s="404">
        <f t="shared" ref="O6:O16" si="0">SUM(K6-M6-N6)</f>
        <v>756</v>
      </c>
    </row>
    <row r="7" spans="1:15" s="88" customFormat="1" ht="15.75" x14ac:dyDescent="0.25">
      <c r="A7" s="387">
        <v>2</v>
      </c>
      <c r="B7" s="22" t="s">
        <v>137</v>
      </c>
      <c r="C7" s="22" t="s">
        <v>138</v>
      </c>
      <c r="D7" s="22" t="s">
        <v>177</v>
      </c>
      <c r="E7" s="66">
        <v>1</v>
      </c>
      <c r="F7" s="17" t="s">
        <v>135</v>
      </c>
      <c r="G7" s="17" t="s">
        <v>136</v>
      </c>
      <c r="H7" s="11">
        <v>630</v>
      </c>
      <c r="I7" s="54">
        <v>126</v>
      </c>
      <c r="J7" s="12"/>
      <c r="K7" s="11">
        <f t="shared" ref="K7:K13" si="1">SUM(H7+I7)</f>
        <v>756</v>
      </c>
      <c r="L7" s="44"/>
      <c r="M7" s="13"/>
      <c r="N7" s="13"/>
      <c r="O7" s="116">
        <f t="shared" ref="O7:O14" si="2">SUM(K7-M7-N7)</f>
        <v>756</v>
      </c>
    </row>
    <row r="8" spans="1:15" s="88" customFormat="1" ht="15.75" x14ac:dyDescent="0.25">
      <c r="A8" s="387">
        <v>3</v>
      </c>
      <c r="B8" s="22" t="s">
        <v>88</v>
      </c>
      <c r="C8" s="22" t="s">
        <v>89</v>
      </c>
      <c r="D8" s="22" t="s">
        <v>79</v>
      </c>
      <c r="E8" s="66">
        <v>1</v>
      </c>
      <c r="F8" s="17" t="s">
        <v>87</v>
      </c>
      <c r="G8" s="17" t="s">
        <v>95</v>
      </c>
      <c r="H8" s="11">
        <v>630</v>
      </c>
      <c r="I8" s="54">
        <v>126</v>
      </c>
      <c r="J8" s="12"/>
      <c r="K8" s="11">
        <f t="shared" si="1"/>
        <v>756</v>
      </c>
      <c r="L8" s="44"/>
      <c r="M8" s="13"/>
      <c r="N8" s="13"/>
      <c r="O8" s="116">
        <f t="shared" si="2"/>
        <v>756</v>
      </c>
    </row>
    <row r="9" spans="1:15" s="88" customFormat="1" ht="15.75" x14ac:dyDescent="0.25">
      <c r="A9" s="387">
        <v>4</v>
      </c>
      <c r="B9" s="22" t="s">
        <v>178</v>
      </c>
      <c r="C9" s="22" t="s">
        <v>61</v>
      </c>
      <c r="D9" s="22" t="s">
        <v>41</v>
      </c>
      <c r="E9" s="66">
        <v>2</v>
      </c>
      <c r="F9" s="17" t="s">
        <v>173</v>
      </c>
      <c r="G9" s="17" t="s">
        <v>174</v>
      </c>
      <c r="H9" s="11">
        <v>336</v>
      </c>
      <c r="I9" s="54">
        <v>77</v>
      </c>
      <c r="J9" s="12"/>
      <c r="K9" s="11">
        <f>SUM(H9+I9)</f>
        <v>413</v>
      </c>
      <c r="L9" s="44"/>
      <c r="M9" s="13"/>
      <c r="N9" s="13"/>
      <c r="O9" s="116">
        <f t="shared" si="2"/>
        <v>413</v>
      </c>
    </row>
    <row r="10" spans="1:15" s="88" customFormat="1" ht="15.75" x14ac:dyDescent="0.25">
      <c r="A10" s="387">
        <v>5</v>
      </c>
      <c r="B10" s="22" t="s">
        <v>139</v>
      </c>
      <c r="C10" s="22" t="s">
        <v>50</v>
      </c>
      <c r="D10" s="22" t="s">
        <v>70</v>
      </c>
      <c r="E10" s="66">
        <v>1</v>
      </c>
      <c r="F10" s="17" t="s">
        <v>135</v>
      </c>
      <c r="G10" s="17" t="s">
        <v>136</v>
      </c>
      <c r="H10" s="11">
        <v>630</v>
      </c>
      <c r="I10" s="54">
        <v>126</v>
      </c>
      <c r="J10" s="12"/>
      <c r="K10" s="11">
        <f t="shared" si="1"/>
        <v>756</v>
      </c>
      <c r="L10" s="44"/>
      <c r="M10" s="13"/>
      <c r="N10" s="13"/>
      <c r="O10" s="116">
        <f t="shared" si="2"/>
        <v>756</v>
      </c>
    </row>
    <row r="11" spans="1:15" s="88" customFormat="1" ht="15.75" x14ac:dyDescent="0.25">
      <c r="A11" s="387">
        <v>6</v>
      </c>
      <c r="B11" s="22" t="s">
        <v>179</v>
      </c>
      <c r="C11" s="22" t="s">
        <v>61</v>
      </c>
      <c r="D11" s="22" t="s">
        <v>41</v>
      </c>
      <c r="E11" s="66">
        <v>2</v>
      </c>
      <c r="F11" s="17" t="s">
        <v>173</v>
      </c>
      <c r="G11" s="17" t="s">
        <v>174</v>
      </c>
      <c r="H11" s="11">
        <v>336</v>
      </c>
      <c r="I11" s="54">
        <v>77</v>
      </c>
      <c r="J11" s="12"/>
      <c r="K11" s="11">
        <f>SUM(H11+I11)</f>
        <v>413</v>
      </c>
      <c r="L11" s="44"/>
      <c r="M11" s="13"/>
      <c r="N11" s="13"/>
      <c r="O11" s="116">
        <f t="shared" si="2"/>
        <v>413</v>
      </c>
    </row>
    <row r="12" spans="1:15" s="88" customFormat="1" ht="15.75" x14ac:dyDescent="0.25">
      <c r="A12" s="387">
        <v>7</v>
      </c>
      <c r="B12" s="22" t="s">
        <v>81</v>
      </c>
      <c r="C12" s="22" t="s">
        <v>50</v>
      </c>
      <c r="D12" s="22" t="s">
        <v>78</v>
      </c>
      <c r="E12" s="66">
        <v>3</v>
      </c>
      <c r="F12" s="17" t="s">
        <v>80</v>
      </c>
      <c r="G12" s="18">
        <v>46386</v>
      </c>
      <c r="H12" s="11">
        <v>630</v>
      </c>
      <c r="I12" s="54">
        <v>126</v>
      </c>
      <c r="J12" s="12"/>
      <c r="K12" s="11">
        <f t="shared" si="1"/>
        <v>756</v>
      </c>
      <c r="L12" s="44"/>
      <c r="M12" s="13"/>
      <c r="N12" s="13"/>
      <c r="O12" s="116">
        <f t="shared" si="2"/>
        <v>756</v>
      </c>
    </row>
    <row r="13" spans="1:15" s="88" customFormat="1" ht="15.75" x14ac:dyDescent="0.25">
      <c r="A13" s="387">
        <v>8</v>
      </c>
      <c r="B13" s="22" t="s">
        <v>115</v>
      </c>
      <c r="C13" s="22" t="s">
        <v>50</v>
      </c>
      <c r="D13" s="22" t="s">
        <v>70</v>
      </c>
      <c r="E13" s="66">
        <v>1</v>
      </c>
      <c r="F13" s="17" t="s">
        <v>108</v>
      </c>
      <c r="G13" s="18" t="s">
        <v>116</v>
      </c>
      <c r="H13" s="11">
        <v>630</v>
      </c>
      <c r="I13" s="54">
        <v>126</v>
      </c>
      <c r="J13" s="12"/>
      <c r="K13" s="11">
        <f t="shared" si="1"/>
        <v>756</v>
      </c>
      <c r="L13" s="44"/>
      <c r="M13" s="13"/>
      <c r="N13" s="13"/>
      <c r="O13" s="116">
        <f t="shared" si="2"/>
        <v>756</v>
      </c>
    </row>
    <row r="14" spans="1:15" s="88" customFormat="1" ht="15.75" x14ac:dyDescent="0.25">
      <c r="A14" s="387">
        <v>9</v>
      </c>
      <c r="B14" s="22" t="s">
        <v>180</v>
      </c>
      <c r="C14" s="22" t="s">
        <v>31</v>
      </c>
      <c r="D14" s="22" t="s">
        <v>78</v>
      </c>
      <c r="E14" s="66">
        <v>2</v>
      </c>
      <c r="F14" s="17" t="s">
        <v>173</v>
      </c>
      <c r="G14" s="17" t="s">
        <v>174</v>
      </c>
      <c r="H14" s="11">
        <v>336</v>
      </c>
      <c r="I14" s="54">
        <v>77</v>
      </c>
      <c r="J14" s="12"/>
      <c r="K14" s="11">
        <f>SUM(H14+I14)</f>
        <v>413</v>
      </c>
      <c r="L14" s="44"/>
      <c r="M14" s="13"/>
      <c r="N14" s="13"/>
      <c r="O14" s="116">
        <f t="shared" si="2"/>
        <v>413</v>
      </c>
    </row>
    <row r="15" spans="1:15" s="88" customFormat="1" ht="15.75" x14ac:dyDescent="0.25">
      <c r="A15" s="387">
        <v>10</v>
      </c>
      <c r="B15" s="22" t="s">
        <v>149</v>
      </c>
      <c r="C15" s="22" t="s">
        <v>138</v>
      </c>
      <c r="D15" s="22" t="s">
        <v>70</v>
      </c>
      <c r="E15" s="66">
        <v>1</v>
      </c>
      <c r="F15" s="17" t="s">
        <v>135</v>
      </c>
      <c r="G15" s="17" t="s">
        <v>136</v>
      </c>
      <c r="H15" s="11">
        <v>630</v>
      </c>
      <c r="I15" s="54">
        <v>126</v>
      </c>
      <c r="J15" s="12"/>
      <c r="K15" s="11">
        <f>SUM(H15+I15)</f>
        <v>756</v>
      </c>
      <c r="L15" s="44"/>
      <c r="M15" s="13"/>
      <c r="N15" s="13"/>
      <c r="O15" s="116">
        <f>SUM(K15-M15-N15)</f>
        <v>756</v>
      </c>
    </row>
    <row r="16" spans="1:15" s="88" customFormat="1" ht="15.75" x14ac:dyDescent="0.25">
      <c r="A16" s="387">
        <v>11</v>
      </c>
      <c r="B16" s="53" t="s">
        <v>92</v>
      </c>
      <c r="C16" s="53" t="s">
        <v>61</v>
      </c>
      <c r="D16" s="53" t="s">
        <v>82</v>
      </c>
      <c r="E16" s="66">
        <v>1</v>
      </c>
      <c r="F16" s="15">
        <v>45782</v>
      </c>
      <c r="G16" s="15">
        <v>46148</v>
      </c>
      <c r="H16" s="11">
        <v>630</v>
      </c>
      <c r="I16" s="54">
        <v>126</v>
      </c>
      <c r="J16" s="12"/>
      <c r="K16" s="11">
        <f t="shared" ref="K16" si="3">SUM(H16+I16)</f>
        <v>756</v>
      </c>
      <c r="L16" s="44"/>
      <c r="M16" s="13"/>
      <c r="N16" s="13"/>
      <c r="O16" s="116">
        <f t="shared" si="0"/>
        <v>756</v>
      </c>
    </row>
    <row r="17" spans="1:15" s="88" customFormat="1" ht="15.75" x14ac:dyDescent="0.25">
      <c r="A17" s="387">
        <v>12</v>
      </c>
      <c r="B17" s="22" t="s">
        <v>91</v>
      </c>
      <c r="C17" s="22" t="s">
        <v>50</v>
      </c>
      <c r="D17" s="22" t="s">
        <v>41</v>
      </c>
      <c r="E17" s="66">
        <v>1</v>
      </c>
      <c r="F17" s="17" t="s">
        <v>87</v>
      </c>
      <c r="G17" s="17" t="s">
        <v>95</v>
      </c>
      <c r="H17" s="11">
        <v>630</v>
      </c>
      <c r="I17" s="54">
        <v>126</v>
      </c>
      <c r="J17" s="12"/>
      <c r="K17" s="11">
        <f>SUM(H17+I17)</f>
        <v>756</v>
      </c>
      <c r="L17" s="44"/>
      <c r="M17" s="13"/>
      <c r="N17" s="13"/>
      <c r="O17" s="116">
        <f>SUM(K17-M17-N17)</f>
        <v>756</v>
      </c>
    </row>
    <row r="18" spans="1:15" ht="18" x14ac:dyDescent="0.25">
      <c r="A18" s="70" t="s">
        <v>38</v>
      </c>
      <c r="B18" s="71"/>
      <c r="C18" s="71"/>
      <c r="D18" s="71"/>
      <c r="E18" s="71"/>
      <c r="F18" s="71"/>
      <c r="G18" s="71"/>
      <c r="H18" s="47">
        <f>SUM(H6:H17)</f>
        <v>6678</v>
      </c>
      <c r="I18" s="48">
        <f>SUM(I6:I17)</f>
        <v>1365</v>
      </c>
      <c r="J18" s="47">
        <f>SUM(J6:J17)</f>
        <v>0</v>
      </c>
      <c r="K18" s="49">
        <f>SUM(K6:K17)</f>
        <v>8043</v>
      </c>
      <c r="L18" s="50"/>
      <c r="M18" s="67">
        <f>SUM(M6:M17)</f>
        <v>0</v>
      </c>
      <c r="N18" s="67">
        <f>SUM(N6:N17)</f>
        <v>0</v>
      </c>
      <c r="O18" s="405">
        <f>SUM(O6:O17)</f>
        <v>8043</v>
      </c>
    </row>
    <row r="19" spans="1:15" ht="16.5" thickBot="1" x14ac:dyDescent="0.3">
      <c r="A19" s="19"/>
      <c r="B19" s="243"/>
      <c r="C19" s="243"/>
      <c r="D19" s="243"/>
      <c r="E19" s="243"/>
      <c r="F19" s="243"/>
      <c r="G19" s="243"/>
      <c r="H19" s="406"/>
      <c r="I19" s="407"/>
      <c r="J19" s="406"/>
      <c r="K19" s="408"/>
      <c r="L19" s="20"/>
      <c r="M19" s="409"/>
      <c r="N19" s="410"/>
      <c r="O19" s="21"/>
    </row>
    <row r="20" spans="1:15" ht="15.75" x14ac:dyDescent="0.25">
      <c r="A20" s="255" t="s">
        <v>24</v>
      </c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7"/>
    </row>
    <row r="21" spans="1:15" s="89" customFormat="1" ht="48" thickBot="1" x14ac:dyDescent="0.3">
      <c r="A21" s="258" t="s">
        <v>8</v>
      </c>
      <c r="B21" s="259" t="s">
        <v>9</v>
      </c>
      <c r="C21" s="259" t="s">
        <v>10</v>
      </c>
      <c r="D21" s="144" t="s">
        <v>11</v>
      </c>
      <c r="E21" s="259" t="s">
        <v>12</v>
      </c>
      <c r="F21" s="259" t="s">
        <v>25</v>
      </c>
      <c r="G21" s="259" t="s">
        <v>26</v>
      </c>
      <c r="H21" s="259" t="s">
        <v>18</v>
      </c>
      <c r="I21" s="259" t="s">
        <v>19</v>
      </c>
      <c r="J21" s="259" t="s">
        <v>27</v>
      </c>
      <c r="K21" s="259" t="s">
        <v>21</v>
      </c>
      <c r="L21" s="144" t="s">
        <v>22</v>
      </c>
      <c r="M21" s="259" t="s">
        <v>23</v>
      </c>
      <c r="N21" s="424" t="s">
        <v>28</v>
      </c>
      <c r="O21" s="262" t="s">
        <v>17</v>
      </c>
    </row>
    <row r="22" spans="1:15" ht="15.75" x14ac:dyDescent="0.25">
      <c r="A22" s="372"/>
      <c r="B22" s="126"/>
      <c r="C22" s="125"/>
      <c r="D22" s="334"/>
      <c r="E22" s="222"/>
      <c r="F22" s="335"/>
      <c r="G22" s="373"/>
      <c r="H22" s="373"/>
      <c r="I22" s="419"/>
      <c r="J22" s="374"/>
      <c r="K22" s="420"/>
      <c r="L22" s="127"/>
      <c r="M22" s="421"/>
      <c r="N22" s="422"/>
      <c r="O22" s="423"/>
    </row>
    <row r="23" spans="1:15" ht="15.75" x14ac:dyDescent="0.25">
      <c r="A23" s="388" t="s">
        <v>29</v>
      </c>
      <c r="B23" s="24"/>
      <c r="C23" s="24"/>
      <c r="D23" s="24"/>
      <c r="E23" s="389"/>
      <c r="F23" s="390"/>
      <c r="G23" s="391"/>
      <c r="H23" s="25"/>
      <c r="I23" s="26"/>
      <c r="J23" s="26"/>
      <c r="K23" s="26"/>
      <c r="L23" s="27" t="s">
        <v>30</v>
      </c>
      <c r="M23" s="26"/>
      <c r="N23" s="28"/>
      <c r="O23" s="324"/>
    </row>
    <row r="24" spans="1:15" ht="15" x14ac:dyDescent="0.25">
      <c r="A24" s="30"/>
      <c r="B24" s="247"/>
      <c r="C24" s="245"/>
      <c r="D24" s="245"/>
      <c r="E24" s="245"/>
      <c r="F24" s="247"/>
      <c r="G24" s="247"/>
      <c r="H24" s="247"/>
      <c r="I24" s="247"/>
      <c r="J24" s="247"/>
      <c r="K24" s="247"/>
      <c r="L24" s="247"/>
      <c r="M24" s="247"/>
      <c r="N24" s="411"/>
      <c r="O24" s="412"/>
    </row>
    <row r="25" spans="1:15" ht="18" x14ac:dyDescent="0.25">
      <c r="A25" s="81" t="s">
        <v>39</v>
      </c>
      <c r="B25" s="82"/>
      <c r="C25" s="82"/>
      <c r="D25" s="82"/>
      <c r="E25" s="82"/>
      <c r="F25" s="82"/>
      <c r="G25" s="83"/>
      <c r="H25" s="40">
        <f>SUM(H18+H22)</f>
        <v>6678</v>
      </c>
      <c r="I25" s="41">
        <f>SUM(I18+I22)</f>
        <v>1365</v>
      </c>
      <c r="J25" s="40">
        <f>SUM(J18+J22)</f>
        <v>0</v>
      </c>
      <c r="K25" s="42">
        <f>SUM(K18+K22)</f>
        <v>8043</v>
      </c>
      <c r="L25" s="43"/>
      <c r="M25" s="68">
        <f>SUM(M18+M22)</f>
        <v>0</v>
      </c>
      <c r="N25" s="68">
        <f>SUM(N18+N22)</f>
        <v>0</v>
      </c>
      <c r="O25" s="413">
        <f>SUM(O18+O22)</f>
        <v>8043</v>
      </c>
    </row>
    <row r="26" spans="1:15" ht="15.75" x14ac:dyDescent="0.25">
      <c r="A26" s="58" t="s">
        <v>148</v>
      </c>
      <c r="B26" s="59"/>
      <c r="C26" s="59"/>
      <c r="D26" s="59"/>
      <c r="E26" s="59"/>
      <c r="F26" s="59"/>
      <c r="G26" s="59"/>
      <c r="H26" s="77" t="s">
        <v>37</v>
      </c>
      <c r="I26" s="78"/>
      <c r="J26" s="78"/>
      <c r="K26" s="78"/>
      <c r="L26" s="78"/>
      <c r="M26" s="78"/>
      <c r="N26" s="78"/>
      <c r="O26" s="414">
        <v>30</v>
      </c>
    </row>
    <row r="27" spans="1:15" ht="16.5" thickBot="1" x14ac:dyDescent="0.3">
      <c r="A27" s="326"/>
      <c r="B27" s="37"/>
      <c r="C27" s="37"/>
      <c r="D27" s="37"/>
      <c r="E27" s="37"/>
      <c r="F27" s="37"/>
      <c r="G27" s="37"/>
      <c r="H27" s="84" t="s">
        <v>36</v>
      </c>
      <c r="I27" s="84"/>
      <c r="J27" s="84"/>
      <c r="K27" s="84"/>
      <c r="L27" s="84"/>
      <c r="M27" s="84"/>
      <c r="N27" s="84"/>
      <c r="O27" s="415">
        <f>PRODUCT(O26*A17)</f>
        <v>360</v>
      </c>
    </row>
    <row r="28" spans="1:15" ht="16.5" thickBot="1" x14ac:dyDescent="0.3">
      <c r="A28" s="416"/>
      <c r="B28" s="417"/>
      <c r="C28" s="417"/>
      <c r="D28" s="417"/>
      <c r="E28" s="417"/>
      <c r="F28" s="417"/>
      <c r="G28" s="417"/>
      <c r="H28" s="85" t="s">
        <v>35</v>
      </c>
      <c r="I28" s="85"/>
      <c r="J28" s="85"/>
      <c r="K28" s="85"/>
      <c r="L28" s="85"/>
      <c r="M28" s="85"/>
      <c r="N28" s="85"/>
      <c r="O28" s="418">
        <f>SUM(O25+O27)</f>
        <v>8403</v>
      </c>
    </row>
    <row r="29" spans="1:15" ht="15" x14ac:dyDescent="0.25">
      <c r="A29" s="31"/>
      <c r="B29" s="31"/>
      <c r="C29" s="33"/>
      <c r="D29" s="33"/>
      <c r="E29" s="33"/>
      <c r="F29" s="31"/>
      <c r="G29" s="31"/>
      <c r="H29" s="31"/>
      <c r="I29" s="31"/>
      <c r="J29" s="31"/>
      <c r="K29" s="31"/>
      <c r="L29" s="31"/>
      <c r="M29" s="31"/>
      <c r="N29" s="392"/>
      <c r="O29" s="218" t="s">
        <v>29</v>
      </c>
    </row>
    <row r="30" spans="1:15" ht="15" x14ac:dyDescent="0.25">
      <c r="A30" s="31"/>
      <c r="B30" s="31"/>
      <c r="C30" s="33"/>
      <c r="D30" s="33"/>
      <c r="E30" s="33"/>
      <c r="F30" s="31"/>
      <c r="G30" s="31"/>
      <c r="H30" s="31"/>
      <c r="I30" s="31"/>
      <c r="J30" s="31"/>
      <c r="K30" s="31"/>
      <c r="L30" s="31"/>
      <c r="M30" s="31"/>
      <c r="N30" s="392"/>
      <c r="O30" s="218"/>
    </row>
    <row r="31" spans="1:15" ht="15" x14ac:dyDescent="0.25">
      <c r="A31" s="31"/>
      <c r="B31" s="31"/>
      <c r="C31" s="33"/>
      <c r="D31" s="33"/>
      <c r="E31" s="33"/>
      <c r="F31" s="31"/>
      <c r="G31" s="31"/>
      <c r="H31" s="31"/>
      <c r="I31" s="31"/>
      <c r="J31" s="31"/>
      <c r="K31" s="31"/>
      <c r="L31" s="31"/>
      <c r="M31" s="31"/>
      <c r="N31" s="392"/>
      <c r="O31" s="218"/>
    </row>
    <row r="32" spans="1:15" ht="15" x14ac:dyDescent="0.25">
      <c r="A32" s="88"/>
      <c r="B32" s="88"/>
      <c r="C32" s="211"/>
      <c r="D32" s="211"/>
      <c r="E32" s="211"/>
      <c r="F32" s="88"/>
      <c r="G32" s="88"/>
      <c r="H32" s="31"/>
      <c r="I32" s="31"/>
      <c r="J32" s="31"/>
      <c r="K32" s="31"/>
      <c r="L32" s="88"/>
      <c r="M32" s="393"/>
      <c r="N32" s="394"/>
      <c r="O32" s="395"/>
    </row>
    <row r="33" spans="1:15" ht="15" x14ac:dyDescent="0.25">
      <c r="A33" s="88"/>
      <c r="B33" s="88"/>
      <c r="C33" s="211"/>
      <c r="D33" s="211"/>
      <c r="E33" s="211"/>
      <c r="F33" s="88"/>
      <c r="G33" s="88"/>
      <c r="H33" s="31"/>
      <c r="I33" s="31"/>
      <c r="J33" s="31"/>
      <c r="K33" s="31"/>
      <c r="L33" s="88"/>
      <c r="M33" s="393"/>
      <c r="N33" s="394"/>
      <c r="O33" s="395"/>
    </row>
    <row r="34" spans="1:15" ht="15" x14ac:dyDescent="0.25">
      <c r="A34" s="88"/>
      <c r="B34" s="88"/>
      <c r="C34" s="211"/>
      <c r="D34" s="211"/>
      <c r="E34" s="211"/>
      <c r="F34" s="88"/>
      <c r="G34" s="88"/>
      <c r="H34" s="31"/>
      <c r="I34" s="31"/>
      <c r="J34" s="31"/>
      <c r="K34" s="31"/>
      <c r="L34" s="88"/>
      <c r="M34" s="393"/>
      <c r="N34" s="394"/>
      <c r="O34" s="395"/>
    </row>
    <row r="35" spans="1:15" x14ac:dyDescent="0.25">
      <c r="A35" s="88"/>
      <c r="B35" s="88"/>
      <c r="C35" s="211"/>
      <c r="D35" s="211"/>
      <c r="E35" s="211"/>
      <c r="F35" s="88"/>
      <c r="G35" s="88"/>
      <c r="H35" s="88"/>
      <c r="I35" s="88"/>
      <c r="J35" s="88"/>
      <c r="K35" s="88"/>
      <c r="L35" s="88"/>
      <c r="M35" s="393"/>
      <c r="N35" s="394"/>
      <c r="O35" s="88"/>
    </row>
    <row r="36" spans="1:15" x14ac:dyDescent="0.25">
      <c r="A36" s="88"/>
      <c r="B36" s="88"/>
      <c r="C36" s="211"/>
      <c r="D36" s="211"/>
      <c r="E36" s="211"/>
      <c r="F36" s="88"/>
      <c r="G36" s="88"/>
      <c r="H36" s="88"/>
      <c r="I36" s="88"/>
      <c r="J36" s="88"/>
      <c r="K36" s="88"/>
      <c r="L36" s="88"/>
      <c r="M36" s="88"/>
      <c r="N36" s="394"/>
      <c r="O36" s="88"/>
    </row>
    <row r="37" spans="1:15" x14ac:dyDescent="0.25">
      <c r="A37" s="88"/>
      <c r="B37" s="88"/>
      <c r="C37" s="211"/>
      <c r="D37" s="211"/>
      <c r="E37" s="211"/>
      <c r="F37" s="88"/>
      <c r="G37" s="88"/>
      <c r="H37" s="88"/>
      <c r="I37" s="88"/>
      <c r="J37" s="88"/>
      <c r="K37" s="88"/>
      <c r="L37" s="88"/>
      <c r="M37" s="88"/>
      <c r="N37" s="394"/>
      <c r="O37" s="88"/>
    </row>
    <row r="38" spans="1:15" x14ac:dyDescent="0.25">
      <c r="A38" s="88"/>
      <c r="B38" s="88"/>
      <c r="C38" s="211"/>
      <c r="D38" s="211"/>
      <c r="E38" s="211"/>
      <c r="F38" s="88"/>
      <c r="G38" s="88"/>
      <c r="H38" s="88"/>
      <c r="I38" s="88"/>
      <c r="J38" s="88"/>
      <c r="K38" s="88"/>
      <c r="L38" s="88"/>
      <c r="M38" s="88"/>
      <c r="N38" s="394"/>
      <c r="O38" s="88"/>
    </row>
    <row r="39" spans="1:15" x14ac:dyDescent="0.25">
      <c r="A39" s="88"/>
      <c r="B39" s="88"/>
      <c r="C39" s="211"/>
      <c r="D39" s="211"/>
      <c r="E39" s="211"/>
      <c r="F39" s="88"/>
      <c r="G39" s="88"/>
      <c r="H39" s="88"/>
      <c r="I39" s="88"/>
      <c r="J39" s="88"/>
      <c r="K39" s="88"/>
      <c r="L39" s="88"/>
      <c r="M39" s="88"/>
      <c r="N39" s="394"/>
      <c r="O39" s="88"/>
    </row>
    <row r="40" spans="1:15" x14ac:dyDescent="0.25">
      <c r="A40" s="88"/>
      <c r="B40" s="211"/>
      <c r="C40" s="211"/>
      <c r="D40" s="211"/>
      <c r="E40" s="211"/>
      <c r="F40" s="88"/>
      <c r="G40" s="88"/>
      <c r="H40" s="88"/>
      <c r="I40" s="88"/>
      <c r="J40" s="88"/>
      <c r="K40" s="88"/>
      <c r="L40" s="88"/>
      <c r="M40" s="88"/>
      <c r="N40" s="394"/>
      <c r="O40" s="88"/>
    </row>
    <row r="41" spans="1:15" x14ac:dyDescent="0.25">
      <c r="A41" s="88"/>
      <c r="B41" s="211"/>
      <c r="C41" s="211"/>
      <c r="D41" s="211"/>
      <c r="E41" s="211"/>
      <c r="F41" s="88"/>
      <c r="G41" s="88"/>
      <c r="H41" s="88"/>
      <c r="I41" s="88"/>
      <c r="J41" s="88"/>
      <c r="K41" s="88"/>
      <c r="L41" s="88"/>
      <c r="M41" s="88"/>
      <c r="N41" s="394"/>
      <c r="O41" s="88"/>
    </row>
    <row r="42" spans="1:15" x14ac:dyDescent="0.25">
      <c r="A42" s="88"/>
      <c r="B42" s="211"/>
      <c r="C42" s="211"/>
      <c r="D42" s="211"/>
      <c r="E42" s="211"/>
      <c r="F42" s="88"/>
      <c r="G42" s="88"/>
      <c r="H42" s="88"/>
      <c r="I42" s="88"/>
      <c r="J42" s="88"/>
      <c r="K42" s="88"/>
      <c r="L42" s="88"/>
      <c r="M42" s="88"/>
      <c r="N42" s="394"/>
      <c r="O42" s="88"/>
    </row>
    <row r="43" spans="1:15" x14ac:dyDescent="0.25">
      <c r="A43" s="88"/>
      <c r="B43" s="211"/>
      <c r="C43" s="211"/>
      <c r="D43" s="211"/>
      <c r="E43" s="211"/>
      <c r="F43" s="88"/>
      <c r="G43" s="88"/>
      <c r="H43" s="88"/>
      <c r="I43" s="88"/>
      <c r="J43" s="88"/>
      <c r="K43" s="88"/>
      <c r="L43" s="88"/>
      <c r="M43" s="88"/>
      <c r="N43" s="394"/>
      <c r="O43" s="88"/>
    </row>
    <row r="44" spans="1:15" x14ac:dyDescent="0.25">
      <c r="A44" s="88"/>
      <c r="B44" s="211"/>
      <c r="C44" s="211"/>
      <c r="D44" s="211"/>
      <c r="E44" s="211"/>
      <c r="F44" s="88"/>
      <c r="G44" s="88"/>
      <c r="H44" s="88"/>
      <c r="I44" s="88"/>
      <c r="J44" s="88"/>
      <c r="K44" s="88"/>
      <c r="L44" s="88"/>
      <c r="M44" s="88"/>
      <c r="N44" s="394"/>
      <c r="O44" s="88"/>
    </row>
    <row r="45" spans="1:15" x14ac:dyDescent="0.25">
      <c r="A45" s="88"/>
      <c r="B45" s="211"/>
      <c r="C45" s="211"/>
      <c r="D45" s="211"/>
      <c r="E45" s="211"/>
      <c r="F45" s="88"/>
      <c r="G45" s="88"/>
      <c r="H45" s="88"/>
      <c r="I45" s="88"/>
      <c r="J45" s="88"/>
      <c r="K45" s="88"/>
      <c r="L45" s="88"/>
      <c r="M45" s="88"/>
      <c r="N45" s="394"/>
      <c r="O45" s="88"/>
    </row>
    <row r="46" spans="1:15" x14ac:dyDescent="0.25">
      <c r="A46" s="88"/>
      <c r="B46" s="211"/>
      <c r="C46" s="211"/>
      <c r="D46" s="211"/>
      <c r="E46" s="211"/>
      <c r="F46" s="88"/>
      <c r="G46" s="88"/>
      <c r="H46" s="88"/>
      <c r="I46" s="88"/>
      <c r="J46" s="88"/>
      <c r="K46" s="88"/>
      <c r="L46" s="88"/>
      <c r="M46" s="88"/>
      <c r="N46" s="394"/>
      <c r="O46" s="88"/>
    </row>
    <row r="47" spans="1:15" x14ac:dyDescent="0.25">
      <c r="A47" s="88"/>
      <c r="B47" s="211"/>
      <c r="C47" s="211"/>
      <c r="D47" s="211"/>
      <c r="E47" s="211"/>
      <c r="F47" s="88"/>
      <c r="G47" s="88"/>
      <c r="H47" s="88"/>
      <c r="I47" s="88"/>
      <c r="J47" s="88"/>
      <c r="K47" s="88"/>
      <c r="L47" s="88"/>
      <c r="M47" s="88"/>
      <c r="N47" s="394"/>
      <c r="O47" s="88"/>
    </row>
  </sheetData>
  <mergeCells count="23">
    <mergeCell ref="A1:O1"/>
    <mergeCell ref="A2:C2"/>
    <mergeCell ref="D2:E2"/>
    <mergeCell ref="J2:O2"/>
    <mergeCell ref="A3:C3"/>
    <mergeCell ref="D3:E3"/>
    <mergeCell ref="J3:O3"/>
    <mergeCell ref="O4:O5"/>
    <mergeCell ref="A18:G18"/>
    <mergeCell ref="A20:O20"/>
    <mergeCell ref="A4:A5"/>
    <mergeCell ref="B4:B5"/>
    <mergeCell ref="C4:C5"/>
    <mergeCell ref="D4:D5"/>
    <mergeCell ref="E4:E5"/>
    <mergeCell ref="F4:F5"/>
    <mergeCell ref="A25:G25"/>
    <mergeCell ref="H26:N26"/>
    <mergeCell ref="H27:N27"/>
    <mergeCell ref="H28:N28"/>
    <mergeCell ref="G4:G5"/>
    <mergeCell ref="H4:K4"/>
    <mergeCell ref="L4:N4"/>
  </mergeCells>
  <phoneticPr fontId="13" type="noConversion"/>
  <pageMargins left="0.59055118110236227" right="0.43307086614173229" top="0.74803149606299213" bottom="0.15748031496062992" header="0.51181102362204722" footer="0.31496062992125984"/>
  <pageSetup paperSize="9" scale="4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Filial 12-PRMB </vt:lpstr>
      <vt:lpstr>Filial 14</vt:lpstr>
      <vt:lpstr>Filial 15</vt:lpstr>
      <vt:lpstr>Filial 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ANDREATO</cp:lastModifiedBy>
  <cp:lastPrinted>2026-04-29T15:38:33Z</cp:lastPrinted>
  <dcterms:created xsi:type="dcterms:W3CDTF">2017-01-27T13:50:12Z</dcterms:created>
  <dcterms:modified xsi:type="dcterms:W3CDTF">2026-05-27T19:02:35Z</dcterms:modified>
</cp:coreProperties>
</file>