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DeTrabalho" defaultThemeVersion="164011"/>
  <mc:AlternateContent xmlns:mc="http://schemas.openxmlformats.org/markup-compatibility/2006">
    <mc:Choice Requires="x15">
      <x15ac:absPath xmlns:x15ac="http://schemas.microsoft.com/office/spreadsheetml/2010/11/ac" url="C:\Users\andreato.oliveira\Downloads\"/>
    </mc:Choice>
  </mc:AlternateContent>
  <bookViews>
    <workbookView xWindow="0" yWindow="0" windowWidth="9900" windowHeight="9600"/>
  </bookViews>
  <sheets>
    <sheet name="Filial 12-PRMB " sheetId="96" r:id="rId1"/>
    <sheet name="Filial 14" sheetId="103" r:id="rId2"/>
    <sheet name="Filial 15" sheetId="101" r:id="rId3"/>
    <sheet name="Filial 16" sheetId="102" r:id="rId4"/>
  </sheets>
  <definedNames>
    <definedName name="_xlnm._FilterDatabase" localSheetId="0" hidden="1">'Filial 12-PRMB '!$A$2:$O$48</definedName>
    <definedName name="_xlnm._FilterDatabase" localSheetId="1" hidden="1">'Filial 14'!$A$4:$O$9</definedName>
    <definedName name="_xlnm._FilterDatabase" localSheetId="2" hidden="1">'Filial 15'!$A$4:$O$12</definedName>
    <definedName name="_xlnm._FilterDatabase" localSheetId="3" hidden="1">'Filial 16'!$A$4:$O$18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48" i="96" l="1"/>
  <c r="N48" i="96"/>
  <c r="M48" i="96"/>
  <c r="L48" i="96"/>
  <c r="K48" i="96"/>
  <c r="J48" i="96"/>
  <c r="I48" i="96"/>
  <c r="H48" i="96"/>
  <c r="O58" i="96" l="1"/>
  <c r="H18" i="102" l="1"/>
  <c r="H25" i="102" s="1"/>
  <c r="I18" i="102"/>
  <c r="I25" i="102" s="1"/>
  <c r="H9" i="101"/>
  <c r="H16" i="101" s="1"/>
  <c r="I9" i="101"/>
  <c r="I16" i="101" s="1"/>
  <c r="N9" i="101"/>
  <c r="M9" i="101"/>
  <c r="J9" i="101"/>
  <c r="H9" i="103"/>
  <c r="I9" i="103"/>
  <c r="I16" i="103" s="1"/>
  <c r="H16" i="103"/>
  <c r="O18" i="103"/>
  <c r="O27" i="102"/>
  <c r="K38" i="96"/>
  <c r="O38" i="96" s="1"/>
  <c r="K37" i="96"/>
  <c r="K31" i="96"/>
  <c r="O31" i="96" s="1"/>
  <c r="K45" i="96"/>
  <c r="O45" i="96" s="1"/>
  <c r="K25" i="96"/>
  <c r="O25" i="96" s="1"/>
  <c r="K8" i="96"/>
  <c r="O8" i="96" s="1"/>
  <c r="K7" i="102"/>
  <c r="O7" i="102" s="1"/>
  <c r="J18" i="102"/>
  <c r="K12" i="96"/>
  <c r="O12" i="96" s="1"/>
  <c r="M18" i="102"/>
  <c r="N18" i="102"/>
  <c r="O18" i="101"/>
  <c r="N9" i="103"/>
  <c r="M9" i="103"/>
  <c r="O37" i="96" l="1"/>
  <c r="K14" i="96"/>
  <c r="O14" i="96" s="1"/>
  <c r="K34" i="96"/>
  <c r="K18" i="96"/>
  <c r="O18" i="96" s="1"/>
  <c r="O34" i="96" l="1"/>
  <c r="K15" i="102"/>
  <c r="O15" i="102" s="1"/>
  <c r="K47" i="96" l="1"/>
  <c r="K29" i="96"/>
  <c r="O29" i="96" s="1"/>
  <c r="K6" i="103"/>
  <c r="K6" i="101"/>
  <c r="K7" i="103"/>
  <c r="O7" i="103" s="1"/>
  <c r="O6" i="103" l="1"/>
  <c r="O6" i="101"/>
  <c r="K8" i="102"/>
  <c r="O8" i="102" s="1"/>
  <c r="K22" i="96"/>
  <c r="O22" i="96" s="1"/>
  <c r="K12" i="102"/>
  <c r="O12" i="102" s="1"/>
  <c r="K6" i="102"/>
  <c r="K10" i="102"/>
  <c r="O10" i="102" s="1"/>
  <c r="K33" i="96"/>
  <c r="O33" i="96" s="1"/>
  <c r="K40" i="96"/>
  <c r="O40" i="96" s="1"/>
  <c r="K9" i="96"/>
  <c r="O9" i="96" s="1"/>
  <c r="K36" i="96"/>
  <c r="O36" i="96" s="1"/>
  <c r="K43" i="96"/>
  <c r="O43" i="96" s="1"/>
  <c r="K11" i="96"/>
  <c r="O11" i="96" s="1"/>
  <c r="K35" i="96"/>
  <c r="O35" i="96" s="1"/>
  <c r="K7" i="101"/>
  <c r="O7" i="101" s="1"/>
  <c r="K8" i="101"/>
  <c r="O8" i="101" s="1"/>
  <c r="K7" i="96"/>
  <c r="O7" i="96" s="1"/>
  <c r="K6" i="96"/>
  <c r="K24" i="96"/>
  <c r="O24" i="96" s="1"/>
  <c r="K19" i="96"/>
  <c r="O19" i="96" s="1"/>
  <c r="O9" i="101" l="1"/>
  <c r="K9" i="101"/>
  <c r="K16" i="101" s="1"/>
  <c r="O6" i="102"/>
  <c r="O6" i="96"/>
  <c r="K15" i="96"/>
  <c r="K17" i="96"/>
  <c r="O17" i="96" s="1"/>
  <c r="K23" i="96"/>
  <c r="O23" i="96" s="1"/>
  <c r="K14" i="102"/>
  <c r="O14" i="102" s="1"/>
  <c r="O19" i="101" l="1"/>
  <c r="O16" i="101"/>
  <c r="K42" i="96"/>
  <c r="O42" i="96" s="1"/>
  <c r="K30" i="96"/>
  <c r="O30" i="96" s="1"/>
  <c r="O15" i="96"/>
  <c r="K26" i="96"/>
  <c r="H56" i="96"/>
  <c r="K41" i="96"/>
  <c r="O41" i="96" s="1"/>
  <c r="O26" i="96" l="1"/>
  <c r="K16" i="96"/>
  <c r="I56" i="96"/>
  <c r="O16" i="96" l="1"/>
  <c r="K17" i="102"/>
  <c r="O17" i="102" s="1"/>
  <c r="K9" i="102"/>
  <c r="K11" i="102"/>
  <c r="O11" i="102" s="1"/>
  <c r="K13" i="102"/>
  <c r="O13" i="102" s="1"/>
  <c r="K16" i="102"/>
  <c r="O16" i="102" s="1"/>
  <c r="K28" i="96"/>
  <c r="O28" i="96" s="1"/>
  <c r="O47" i="96"/>
  <c r="O9" i="102" l="1"/>
  <c r="O18" i="102" s="1"/>
  <c r="K18" i="102"/>
  <c r="K25" i="102" s="1"/>
  <c r="K20" i="96"/>
  <c r="O25" i="102" l="1"/>
  <c r="O28" i="102" s="1"/>
  <c r="O20" i="96"/>
  <c r="K27" i="96"/>
  <c r="O27" i="96" s="1"/>
  <c r="K44" i="96" l="1"/>
  <c r="O44" i="96" s="1"/>
  <c r="K8" i="103" l="1"/>
  <c r="K9" i="103" s="1"/>
  <c r="K16" i="103" s="1"/>
  <c r="N16" i="101"/>
  <c r="K21" i="96"/>
  <c r="O21" i="96" s="1"/>
  <c r="M16" i="101"/>
  <c r="K10" i="96"/>
  <c r="O10" i="96" l="1"/>
  <c r="K13" i="96" l="1"/>
  <c r="K46" i="96"/>
  <c r="O46" i="96" l="1"/>
  <c r="O13" i="96"/>
  <c r="K32" i="96" l="1"/>
  <c r="K39" i="96"/>
  <c r="O8" i="103"/>
  <c r="O9" i="103" l="1"/>
  <c r="O16" i="103" s="1"/>
  <c r="O19" i="103" s="1"/>
  <c r="K56" i="96"/>
  <c r="O39" i="96"/>
  <c r="O32" i="96"/>
  <c r="M56" i="96"/>
  <c r="J25" i="102"/>
  <c r="M25" i="102"/>
  <c r="N25" i="102"/>
  <c r="J16" i="101"/>
  <c r="O59" i="96" l="1"/>
  <c r="N56" i="96"/>
  <c r="J56" i="96"/>
  <c r="O56" i="96" l="1"/>
  <c r="N14" i="103"/>
  <c r="N16" i="103" s="1"/>
  <c r="M14" i="103"/>
  <c r="M16" i="103" s="1"/>
  <c r="J14" i="103"/>
  <c r="I14" i="103"/>
</calcChain>
</file>

<file path=xl/sharedStrings.xml><?xml version="1.0" encoding="utf-8"?>
<sst xmlns="http://schemas.openxmlformats.org/spreadsheetml/2006/main" count="438" uniqueCount="198">
  <si>
    <t>ENSINO MÉDIO</t>
  </si>
  <si>
    <t>FOLHA MENSAL DE PAGAMENTO DE ESTAGIÁRIOS</t>
  </si>
  <si>
    <t>DATA PROCESS</t>
  </si>
  <si>
    <t>ANO</t>
  </si>
  <si>
    <t>MÊS REF</t>
  </si>
  <si>
    <t>V. TRANS</t>
  </si>
  <si>
    <t>TIPO DE DOCUMENTO</t>
  </si>
  <si>
    <t>FOLHA ANALÍTICA ORDINÁRIA</t>
  </si>
  <si>
    <t>SEQ</t>
  </si>
  <si>
    <t>NOME</t>
  </si>
  <si>
    <t>CURSO</t>
  </si>
  <si>
    <t>LOTAÇÃO</t>
  </si>
  <si>
    <t>ST</t>
  </si>
  <si>
    <t>INÍCIO</t>
  </si>
  <si>
    <t>TÉRMINO</t>
  </si>
  <si>
    <t>VALORES MENSAIS DA BOLSA</t>
  </si>
  <si>
    <t>DESCONTOS  - R$</t>
  </si>
  <si>
    <t>VALOR LÍQUIDO (PAGO)</t>
  </si>
  <si>
    <t>VALOR BOLSA</t>
  </si>
  <si>
    <t>AUXÍLIO TRANSP</t>
  </si>
  <si>
    <t>RECESSO REMUN.</t>
  </si>
  <si>
    <t>TOTAL   BRUTO</t>
  </si>
  <si>
    <t>FALTAS</t>
  </si>
  <si>
    <t>DA    BOLSA</t>
  </si>
  <si>
    <t>PAGAMENTO DE MESES RETROATIVOS</t>
  </si>
  <si>
    <t>DT-CONTR</t>
  </si>
  <si>
    <t>REFERÊNCIA</t>
  </si>
  <si>
    <t>RECESSO REMUNERADO</t>
  </si>
  <si>
    <t>DO   AUXÍLIO TRANSP</t>
  </si>
  <si>
    <t xml:space="preserve"> </t>
  </si>
  <si>
    <t>-</t>
  </si>
  <si>
    <t>DIREITO</t>
  </si>
  <si>
    <t>SEMSA</t>
  </si>
  <si>
    <t>SASDH</t>
  </si>
  <si>
    <t>DIAS ÚTEIS</t>
  </si>
  <si>
    <t>TOTAL DA DESPESA - BOLSA-ESTÁGIO.................................................</t>
  </si>
  <si>
    <t>TOTAL DOS SERVIÇOS MENSAIS A FATURAR.....................................................................</t>
  </si>
  <si>
    <t>TAXA DE AGENCIAMENTO  - Valor Unitário.............................................................................</t>
  </si>
  <si>
    <t>TOTAL DA FOLHA DO MÊS................................</t>
  </si>
  <si>
    <t>TOTAL GERAL DA FOLHA......................................</t>
  </si>
  <si>
    <t>SEME</t>
  </si>
  <si>
    <t>CRAS SOBRAL</t>
  </si>
  <si>
    <t>TOTAL DA FOLHA DO MÊS................................R$</t>
  </si>
  <si>
    <t>TOTAL DE RETROATIVOS.....................................R$</t>
  </si>
  <si>
    <t>TOTAL GERAL DA FOLHA.......................................R$</t>
  </si>
  <si>
    <t xml:space="preserve">TAXA DE AGENCIAMENTO  - Valor Unitário.............................................................................................................. </t>
  </si>
  <si>
    <t>TOTAL DOS SERVIÇOS MENSAIS A FATURAR..........................................................</t>
  </si>
  <si>
    <t>TOTAL DA DESPESA -BOLSA-ESTÁGIO...........................................................</t>
  </si>
  <si>
    <t xml:space="preserve">PSICOLOGIA </t>
  </si>
  <si>
    <t>ADMINISTRAÇÃO</t>
  </si>
  <si>
    <t>PSICOLOGIA</t>
  </si>
  <si>
    <t>JORNALISMO</t>
  </si>
  <si>
    <t>AUXILIO TRANSP</t>
  </si>
  <si>
    <r>
      <rPr>
        <b/>
        <sz val="12"/>
        <rFont val="Arial"/>
        <family val="2"/>
      </rPr>
      <t>ST</t>
    </r>
    <r>
      <rPr>
        <sz val="12"/>
        <rFont val="Arial"/>
        <family val="2"/>
      </rPr>
      <t>=SITUAÇÃO NO MÊS = {</t>
    </r>
    <r>
      <rPr>
        <b/>
        <sz val="12"/>
        <rFont val="Arial"/>
        <family val="2"/>
      </rPr>
      <t xml:space="preserve"> 1</t>
    </r>
    <r>
      <rPr>
        <sz val="12"/>
        <rFont val="Arial"/>
        <family val="2"/>
      </rPr>
      <t xml:space="preserve">- Ativo regular  </t>
    </r>
    <r>
      <rPr>
        <b/>
        <sz val="12"/>
        <rFont val="Arial"/>
        <family val="2"/>
      </rPr>
      <t>2</t>
    </r>
    <r>
      <rPr>
        <sz val="12"/>
        <rFont val="Arial"/>
        <family val="2"/>
      </rPr>
      <t xml:space="preserve">-Contrato novo  </t>
    </r>
    <r>
      <rPr>
        <b/>
        <sz val="12"/>
        <rFont val="Arial"/>
        <family val="2"/>
      </rPr>
      <t>3</t>
    </r>
    <r>
      <rPr>
        <sz val="12"/>
        <rFont val="Arial"/>
        <family val="2"/>
      </rPr>
      <t xml:space="preserve">-Recesso remunerado  </t>
    </r>
    <r>
      <rPr>
        <b/>
        <sz val="12"/>
        <rFont val="Arial"/>
        <family val="2"/>
      </rPr>
      <t>4</t>
    </r>
    <r>
      <rPr>
        <sz val="12"/>
        <rFont val="Arial"/>
        <family val="2"/>
      </rPr>
      <t>-Contrato encerrado}</t>
    </r>
  </si>
  <si>
    <t>EDUCAÇÃO FISICA</t>
  </si>
  <si>
    <t>ENFERMAGEM</t>
  </si>
  <si>
    <t>ENGENHARIA CIVIL</t>
  </si>
  <si>
    <t>ENGENHARIA FLORESTAL</t>
  </si>
  <si>
    <t>SEMEIA</t>
  </si>
  <si>
    <t>JOSEF DO NASCIMENTO CAMPOS</t>
  </si>
  <si>
    <t>FARMÁCIA</t>
  </si>
  <si>
    <t>01/03/2025</t>
  </si>
  <si>
    <t>PEDAGOGIA</t>
  </si>
  <si>
    <t>02/05/2025</t>
  </si>
  <si>
    <t>DAVI RAUPP AZEVEDO SOUZA</t>
  </si>
  <si>
    <t xml:space="preserve">IAGO ALVES CHAVES </t>
  </si>
  <si>
    <t>PGM</t>
  </si>
  <si>
    <t>PEDRO CARLOS SOUZA CHAVES</t>
  </si>
  <si>
    <t>YASMIM DE CASTRO MEDINA</t>
  </si>
  <si>
    <t>CADÚNICO</t>
  </si>
  <si>
    <t>THALISSON SILVA DOS SANTOS</t>
  </si>
  <si>
    <t>DATA PROCESSO</t>
  </si>
  <si>
    <t>MÊS REF.</t>
  </si>
  <si>
    <t>CIDADE NOVA</t>
  </si>
  <si>
    <t>15/08/2025</t>
  </si>
  <si>
    <t>GEOVANA DA SILVA FURTADO</t>
  </si>
  <si>
    <t>ARIKENID DA COSTA FERREIRA</t>
  </si>
  <si>
    <t>EVELLYN DA SILVA LOUBET</t>
  </si>
  <si>
    <t xml:space="preserve">SEME </t>
  </si>
  <si>
    <t>TAMIRES ALVES A SILVA</t>
  </si>
  <si>
    <t>DT-CONTRO</t>
  </si>
  <si>
    <t xml:space="preserve">ALINE DE ANDRADE SANTOS </t>
  </si>
  <si>
    <t>CRAS RUI LINO</t>
  </si>
  <si>
    <t>CRAS NOVO HORIZONTE</t>
  </si>
  <si>
    <t>06/03/2025</t>
  </si>
  <si>
    <t xml:space="preserve">MICHELE KETELY RIBEIRO DA SILVA </t>
  </si>
  <si>
    <t>CRAS CALAFATE</t>
  </si>
  <si>
    <t>VINÍCIUS SOUZA FERREIRA</t>
  </si>
  <si>
    <t>07/04/2025</t>
  </si>
  <si>
    <t>EUZÉBIO DO NASCIMENTO OLIVEIRA NETO</t>
  </si>
  <si>
    <t>SISTEMA DE INFORMAÇÃO</t>
  </si>
  <si>
    <t>05/05/2025</t>
  </si>
  <si>
    <t>SARINE SILVA</t>
  </si>
  <si>
    <t>PSICOPEDAGOGIA</t>
  </si>
  <si>
    <t>ROGERIO IGOR MAIA</t>
  </si>
  <si>
    <t xml:space="preserve"> CRAS NOVO HORIZONTE </t>
  </si>
  <si>
    <t>NATÁLIA AMARILES ELICE LIMA DE FRANÇA</t>
  </si>
  <si>
    <t>JOÃO VITOR FRANÇA MIRANDA</t>
  </si>
  <si>
    <t>ALBANIZE SILVA DE ASSIS</t>
  </si>
  <si>
    <t xml:space="preserve">IOLANY MELO DE OLIVEIRA </t>
  </si>
  <si>
    <t>12/05/2025</t>
  </si>
  <si>
    <t>06/05/2026</t>
  </si>
  <si>
    <t>07/04/2026</t>
  </si>
  <si>
    <t>12/05/2026</t>
  </si>
  <si>
    <t>SEME/SASDH</t>
  </si>
  <si>
    <t>ROBERTO CARLOS GARRET SANTOS</t>
  </si>
  <si>
    <t>ELIS VITÓRIA GOMES DE LIMA</t>
  </si>
  <si>
    <t>FGB</t>
  </si>
  <si>
    <t>05/06/2025</t>
  </si>
  <si>
    <t>01/07/2025</t>
  </si>
  <si>
    <t>01/07/2026</t>
  </si>
  <si>
    <t>HUENDKRISTYAN FERREIRA MARQUES</t>
  </si>
  <si>
    <t>FISIOTERAPIA</t>
  </si>
  <si>
    <t>EDUARDA  MENDES DE ALMEIDA</t>
  </si>
  <si>
    <t>SAÚDE COLETIVA</t>
  </si>
  <si>
    <t>JOSÉ WELLIGTON SANTOS FERREIRA</t>
  </si>
  <si>
    <t>RUTH FREITAS COELHO</t>
  </si>
  <si>
    <t>07/07/2025</t>
  </si>
  <si>
    <t>07/07/2026</t>
  </si>
  <si>
    <t>GUILHERME DA SILVA SARAH</t>
  </si>
  <si>
    <t>ENGENHARIA ELÉTRICA</t>
  </si>
  <si>
    <t>EMILY DE SOUZA PESSOA</t>
  </si>
  <si>
    <t>ANA CAMYLLE LIMA FERNANDES</t>
  </si>
  <si>
    <t>ARQUITETURA E URBANISMO</t>
  </si>
  <si>
    <t>PAULO GABRIEL ALENCAR DE SOUZA TRAVIZAN</t>
  </si>
  <si>
    <t>0707/2026</t>
  </si>
  <si>
    <t>ELIEL IBIAPINO PINTO</t>
  </si>
  <si>
    <t>GUSTAVO DE ARAÚJO MOREIRA</t>
  </si>
  <si>
    <t>ANA CLÉSIA ALMEIDA BORGES</t>
  </si>
  <si>
    <t>SEINFRA</t>
  </si>
  <si>
    <t>JAMILLY PRISCILA DUARTE DA SILVA</t>
  </si>
  <si>
    <t xml:space="preserve">ENAYLE  CRYSTINA MAIA DE MESQUITA </t>
  </si>
  <si>
    <t xml:space="preserve">JUDY ISABELE DOS SANTOS </t>
  </si>
  <si>
    <t>ADMINISTRAÇÂO</t>
  </si>
  <si>
    <t>RAFAEL ANDRADE DE FREITAS</t>
  </si>
  <si>
    <t>ENGENHARIA DA COMPUTAÇÃO</t>
  </si>
  <si>
    <t>ANA LÍVIA OLIVEIRA ANDRADE</t>
  </si>
  <si>
    <t>02/092026</t>
  </si>
  <si>
    <t xml:space="preserve">LUCCA VÍCTOR PEREIRA DE MATOS </t>
  </si>
  <si>
    <t>RYAN LOPES BARBOSA</t>
  </si>
  <si>
    <t>CARLOS EDUARDO FIGUEIREDO LIRA LOPES</t>
  </si>
  <si>
    <t>NUTRIÇÃO</t>
  </si>
  <si>
    <t>LEONARDO DO NASCIMENTO MAIA</t>
  </si>
  <si>
    <t xml:space="preserve"> CENTRO DO IDOSO</t>
  </si>
  <si>
    <t>01/09/2025</t>
  </si>
  <si>
    <t>01/09/2026</t>
  </si>
  <si>
    <t>SIONE CRISTINA CORRÊA DA COSTA</t>
  </si>
  <si>
    <t xml:space="preserve">SERVIÇO SOCIAL </t>
  </si>
  <si>
    <t xml:space="preserve">DANIELA LIMA DA ROCHA </t>
  </si>
  <si>
    <t>CRAS CIDADE NOVA</t>
  </si>
  <si>
    <t>02/09/2025</t>
  </si>
  <si>
    <t>02/09/2026</t>
  </si>
  <si>
    <t>MILLENA CASTRO DA SILVA</t>
  </si>
  <si>
    <t>CRAS SANTA HELENA</t>
  </si>
  <si>
    <t>MARIA CLARA SOUZA ALBURQUEQUE</t>
  </si>
  <si>
    <t>07/10/2025</t>
  </si>
  <si>
    <t>JORGE CLEI FERREIRA DA SILVA FILHO</t>
  </si>
  <si>
    <t>PEDRO HENRIQUE LIMA MANASAFI</t>
  </si>
  <si>
    <t>TAYLANE NOGUEIRA SALDALHA</t>
  </si>
  <si>
    <t>13/10/2025</t>
  </si>
  <si>
    <r>
      <rPr>
        <b/>
        <sz val="12"/>
        <rFont val="Arial"/>
        <family val="2"/>
      </rPr>
      <t>ST</t>
    </r>
    <r>
      <rPr>
        <sz val="12"/>
        <rFont val="Arial"/>
        <family val="2"/>
      </rPr>
      <t>=SITUAÇÃO NO MÊS = {</t>
    </r>
    <r>
      <rPr>
        <b/>
        <sz val="12"/>
        <rFont val="Arial"/>
        <family val="2"/>
      </rPr>
      <t xml:space="preserve"> 1</t>
    </r>
    <r>
      <rPr>
        <sz val="12"/>
        <rFont val="Arial"/>
        <family val="2"/>
      </rPr>
      <t xml:space="preserve">- Ativo regular  </t>
    </r>
    <r>
      <rPr>
        <b/>
        <sz val="12"/>
        <rFont val="Arial"/>
        <family val="2"/>
      </rPr>
      <t>2</t>
    </r>
    <r>
      <rPr>
        <sz val="12"/>
        <rFont val="Arial"/>
        <family val="2"/>
      </rPr>
      <t xml:space="preserve">-Contrato novo  </t>
    </r>
    <r>
      <rPr>
        <b/>
        <sz val="12"/>
        <rFont val="Arial"/>
        <family val="2"/>
      </rPr>
      <t>3</t>
    </r>
    <r>
      <rPr>
        <sz val="12"/>
        <rFont val="Arial"/>
        <family val="2"/>
      </rPr>
      <t xml:space="preserve">-Recesso remunerado  </t>
    </r>
    <r>
      <rPr>
        <b/>
        <sz val="12"/>
        <rFont val="Arial"/>
        <family val="2"/>
      </rPr>
      <t>4</t>
    </r>
    <r>
      <rPr>
        <sz val="12"/>
        <rFont val="Arial"/>
        <family val="2"/>
      </rPr>
      <t>-Contrato encerrado</t>
    </r>
    <r>
      <rPr>
        <b/>
        <sz val="12"/>
        <rFont val="Arial"/>
        <family val="2"/>
      </rPr>
      <t xml:space="preserve"> 5</t>
    </r>
    <r>
      <rPr>
        <sz val="12"/>
        <rFont val="Arial"/>
        <family val="2"/>
      </rPr>
      <t>- Sem remuneração}</t>
    </r>
  </si>
  <si>
    <r>
      <rPr>
        <b/>
        <sz val="12"/>
        <rFont val="Arial"/>
        <family val="2"/>
      </rPr>
      <t>ST</t>
    </r>
    <r>
      <rPr>
        <sz val="12"/>
        <rFont val="Arial"/>
        <family val="2"/>
      </rPr>
      <t>=SITUAÇÃO NO MÊS = {</t>
    </r>
    <r>
      <rPr>
        <b/>
        <sz val="12"/>
        <rFont val="Arial"/>
        <family val="2"/>
      </rPr>
      <t xml:space="preserve"> 1</t>
    </r>
    <r>
      <rPr>
        <sz val="12"/>
        <rFont val="Arial"/>
        <family val="2"/>
      </rPr>
      <t xml:space="preserve">- Ativo regular  </t>
    </r>
    <r>
      <rPr>
        <b/>
        <sz val="12"/>
        <rFont val="Arial"/>
        <family val="2"/>
      </rPr>
      <t>2</t>
    </r>
    <r>
      <rPr>
        <sz val="12"/>
        <rFont val="Arial"/>
        <family val="2"/>
      </rPr>
      <t xml:space="preserve">-Contrato novo  </t>
    </r>
    <r>
      <rPr>
        <b/>
        <sz val="12"/>
        <rFont val="Arial"/>
        <family val="2"/>
      </rPr>
      <t>3</t>
    </r>
    <r>
      <rPr>
        <sz val="12"/>
        <rFont val="Arial"/>
        <family val="2"/>
      </rPr>
      <t xml:space="preserve">-Recesso remunerado  </t>
    </r>
    <r>
      <rPr>
        <b/>
        <sz val="12"/>
        <rFont val="Arial"/>
        <family val="2"/>
      </rPr>
      <t>4</t>
    </r>
    <r>
      <rPr>
        <sz val="12"/>
        <rFont val="Arial"/>
        <family val="2"/>
      </rPr>
      <t xml:space="preserve">-Contrato encerrado </t>
    </r>
    <r>
      <rPr>
        <b/>
        <sz val="12"/>
        <rFont val="Arial"/>
        <family val="2"/>
      </rPr>
      <t>5-</t>
    </r>
    <r>
      <rPr>
        <sz val="12"/>
        <rFont val="Arial"/>
        <family val="2"/>
      </rPr>
      <t>Sem remuneração}</t>
    </r>
  </si>
  <si>
    <t>TÉDIA SOUZA DA SILVA</t>
  </si>
  <si>
    <t>ESTEFANY REBOUÇA DA CRUZ</t>
  </si>
  <si>
    <t xml:space="preserve">KEMYLI  VITORIA MENDONÇA REIS DA SILVA
</t>
  </si>
  <si>
    <t>03/11/2025</t>
  </si>
  <si>
    <t xml:space="preserve">EDNALDO TOMÁS  DA SILVA JUNIOR </t>
  </si>
  <si>
    <t>CENTRO POP</t>
  </si>
  <si>
    <t>2026</t>
  </si>
  <si>
    <t>SEAGRO</t>
  </si>
  <si>
    <t>DHÉBORA ELLEN MONTEIRO BRAZ</t>
  </si>
  <si>
    <t>3 e 4</t>
  </si>
  <si>
    <t>03/11/2026</t>
  </si>
  <si>
    <t>02/05/2026</t>
  </si>
  <si>
    <t>15/08/2026</t>
  </si>
  <si>
    <t>01/03/2026</t>
  </si>
  <si>
    <t>02/07/2026</t>
  </si>
  <si>
    <t>10/03/2026</t>
  </si>
  <si>
    <t>MARÇO</t>
  </si>
  <si>
    <t>10/03//2026</t>
  </si>
  <si>
    <t>3  e 4</t>
  </si>
  <si>
    <t>ANNY GABRIELLY TELES DE SOUZA</t>
  </si>
  <si>
    <t>HIGOR FARIAS DE BRITO</t>
  </si>
  <si>
    <t>THAYLLA EDUARDA SOUZA DA SILVA</t>
  </si>
  <si>
    <t>DPJ</t>
  </si>
  <si>
    <t>JHON PYETRO RODRIGUES DE SOUZA</t>
  </si>
  <si>
    <t xml:space="preserve">RESTAURANTE POPULAR </t>
  </si>
  <si>
    <t>MAYSA CHAVES VIANA</t>
  </si>
  <si>
    <t>BANCO DE ALIMENTOS</t>
  </si>
  <si>
    <t>NATACHA COSTEIRO BRANDÃO</t>
  </si>
  <si>
    <t xml:space="preserve">ENSINO MÉDIO </t>
  </si>
  <si>
    <t xml:space="preserve">   </t>
  </si>
  <si>
    <t>CGM</t>
  </si>
  <si>
    <t>TOTAL BRUTO</t>
  </si>
  <si>
    <r>
      <t xml:space="preserve">CONTRATO Nº 045/2020 - PREFEITURA DE RIO BRANCO - </t>
    </r>
    <r>
      <rPr>
        <b/>
        <sz val="14"/>
        <color rgb="FF0070C0"/>
        <rFont val="Arial"/>
        <family val="2"/>
      </rPr>
      <t>FILIAL 0012 / RECURSO PROGRAMA ESTÁGIO REMUNERADO</t>
    </r>
  </si>
  <si>
    <t>CONTRATO Nº 045/2020  -  PREFEITURA DE RIO BRANCO - FILIAL 0016 - RECURSO - PROGRAMA CRIANÇA FELIZ</t>
  </si>
  <si>
    <r>
      <t>CONTRATO Nº 045/2020 - PREFEITURA DE RIO BRANCO - F</t>
    </r>
    <r>
      <rPr>
        <b/>
        <sz val="14"/>
        <color rgb="FF0070C0"/>
        <rFont val="Arial"/>
        <family val="2"/>
      </rPr>
      <t>ILIAL 0015 - RECURSO - PROGRAMA BOLSA FAMILIA E DO CADASTRO ÚNICO (IGD-PBF)</t>
    </r>
  </si>
  <si>
    <r>
      <t xml:space="preserve">CONTRATO Nº 045/2020 - PREFEITURA DE RIO BRANCO - </t>
    </r>
    <r>
      <rPr>
        <b/>
        <sz val="14"/>
        <color rgb="FF0070C0"/>
        <rFont val="Arial"/>
        <family val="2"/>
      </rPr>
      <t>FILIAL 0014 /RECURSO 117-CRAS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</si>
</sst>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6" formatCode="_(* #,##0.00_);_(* \(#,##0.00\);_(* &quot;-&quot;??_);_(@_)"/>
    <numFmt numFmtId="167" formatCode="&quot;R$ &quot;#,##0.00;&quot;(R$ &quot;#,##0.00\)"/>
    <numFmt numFmtId="168" formatCode="_(* #,##0_);_(* \(#,##0\);_(* &quot;-&quot;_);_(@_)"/>
    <numFmt numFmtId="170" formatCode="_-[$R$-416]\ * #,##0.00_-;\-[$R$-416]\ * #,##0.00_-;_-[$R$-416]\ * &quot;-&quot;??_-;_-@_-"/>
    <numFmt numFmtId="171" formatCode="&quot;R$&quot;\ #,##0.00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b/>
      <sz val="12"/>
      <name val="Calibri"/>
      <family val="2"/>
      <scheme val="minor"/>
    </font>
    <font>
      <sz val="12"/>
      <color rgb="FFFF0000"/>
      <name val="Arial"/>
      <family val="2"/>
    </font>
    <font>
      <sz val="12"/>
      <color rgb="FF222222"/>
      <name val="Arial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Arial"/>
      <family val="2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rgb="FF0070C0"/>
      <name val="Arial"/>
      <family val="2"/>
    </font>
    <font>
      <sz val="11"/>
      <color theme="1"/>
      <name val="Arial"/>
      <family val="2"/>
    </font>
    <font>
      <b/>
      <sz val="14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4D4D4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31"/>
      </patternFill>
    </fill>
    <fill>
      <patternFill patternType="solid">
        <fgColor theme="2"/>
        <bgColor indexed="3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</cellStyleXfs>
  <cellXfs count="411">
    <xf numFmtId="0" fontId="0" fillId="0" borderId="0" xfId="0"/>
    <xf numFmtId="0" fontId="9" fillId="0" borderId="0" xfId="0" applyFont="1" applyAlignment="1">
      <alignment horizontal="center"/>
    </xf>
    <xf numFmtId="0" fontId="9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10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0" fillId="2" borderId="0" xfId="0" applyFill="1"/>
    <xf numFmtId="0" fontId="9" fillId="0" borderId="0" xfId="0" applyFont="1" applyAlignment="1">
      <alignment horizontal="left"/>
    </xf>
    <xf numFmtId="0" fontId="4" fillId="5" borderId="1" xfId="0" applyFont="1" applyFill="1" applyBorder="1" applyAlignment="1">
      <alignment horizontal="center" vertical="center" wrapText="1"/>
    </xf>
    <xf numFmtId="14" fontId="4" fillId="5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14" fontId="4" fillId="2" borderId="1" xfId="2" applyNumberFormat="1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6" borderId="25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/>
    <xf numFmtId="0" fontId="4" fillId="6" borderId="4" xfId="0" applyFont="1" applyFill="1" applyBorder="1"/>
    <xf numFmtId="0" fontId="4" fillId="0" borderId="20" xfId="0" applyFont="1" applyBorder="1"/>
    <xf numFmtId="0" fontId="4" fillId="0" borderId="1" xfId="0" applyFont="1" applyBorder="1"/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/>
    <xf numFmtId="0" fontId="4" fillId="2" borderId="4" xfId="0" applyFont="1" applyFill="1" applyBorder="1"/>
    <xf numFmtId="14" fontId="4" fillId="2" borderId="1" xfId="0" applyNumberFormat="1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4" fillId="0" borderId="20" xfId="0" applyFont="1" applyBorder="1" applyAlignment="1">
      <alignment vertical="center"/>
    </xf>
    <xf numFmtId="0" fontId="4" fillId="0" borderId="26" xfId="0" applyFont="1" applyBorder="1"/>
    <xf numFmtId="0" fontId="4" fillId="0" borderId="11" xfId="0" applyFont="1" applyBorder="1"/>
    <xf numFmtId="0" fontId="4" fillId="0" borderId="11" xfId="0" applyFont="1" applyBorder="1" applyAlignment="1">
      <alignment horizontal="center"/>
    </xf>
    <xf numFmtId="0" fontId="4" fillId="0" borderId="1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5" fillId="2" borderId="20" xfId="0" applyFont="1" applyFill="1" applyBorder="1" applyAlignment="1">
      <alignment horizontal="center" vertical="center"/>
    </xf>
    <xf numFmtId="0" fontId="5" fillId="5" borderId="1" xfId="0" quotePrefix="1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/>
    </xf>
    <xf numFmtId="171" fontId="4" fillId="2" borderId="0" xfId="1" applyNumberFormat="1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/>
    </xf>
    <xf numFmtId="0" fontId="4" fillId="5" borderId="1" xfId="0" applyFont="1" applyFill="1" applyBorder="1" applyAlignment="1">
      <alignment vertical="center" wrapText="1"/>
    </xf>
    <xf numFmtId="14" fontId="4" fillId="5" borderId="1" xfId="0" applyNumberFormat="1" applyFont="1" applyFill="1" applyBorder="1" applyAlignment="1">
      <alignment horizontal="left" vertical="center" wrapText="1"/>
    </xf>
    <xf numFmtId="0" fontId="4" fillId="2" borderId="1" xfId="4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/>
    </xf>
    <xf numFmtId="0" fontId="5" fillId="2" borderId="1" xfId="0" quotePrefix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center" vertical="center" wrapText="1"/>
    </xf>
    <xf numFmtId="0" fontId="19" fillId="2" borderId="22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0" fontId="5" fillId="9" borderId="3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4" fillId="5" borderId="5" xfId="0" applyFont="1" applyFill="1" applyBorder="1" applyAlignment="1">
      <alignment horizontal="left" vertical="center"/>
    </xf>
    <xf numFmtId="164" fontId="4" fillId="5" borderId="1" xfId="1" applyFont="1" applyFill="1" applyBorder="1" applyAlignment="1">
      <alignment horizontal="center" vertical="center" wrapText="1"/>
    </xf>
    <xf numFmtId="164" fontId="4" fillId="2" borderId="1" xfId="1" applyFont="1" applyFill="1" applyBorder="1" applyAlignment="1" applyProtection="1">
      <alignment horizontal="center" vertical="center"/>
      <protection hidden="1"/>
    </xf>
    <xf numFmtId="164" fontId="4" fillId="2" borderId="1" xfId="1" applyFont="1" applyFill="1" applyBorder="1" applyAlignment="1">
      <alignment horizontal="center" vertical="center"/>
    </xf>
    <xf numFmtId="164" fontId="4" fillId="5" borderId="7" xfId="1" applyFont="1" applyFill="1" applyBorder="1" applyAlignment="1">
      <alignment horizontal="center" vertical="center" wrapText="1"/>
    </xf>
    <xf numFmtId="164" fontId="4" fillId="5" borderId="1" xfId="1" applyFont="1" applyFill="1" applyBorder="1" applyAlignment="1">
      <alignment horizontal="center" vertical="center" textRotation="90" wrapText="1"/>
    </xf>
    <xf numFmtId="164" fontId="4" fillId="2" borderId="1" xfId="1" applyFont="1" applyFill="1" applyBorder="1" applyAlignment="1">
      <alignment horizontal="center" vertical="center" wrapText="1"/>
    </xf>
    <xf numFmtId="164" fontId="23" fillId="9" borderId="1" xfId="1" applyFont="1" applyFill="1" applyBorder="1" applyAlignment="1">
      <alignment horizontal="center" vertical="center"/>
    </xf>
    <xf numFmtId="164" fontId="4" fillId="2" borderId="0" xfId="1" applyFont="1" applyFill="1" applyBorder="1" applyAlignment="1" applyProtection="1">
      <alignment horizontal="center" vertical="center"/>
      <protection hidden="1"/>
    </xf>
    <xf numFmtId="164" fontId="5" fillId="2" borderId="24" xfId="1" applyFont="1" applyFill="1" applyBorder="1" applyAlignment="1" applyProtection="1">
      <alignment vertical="center"/>
      <protection hidden="1"/>
    </xf>
    <xf numFmtId="164" fontId="5" fillId="2" borderId="0" xfId="1" applyFont="1" applyFill="1" applyBorder="1" applyAlignment="1" applyProtection="1">
      <alignment horizontal="center" vertical="center"/>
      <protection hidden="1"/>
    </xf>
    <xf numFmtId="164" fontId="5" fillId="9" borderId="1" xfId="1" applyFont="1" applyFill="1" applyBorder="1" applyAlignment="1" applyProtection="1">
      <alignment horizontal="center" vertical="center"/>
      <protection hidden="1"/>
    </xf>
    <xf numFmtId="164" fontId="5" fillId="9" borderId="1" xfId="1" applyFont="1" applyFill="1" applyBorder="1" applyAlignment="1" applyProtection="1">
      <alignment vertical="center"/>
      <protection hidden="1"/>
    </xf>
    <xf numFmtId="164" fontId="23" fillId="3" borderId="1" xfId="1" applyFont="1" applyFill="1" applyBorder="1" applyAlignment="1">
      <alignment horizontal="center" vertical="center"/>
    </xf>
    <xf numFmtId="164" fontId="7" fillId="3" borderId="1" xfId="1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21" fillId="0" borderId="0" xfId="0" applyFont="1" applyFill="1" applyAlignment="1">
      <alignment vertical="center" wrapText="1"/>
    </xf>
    <xf numFmtId="0" fontId="21" fillId="2" borderId="0" xfId="0" applyFont="1" applyFill="1" applyAlignment="1">
      <alignment vertical="center" wrapText="1"/>
    </xf>
    <xf numFmtId="0" fontId="4" fillId="2" borderId="20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4" fillId="9" borderId="25" xfId="0" applyFont="1" applyFill="1" applyBorder="1" applyAlignment="1">
      <alignment horizontal="center" vertical="center"/>
    </xf>
    <xf numFmtId="0" fontId="5" fillId="9" borderId="3" xfId="0" applyFont="1" applyFill="1" applyBorder="1" applyAlignment="1">
      <alignment vertical="center"/>
    </xf>
    <xf numFmtId="0" fontId="4" fillId="2" borderId="20" xfId="0" applyFont="1" applyFill="1" applyBorder="1" applyAlignment="1">
      <alignment vertical="center"/>
    </xf>
    <xf numFmtId="164" fontId="4" fillId="2" borderId="1" xfId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164" fontId="22" fillId="0" borderId="0" xfId="1" applyFont="1" applyBorder="1" applyAlignment="1">
      <alignment horizontal="left" vertical="center"/>
    </xf>
    <xf numFmtId="164" fontId="0" fillId="0" borderId="0" xfId="1" applyFont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quotePrefix="1" applyFont="1" applyFill="1" applyBorder="1" applyAlignment="1">
      <alignment horizontal="center" vertical="center" wrapText="1"/>
    </xf>
    <xf numFmtId="14" fontId="4" fillId="0" borderId="1" xfId="2" applyNumberFormat="1" applyFont="1" applyFill="1" applyBorder="1" applyAlignment="1">
      <alignment horizontal="center" vertical="center"/>
    </xf>
    <xf numFmtId="164" fontId="4" fillId="0" borderId="1" xfId="1" applyFont="1" applyFill="1" applyBorder="1" applyAlignment="1">
      <alignment horizontal="center" vertical="center" wrapText="1"/>
    </xf>
    <xf numFmtId="0" fontId="21" fillId="0" borderId="0" xfId="0" applyFont="1" applyFill="1" applyAlignment="1">
      <alignment vertical="center"/>
    </xf>
    <xf numFmtId="0" fontId="0" fillId="0" borderId="0" xfId="0" applyFill="1" applyAlignment="1">
      <alignment horizontal="left" vertical="center"/>
    </xf>
    <xf numFmtId="44" fontId="22" fillId="0" borderId="0" xfId="0" applyNumberFormat="1" applyFont="1" applyFill="1" applyAlignment="1">
      <alignment horizontal="left" vertical="center"/>
    </xf>
    <xf numFmtId="0" fontId="13" fillId="2" borderId="23" xfId="0" applyFont="1" applyFill="1" applyBorder="1" applyAlignment="1">
      <alignment horizontal="center" vertical="center"/>
    </xf>
    <xf numFmtId="164" fontId="4" fillId="5" borderId="19" xfId="1" applyFont="1" applyFill="1" applyBorder="1" applyAlignment="1">
      <alignment horizontal="center" vertical="center" wrapText="1"/>
    </xf>
    <xf numFmtId="164" fontId="4" fillId="2" borderId="19" xfId="1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/>
    </xf>
    <xf numFmtId="164" fontId="4" fillId="0" borderId="19" xfId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164" fontId="4" fillId="2" borderId="0" xfId="1" applyFont="1" applyFill="1" applyBorder="1" applyAlignment="1" applyProtection="1">
      <alignment vertical="center"/>
      <protection hidden="1"/>
    </xf>
    <xf numFmtId="164" fontId="14" fillId="2" borderId="0" xfId="1" applyFont="1" applyFill="1" applyBorder="1" applyAlignment="1" applyProtection="1">
      <alignment vertical="center"/>
      <protection hidden="1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164" fontId="5" fillId="2" borderId="0" xfId="1" applyFont="1" applyFill="1" applyBorder="1" applyAlignment="1" applyProtection="1">
      <alignment vertical="center"/>
      <protection hidden="1"/>
    </xf>
    <xf numFmtId="164" fontId="5" fillId="9" borderId="19" xfId="1" applyFont="1" applyFill="1" applyBorder="1" applyAlignment="1" applyProtection="1">
      <alignment vertical="center"/>
      <protection hidden="1"/>
    </xf>
    <xf numFmtId="0" fontId="4" fillId="2" borderId="0" xfId="0" applyFont="1" applyFill="1" applyBorder="1" applyAlignment="1">
      <alignment horizontal="left" vertical="center"/>
    </xf>
    <xf numFmtId="164" fontId="4" fillId="2" borderId="19" xfId="1" applyFont="1" applyFill="1" applyBorder="1" applyAlignment="1">
      <alignment vertical="center"/>
    </xf>
    <xf numFmtId="164" fontId="23" fillId="3" borderId="19" xfId="1" applyFont="1" applyFill="1" applyBorder="1" applyAlignment="1">
      <alignment horizontal="center" vertical="center"/>
    </xf>
    <xf numFmtId="0" fontId="0" fillId="0" borderId="20" xfId="0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164" fontId="23" fillId="2" borderId="19" xfId="1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left" vertical="center"/>
    </xf>
    <xf numFmtId="164" fontId="7" fillId="3" borderId="37" xfId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164" fontId="5" fillId="3" borderId="1" xfId="1" applyFont="1" applyFill="1" applyBorder="1" applyAlignment="1">
      <alignment horizontal="center" vertical="center" wrapText="1"/>
    </xf>
    <xf numFmtId="164" fontId="5" fillId="3" borderId="1" xfId="1" applyFont="1" applyFill="1" applyBorder="1" applyAlignment="1">
      <alignment horizontal="center" vertical="center" wrapText="1"/>
    </xf>
    <xf numFmtId="0" fontId="5" fillId="11" borderId="33" xfId="0" applyFont="1" applyFill="1" applyBorder="1" applyAlignment="1">
      <alignment horizontal="center" vertical="center" wrapText="1"/>
    </xf>
    <xf numFmtId="0" fontId="5" fillId="11" borderId="34" xfId="0" applyFont="1" applyFill="1" applyBorder="1" applyAlignment="1">
      <alignment horizontal="center" vertical="center" wrapText="1"/>
    </xf>
    <xf numFmtId="164" fontId="5" fillId="11" borderId="34" xfId="1" applyFont="1" applyFill="1" applyBorder="1" applyAlignment="1">
      <alignment horizontal="center" vertical="center" wrapText="1"/>
    </xf>
    <xf numFmtId="164" fontId="5" fillId="11" borderId="34" xfId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/>
    </xf>
    <xf numFmtId="14" fontId="4" fillId="0" borderId="5" xfId="0" applyNumberFormat="1" applyFont="1" applyFill="1" applyBorder="1" applyAlignment="1">
      <alignment horizontal="center" vertical="center"/>
    </xf>
    <xf numFmtId="49" fontId="4" fillId="0" borderId="29" xfId="0" applyNumberFormat="1" applyFont="1" applyFill="1" applyBorder="1" applyAlignment="1">
      <alignment horizontal="center" vertical="center"/>
    </xf>
    <xf numFmtId="164" fontId="7" fillId="2" borderId="19" xfId="1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5" fillId="5" borderId="5" xfId="0" quotePrefix="1" applyFont="1" applyFill="1" applyBorder="1" applyAlignment="1">
      <alignment horizontal="center" vertical="center" wrapText="1"/>
    </xf>
    <xf numFmtId="14" fontId="4" fillId="5" borderId="5" xfId="0" applyNumberFormat="1" applyFont="1" applyFill="1" applyBorder="1" applyAlignment="1">
      <alignment horizontal="center" vertical="center" wrapText="1"/>
    </xf>
    <xf numFmtId="164" fontId="4" fillId="5" borderId="5" xfId="1" applyFont="1" applyFill="1" applyBorder="1" applyAlignment="1">
      <alignment horizontal="center" vertical="center" wrapText="1"/>
    </xf>
    <xf numFmtId="164" fontId="4" fillId="2" borderId="5" xfId="1" applyFont="1" applyFill="1" applyBorder="1" applyAlignment="1" applyProtection="1">
      <alignment horizontal="center" vertical="center"/>
      <protection hidden="1"/>
    </xf>
    <xf numFmtId="164" fontId="4" fillId="5" borderId="17" xfId="1" applyFont="1" applyFill="1" applyBorder="1" applyAlignment="1">
      <alignment horizontal="center" vertical="center" wrapText="1"/>
    </xf>
    <xf numFmtId="0" fontId="5" fillId="4" borderId="36" xfId="0" applyFont="1" applyFill="1" applyBorder="1" applyAlignment="1">
      <alignment horizontal="center" vertical="center" wrapText="1"/>
    </xf>
    <xf numFmtId="164" fontId="5" fillId="4" borderId="36" xfId="1" applyFont="1" applyFill="1" applyBorder="1" applyAlignment="1">
      <alignment horizontal="center" vertical="center" wrapText="1"/>
    </xf>
    <xf numFmtId="1" fontId="4" fillId="2" borderId="22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center" vertical="center" wrapText="1"/>
    </xf>
    <xf numFmtId="164" fontId="4" fillId="0" borderId="5" xfId="1" applyFont="1" applyFill="1" applyBorder="1" applyAlignment="1" applyProtection="1">
      <alignment horizontal="center" vertical="center"/>
      <protection hidden="1"/>
    </xf>
    <xf numFmtId="164" fontId="4" fillId="0" borderId="5" xfId="1" applyFont="1" applyFill="1" applyBorder="1" applyAlignment="1">
      <alignment horizontal="center" vertical="center" wrapText="1"/>
    </xf>
    <xf numFmtId="164" fontId="4" fillId="0" borderId="17" xfId="1" applyFont="1" applyFill="1" applyBorder="1" applyAlignment="1">
      <alignment horizontal="center" vertical="center" wrapText="1"/>
    </xf>
    <xf numFmtId="164" fontId="5" fillId="4" borderId="35" xfId="1" applyFont="1" applyFill="1" applyBorder="1" applyAlignment="1">
      <alignment horizontal="center" vertical="center" wrapText="1"/>
    </xf>
    <xf numFmtId="164" fontId="5" fillId="4" borderId="37" xfId="1" applyFont="1" applyFill="1" applyBorder="1" applyAlignment="1">
      <alignment horizontal="center" vertical="center" wrapText="1"/>
    </xf>
    <xf numFmtId="164" fontId="7" fillId="2" borderId="1" xfId="1" applyFont="1" applyFill="1" applyBorder="1" applyAlignment="1">
      <alignment horizontal="left" vertical="center"/>
    </xf>
    <xf numFmtId="164" fontId="7" fillId="3" borderId="36" xfId="1" applyFont="1" applyFill="1" applyBorder="1" applyAlignment="1">
      <alignment horizontal="left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164" fontId="5" fillId="2" borderId="1" xfId="1" applyFont="1" applyFill="1" applyBorder="1" applyAlignment="1">
      <alignment horizontal="left" vertical="center"/>
    </xf>
    <xf numFmtId="0" fontId="13" fillId="3" borderId="40" xfId="0" applyFont="1" applyFill="1" applyBorder="1" applyAlignment="1">
      <alignment horizontal="center" vertical="center"/>
    </xf>
    <xf numFmtId="0" fontId="13" fillId="3" borderId="38" xfId="0" applyFont="1" applyFill="1" applyBorder="1" applyAlignment="1">
      <alignment horizontal="center" vertical="center"/>
    </xf>
    <xf numFmtId="0" fontId="5" fillId="4" borderId="41" xfId="0" applyFont="1" applyFill="1" applyBorder="1" applyAlignment="1">
      <alignment horizontal="center" vertical="center"/>
    </xf>
    <xf numFmtId="0" fontId="5" fillId="4" borderId="39" xfId="0" applyFont="1" applyFill="1" applyBorder="1" applyAlignment="1">
      <alignment horizontal="center" vertical="center"/>
    </xf>
    <xf numFmtId="0" fontId="5" fillId="4" borderId="34" xfId="0" applyFont="1" applyFill="1" applyBorder="1" applyAlignment="1">
      <alignment horizontal="center" vertical="center"/>
    </xf>
    <xf numFmtId="0" fontId="5" fillId="4" borderId="36" xfId="0" applyFont="1" applyFill="1" applyBorder="1" applyAlignment="1">
      <alignment horizontal="center" vertical="center"/>
    </xf>
    <xf numFmtId="0" fontId="5" fillId="4" borderId="34" xfId="0" applyFont="1" applyFill="1" applyBorder="1" applyAlignment="1">
      <alignment horizontal="center" vertical="center" wrapText="1"/>
    </xf>
    <xf numFmtId="0" fontId="5" fillId="4" borderId="36" xfId="0" applyFont="1" applyFill="1" applyBorder="1" applyAlignment="1">
      <alignment horizontal="center" vertical="center" wrapText="1"/>
    </xf>
    <xf numFmtId="164" fontId="5" fillId="4" borderId="42" xfId="1" applyFont="1" applyFill="1" applyBorder="1" applyAlignment="1">
      <alignment horizontal="center" vertical="center"/>
    </xf>
    <xf numFmtId="164" fontId="5" fillId="4" borderId="14" xfId="1" applyFont="1" applyFill="1" applyBorder="1" applyAlignment="1">
      <alignment horizontal="center" vertical="center"/>
    </xf>
    <xf numFmtId="164" fontId="5" fillId="4" borderId="33" xfId="1" applyFont="1" applyFill="1" applyBorder="1" applyAlignment="1">
      <alignment horizontal="center" vertical="center"/>
    </xf>
    <xf numFmtId="164" fontId="5" fillId="12" borderId="34" xfId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64" fontId="5" fillId="4" borderId="2" xfId="1" applyFont="1" applyFill="1" applyBorder="1" applyAlignment="1">
      <alignment horizontal="center" vertical="center"/>
    </xf>
    <xf numFmtId="164" fontId="5" fillId="4" borderId="3" xfId="1" applyFont="1" applyFill="1" applyBorder="1" applyAlignment="1">
      <alignment horizontal="center" vertical="center"/>
    </xf>
    <xf numFmtId="164" fontId="5" fillId="4" borderId="4" xfId="1" applyFont="1" applyFill="1" applyBorder="1" applyAlignment="1">
      <alignment horizontal="center" vertical="center"/>
    </xf>
    <xf numFmtId="164" fontId="5" fillId="12" borderId="1" xfId="1" applyFont="1" applyFill="1" applyBorder="1" applyAlignment="1">
      <alignment horizontal="center" vertical="center" wrapText="1"/>
    </xf>
    <xf numFmtId="164" fontId="5" fillId="4" borderId="19" xfId="1" applyFont="1" applyFill="1" applyBorder="1" applyAlignment="1">
      <alignment horizontal="center" vertical="center" wrapText="1"/>
    </xf>
    <xf numFmtId="0" fontId="5" fillId="9" borderId="23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13" fillId="3" borderId="21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164" fontId="5" fillId="11" borderId="34" xfId="1" applyFont="1" applyFill="1" applyBorder="1" applyAlignment="1">
      <alignment horizontal="center" vertical="center" wrapText="1"/>
    </xf>
    <xf numFmtId="164" fontId="5" fillId="11" borderId="35" xfId="1" applyFont="1" applyFill="1" applyBorder="1" applyAlignment="1">
      <alignment horizontal="center" vertical="center" wrapText="1"/>
    </xf>
    <xf numFmtId="0" fontId="7" fillId="11" borderId="25" xfId="0" applyFont="1" applyFill="1" applyBorder="1" applyAlignment="1">
      <alignment horizontal="center" vertical="center" wrapText="1"/>
    </xf>
    <xf numFmtId="0" fontId="7" fillId="11" borderId="3" xfId="0" applyFont="1" applyFill="1" applyBorder="1" applyAlignment="1">
      <alignment horizontal="center" vertical="center" wrapText="1"/>
    </xf>
    <xf numFmtId="0" fontId="7" fillId="11" borderId="4" xfId="0" applyFont="1" applyFill="1" applyBorder="1" applyAlignment="1">
      <alignment horizontal="center" vertical="center" wrapText="1"/>
    </xf>
    <xf numFmtId="0" fontId="5" fillId="11" borderId="27" xfId="0" applyFont="1" applyFill="1" applyBorder="1" applyAlignment="1">
      <alignment horizontal="center" vertical="center" wrapText="1"/>
    </xf>
    <xf numFmtId="0" fontId="5" fillId="11" borderId="14" xfId="0" applyFont="1" applyFill="1" applyBorder="1" applyAlignment="1">
      <alignment horizontal="center" vertical="center" wrapText="1"/>
    </xf>
    <xf numFmtId="0" fontId="5" fillId="11" borderId="33" xfId="0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164" fontId="5" fillId="3" borderId="1" xfId="1" applyFont="1" applyFill="1" applyBorder="1" applyAlignment="1">
      <alignment horizontal="center" vertical="center" wrapText="1"/>
    </xf>
    <xf numFmtId="164" fontId="5" fillId="3" borderId="19" xfId="1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7" borderId="23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6" borderId="23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7" borderId="25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20" fillId="2" borderId="16" xfId="0" applyFont="1" applyFill="1" applyBorder="1" applyAlignment="1">
      <alignment horizontal="left" vertical="center" wrapText="1"/>
    </xf>
    <xf numFmtId="0" fontId="20" fillId="2" borderId="9" xfId="0" applyFont="1" applyFill="1" applyBorder="1" applyAlignment="1">
      <alignment horizontal="left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 vertical="center" wrapText="1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5" fillId="11" borderId="30" xfId="0" applyFont="1" applyFill="1" applyBorder="1" applyAlignment="1">
      <alignment horizontal="center" vertical="center" wrapText="1"/>
    </xf>
    <xf numFmtId="0" fontId="5" fillId="11" borderId="31" xfId="0" applyFont="1" applyFill="1" applyBorder="1" applyAlignment="1">
      <alignment horizontal="center" vertical="center" wrapText="1"/>
    </xf>
    <xf numFmtId="0" fontId="5" fillId="11" borderId="43" xfId="0" applyFont="1" applyFill="1" applyBorder="1" applyAlignment="1">
      <alignment horizontal="center" vertical="center" wrapText="1"/>
    </xf>
    <xf numFmtId="0" fontId="5" fillId="11" borderId="34" xfId="0" applyFont="1" applyFill="1" applyBorder="1" applyAlignment="1">
      <alignment horizontal="center" vertical="center" wrapText="1"/>
    </xf>
    <xf numFmtId="49" fontId="5" fillId="3" borderId="45" xfId="0" applyNumberFormat="1" applyFont="1" applyFill="1" applyBorder="1" applyAlignment="1">
      <alignment horizontal="center" vertical="center" wrapText="1"/>
    </xf>
    <xf numFmtId="49" fontId="5" fillId="3" borderId="46" xfId="0" applyNumberFormat="1" applyFont="1" applyFill="1" applyBorder="1" applyAlignment="1">
      <alignment horizontal="center" vertical="center" wrapText="1"/>
    </xf>
    <xf numFmtId="49" fontId="5" fillId="3" borderId="46" xfId="0" applyNumberFormat="1" applyFont="1" applyFill="1" applyBorder="1" applyAlignment="1">
      <alignment horizontal="center" vertical="center" wrapText="1"/>
    </xf>
    <xf numFmtId="49" fontId="5" fillId="3" borderId="36" xfId="0" applyNumberFormat="1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4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left" vertical="center"/>
    </xf>
    <xf numFmtId="49" fontId="4" fillId="0" borderId="5" xfId="0" applyNumberFormat="1" applyFont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47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left" vertical="center" wrapText="1"/>
    </xf>
    <xf numFmtId="0" fontId="5" fillId="3" borderId="36" xfId="0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164" fontId="5" fillId="3" borderId="36" xfId="1" applyFont="1" applyFill="1" applyBorder="1" applyAlignment="1">
      <alignment horizontal="center" vertical="center" wrapText="1"/>
    </xf>
    <xf numFmtId="164" fontId="5" fillId="3" borderId="36" xfId="1" applyFont="1" applyFill="1" applyBorder="1" applyAlignment="1">
      <alignment horizontal="center" vertical="center" wrapText="1"/>
    </xf>
    <xf numFmtId="164" fontId="5" fillId="3" borderId="37" xfId="1" applyFont="1" applyFill="1" applyBorder="1" applyAlignment="1">
      <alignment horizontal="center" vertical="center" wrapText="1"/>
    </xf>
    <xf numFmtId="164" fontId="16" fillId="2" borderId="1" xfId="1" applyFont="1" applyFill="1" applyBorder="1" applyAlignment="1" applyProtection="1">
      <alignment horizontal="center" vertical="center"/>
      <protection hidden="1"/>
    </xf>
    <xf numFmtId="164" fontId="4" fillId="2" borderId="19" xfId="1" applyFont="1" applyFill="1" applyBorder="1" applyAlignment="1" applyProtection="1">
      <alignment horizontal="center" vertical="center"/>
      <protection hidden="1"/>
    </xf>
    <xf numFmtId="164" fontId="5" fillId="7" borderId="1" xfId="1" applyFont="1" applyFill="1" applyBorder="1" applyAlignment="1" applyProtection="1">
      <alignment horizontal="center" vertical="center"/>
      <protection hidden="1"/>
    </xf>
    <xf numFmtId="164" fontId="12" fillId="7" borderId="1" xfId="1" applyFont="1" applyFill="1" applyBorder="1" applyAlignment="1" applyProtection="1">
      <alignment horizontal="center" vertical="center"/>
      <protection hidden="1"/>
    </xf>
    <xf numFmtId="164" fontId="5" fillId="7" borderId="19" xfId="1" applyFont="1" applyFill="1" applyBorder="1" applyAlignment="1" applyProtection="1">
      <alignment horizontal="center" vertical="center"/>
      <protection hidden="1"/>
    </xf>
    <xf numFmtId="164" fontId="5" fillId="0" borderId="0" xfId="1" applyFont="1" applyBorder="1" applyAlignment="1" applyProtection="1">
      <alignment vertical="center"/>
      <protection hidden="1"/>
    </xf>
    <xf numFmtId="164" fontId="5" fillId="0" borderId="0" xfId="1" applyFont="1" applyFill="1" applyBorder="1" applyAlignment="1" applyProtection="1">
      <alignment horizontal="center" vertical="center"/>
      <protection hidden="1"/>
    </xf>
    <xf numFmtId="164" fontId="5" fillId="0" borderId="24" xfId="1" applyFont="1" applyBorder="1" applyAlignment="1" applyProtection="1">
      <alignment vertical="center"/>
      <protection hidden="1"/>
    </xf>
    <xf numFmtId="164" fontId="5" fillId="3" borderId="36" xfId="1" applyFont="1" applyFill="1" applyBorder="1" applyAlignment="1">
      <alignment horizontal="center" vertical="center" textRotation="90" wrapText="1"/>
    </xf>
    <xf numFmtId="164" fontId="5" fillId="3" borderId="37" xfId="1" applyFont="1" applyFill="1" applyBorder="1" applyAlignment="1">
      <alignment horizontal="center" vertical="center" wrapText="1"/>
    </xf>
    <xf numFmtId="164" fontId="4" fillId="0" borderId="5" xfId="1" applyFont="1" applyBorder="1" applyAlignment="1" applyProtection="1">
      <alignment horizontal="right" vertical="center"/>
      <protection hidden="1"/>
    </xf>
    <xf numFmtId="164" fontId="14" fillId="0" borderId="5" xfId="1" applyFont="1" applyFill="1" applyBorder="1" applyAlignment="1" applyProtection="1">
      <alignment horizontal="right" vertical="center"/>
      <protection hidden="1"/>
    </xf>
    <xf numFmtId="164" fontId="5" fillId="0" borderId="5" xfId="1" applyFont="1" applyBorder="1" applyAlignment="1" applyProtection="1">
      <alignment horizontal="right" vertical="center"/>
      <protection hidden="1"/>
    </xf>
    <xf numFmtId="164" fontId="5" fillId="0" borderId="5" xfId="1" applyFont="1" applyFill="1" applyBorder="1" applyAlignment="1" applyProtection="1">
      <alignment horizontal="center" vertical="center"/>
      <protection hidden="1"/>
    </xf>
    <xf numFmtId="164" fontId="4" fillId="0" borderId="5" xfId="1" applyFont="1" applyBorder="1" applyAlignment="1" applyProtection="1">
      <alignment horizontal="center" vertical="center"/>
      <protection hidden="1"/>
    </xf>
    <xf numFmtId="164" fontId="5" fillId="0" borderId="17" xfId="1" applyFont="1" applyBorder="1" applyAlignment="1" applyProtection="1">
      <alignment vertical="center"/>
      <protection hidden="1"/>
    </xf>
    <xf numFmtId="164" fontId="5" fillId="6" borderId="1" xfId="1" applyFont="1" applyFill="1" applyBorder="1" applyAlignment="1" applyProtection="1">
      <alignment horizontal="center" vertical="center"/>
      <protection hidden="1"/>
    </xf>
    <xf numFmtId="164" fontId="4" fillId="6" borderId="1" xfId="1" applyFont="1" applyFill="1" applyBorder="1" applyAlignment="1" applyProtection="1">
      <alignment horizontal="center" vertical="center"/>
      <protection hidden="1"/>
    </xf>
    <xf numFmtId="164" fontId="12" fillId="6" borderId="1" xfId="1" applyFont="1" applyFill="1" applyBorder="1" applyAlignment="1">
      <alignment vertical="center"/>
    </xf>
    <xf numFmtId="164" fontId="5" fillId="6" borderId="19" xfId="1" applyFont="1" applyFill="1" applyBorder="1" applyAlignment="1" applyProtection="1">
      <alignment horizontal="center" vertical="center"/>
      <protection hidden="1"/>
    </xf>
    <xf numFmtId="164" fontId="4" fillId="0" borderId="0" xfId="1" applyFont="1" applyBorder="1"/>
    <xf numFmtId="164" fontId="4" fillId="0" borderId="24" xfId="1" applyFont="1" applyBorder="1"/>
    <xf numFmtId="164" fontId="5" fillId="7" borderId="1" xfId="1" applyFont="1" applyFill="1" applyBorder="1" applyAlignment="1">
      <alignment vertical="center"/>
    </xf>
    <xf numFmtId="164" fontId="5" fillId="7" borderId="1" xfId="1" applyFont="1" applyFill="1" applyBorder="1" applyAlignment="1">
      <alignment horizontal="center" vertical="center"/>
    </xf>
    <xf numFmtId="164" fontId="12" fillId="7" borderId="2" xfId="1" applyFont="1" applyFill="1" applyBorder="1" applyAlignment="1">
      <alignment vertical="center"/>
    </xf>
    <xf numFmtId="164" fontId="5" fillId="7" borderId="19" xfId="1" applyFont="1" applyFill="1" applyBorder="1" applyAlignment="1">
      <alignment vertical="center"/>
    </xf>
    <xf numFmtId="164" fontId="4" fillId="0" borderId="2" xfId="1" applyFont="1" applyBorder="1" applyAlignment="1">
      <alignment horizontal="left" vertical="center"/>
    </xf>
    <xf numFmtId="164" fontId="4" fillId="0" borderId="3" xfId="1" applyFont="1" applyBorder="1" applyAlignment="1">
      <alignment horizontal="left" vertical="center"/>
    </xf>
    <xf numFmtId="164" fontId="5" fillId="0" borderId="19" xfId="1" applyFont="1" applyFill="1" applyBorder="1" applyAlignment="1">
      <alignment horizontal="right" vertical="center"/>
    </xf>
    <xf numFmtId="164" fontId="12" fillId="0" borderId="2" xfId="1" applyFont="1" applyBorder="1" applyAlignment="1">
      <alignment horizontal="left" vertical="center"/>
    </xf>
    <xf numFmtId="164" fontId="12" fillId="0" borderId="3" xfId="1" applyFont="1" applyBorder="1" applyAlignment="1">
      <alignment horizontal="left" vertical="center"/>
    </xf>
    <xf numFmtId="164" fontId="12" fillId="2" borderId="19" xfId="1" applyFont="1" applyFill="1" applyBorder="1" applyAlignment="1">
      <alignment horizontal="right" vertical="center"/>
    </xf>
    <xf numFmtId="164" fontId="5" fillId="10" borderId="26" xfId="1" applyFont="1" applyFill="1" applyBorder="1" applyAlignment="1">
      <alignment horizontal="left" vertical="center"/>
    </xf>
    <xf numFmtId="164" fontId="5" fillId="10" borderId="11" xfId="1" applyFont="1" applyFill="1" applyBorder="1" applyAlignment="1">
      <alignment horizontal="left" vertical="center"/>
    </xf>
    <xf numFmtId="164" fontId="5" fillId="10" borderId="28" xfId="1" applyFont="1" applyFill="1" applyBorder="1" applyAlignment="1">
      <alignment horizontal="right" vertical="center" wrapText="1"/>
    </xf>
    <xf numFmtId="164" fontId="9" fillId="0" borderId="0" xfId="1" applyFont="1"/>
    <xf numFmtId="164" fontId="4" fillId="0" borderId="0" xfId="1" applyFont="1"/>
    <xf numFmtId="164" fontId="0" fillId="0" borderId="0" xfId="1" applyFont="1"/>
    <xf numFmtId="0" fontId="4" fillId="2" borderId="5" xfId="4" applyFont="1" applyFill="1" applyBorder="1" applyAlignment="1">
      <alignment horizontal="center" vertical="center"/>
    </xf>
    <xf numFmtId="14" fontId="4" fillId="5" borderId="5" xfId="0" applyNumberFormat="1" applyFont="1" applyFill="1" applyBorder="1" applyAlignment="1">
      <alignment horizontal="left" vertical="center" wrapText="1"/>
    </xf>
    <xf numFmtId="164" fontId="4" fillId="2" borderId="5" xfId="1" applyFont="1" applyFill="1" applyBorder="1" applyAlignment="1">
      <alignment horizontal="center" vertical="center"/>
    </xf>
    <xf numFmtId="164" fontId="4" fillId="5" borderId="48" xfId="1" applyFont="1" applyFill="1" applyBorder="1" applyAlignment="1">
      <alignment horizontal="center" vertical="center" wrapText="1"/>
    </xf>
    <xf numFmtId="164" fontId="16" fillId="2" borderId="5" xfId="1" applyFont="1" applyFill="1" applyBorder="1" applyAlignment="1" applyProtection="1">
      <alignment horizontal="center" vertical="center"/>
      <protection hidden="1"/>
    </xf>
    <xf numFmtId="164" fontId="4" fillId="2" borderId="17" xfId="1" applyFont="1" applyFill="1" applyBorder="1" applyAlignment="1" applyProtection="1">
      <alignment horizontal="center" vertical="center"/>
      <protection hidden="1"/>
    </xf>
    <xf numFmtId="0" fontId="5" fillId="3" borderId="38" xfId="0" applyFont="1" applyFill="1" applyBorder="1" applyAlignment="1">
      <alignment horizontal="center" vertical="center"/>
    </xf>
    <xf numFmtId="0" fontId="5" fillId="4" borderId="39" xfId="0" applyFont="1" applyFill="1" applyBorder="1" applyAlignment="1">
      <alignment horizontal="center" vertical="center" wrapText="1"/>
    </xf>
    <xf numFmtId="0" fontId="5" fillId="4" borderId="36" xfId="0" applyFont="1" applyFill="1" applyBorder="1" applyAlignment="1">
      <alignment horizontal="left" vertical="center" wrapText="1"/>
    </xf>
    <xf numFmtId="0" fontId="25" fillId="0" borderId="0" xfId="0" applyFont="1"/>
    <xf numFmtId="164" fontId="25" fillId="0" borderId="0" xfId="1" applyFont="1"/>
    <xf numFmtId="164" fontId="5" fillId="4" borderId="36" xfId="1" applyFont="1" applyFill="1" applyBorder="1" applyAlignment="1">
      <alignment horizontal="center" vertical="center" textRotation="90" wrapText="1"/>
    </xf>
    <xf numFmtId="0" fontId="4" fillId="5" borderId="5" xfId="0" applyFont="1" applyFill="1" applyBorder="1" applyAlignment="1">
      <alignment vertical="center" wrapText="1"/>
    </xf>
    <xf numFmtId="0" fontId="0" fillId="0" borderId="0" xfId="0" applyFill="1"/>
    <xf numFmtId="0" fontId="8" fillId="0" borderId="0" xfId="0" applyFont="1" applyFill="1"/>
    <xf numFmtId="170" fontId="9" fillId="0" borderId="0" xfId="4" applyNumberFormat="1" applyFont="1" applyFill="1" applyAlignment="1" applyProtection="1">
      <alignment horizontal="right" vertical="center"/>
      <protection hidden="1"/>
    </xf>
    <xf numFmtId="44" fontId="9" fillId="0" borderId="0" xfId="4" applyNumberFormat="1" applyFont="1" applyFill="1" applyAlignment="1" applyProtection="1">
      <alignment horizontal="right" vertical="center"/>
      <protection hidden="1"/>
    </xf>
    <xf numFmtId="164" fontId="9" fillId="0" borderId="0" xfId="1" applyFont="1" applyFill="1" applyBorder="1" applyAlignment="1" applyProtection="1">
      <alignment horizontal="right" vertical="center"/>
      <protection hidden="1"/>
    </xf>
    <xf numFmtId="167" fontId="9" fillId="0" borderId="0" xfId="4" applyNumberFormat="1" applyFont="1" applyFill="1" applyAlignment="1" applyProtection="1">
      <alignment horizontal="right" vertical="center"/>
      <protection hidden="1"/>
    </xf>
    <xf numFmtId="168" fontId="9" fillId="0" borderId="0" xfId="2" applyNumberFormat="1" applyFont="1" applyFill="1" applyBorder="1" applyAlignment="1" applyProtection="1">
      <alignment horizontal="center" vertical="center"/>
      <protection hidden="1"/>
    </xf>
    <xf numFmtId="164" fontId="9" fillId="0" borderId="0" xfId="1" applyFont="1" applyFill="1" applyBorder="1" applyAlignment="1" applyProtection="1">
      <alignment horizontal="center" vertical="center"/>
      <protection hidden="1"/>
    </xf>
    <xf numFmtId="167" fontId="6" fillId="0" borderId="0" xfId="4" applyNumberFormat="1" applyFont="1" applyFill="1" applyAlignment="1" applyProtection="1">
      <alignment horizontal="right" vertical="center"/>
      <protection hidden="1"/>
    </xf>
    <xf numFmtId="0" fontId="22" fillId="0" borderId="0" xfId="0" applyFont="1" applyFill="1" applyAlignment="1">
      <alignment horizontal="center"/>
    </xf>
    <xf numFmtId="170" fontId="0" fillId="0" borderId="0" xfId="0" applyNumberFormat="1" applyFill="1"/>
    <xf numFmtId="44" fontId="0" fillId="0" borderId="0" xfId="0" applyNumberFormat="1" applyFill="1"/>
    <xf numFmtId="167" fontId="0" fillId="0" borderId="0" xfId="0" applyNumberFormat="1" applyFill="1"/>
    <xf numFmtId="166" fontId="0" fillId="0" borderId="0" xfId="0" applyNumberFormat="1" applyFill="1"/>
    <xf numFmtId="0" fontId="10" fillId="0" borderId="0" xfId="0" applyFont="1" applyFill="1"/>
    <xf numFmtId="0" fontId="7" fillId="11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13" fillId="3" borderId="23" xfId="0" applyFont="1" applyFill="1" applyBorder="1" applyAlignment="1">
      <alignment horizontal="center" vertical="center"/>
    </xf>
    <xf numFmtId="0" fontId="4" fillId="0" borderId="23" xfId="0" applyFont="1" applyBorder="1"/>
    <xf numFmtId="0" fontId="4" fillId="0" borderId="23" xfId="0" applyFont="1" applyBorder="1" applyAlignment="1">
      <alignment vertical="center"/>
    </xf>
    <xf numFmtId="0" fontId="4" fillId="2" borderId="23" xfId="0" applyFont="1" applyFill="1" applyBorder="1"/>
    <xf numFmtId="0" fontId="4" fillId="2" borderId="47" xfId="0" applyFont="1" applyFill="1" applyBorder="1"/>
    <xf numFmtId="0" fontId="4" fillId="2" borderId="36" xfId="0" applyFont="1" applyFill="1" applyBorder="1"/>
    <xf numFmtId="0" fontId="4" fillId="2" borderId="36" xfId="0" applyFont="1" applyFill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50" xfId="0" applyFont="1" applyBorder="1" applyAlignment="1">
      <alignment horizontal="center"/>
    </xf>
    <xf numFmtId="0" fontId="4" fillId="2" borderId="5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14" fontId="4" fillId="2" borderId="5" xfId="2" applyNumberFormat="1" applyFont="1" applyFill="1" applyBorder="1" applyAlignment="1">
      <alignment horizontal="center" vertical="center"/>
    </xf>
    <xf numFmtId="0" fontId="5" fillId="11" borderId="49" xfId="0" applyFont="1" applyFill="1" applyBorder="1" applyAlignment="1">
      <alignment horizontal="center" vertical="center" wrapText="1"/>
    </xf>
    <xf numFmtId="0" fontId="13" fillId="3" borderId="47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5" fillId="2" borderId="5" xfId="4" applyFont="1" applyFill="1" applyBorder="1" applyAlignment="1">
      <alignment horizontal="center" vertical="center"/>
    </xf>
    <xf numFmtId="44" fontId="4" fillId="2" borderId="5" xfId="2" applyNumberFormat="1" applyFont="1" applyFill="1" applyBorder="1" applyAlignment="1">
      <alignment horizontal="center" vertical="center"/>
    </xf>
    <xf numFmtId="164" fontId="4" fillId="2" borderId="5" xfId="1" applyFont="1" applyFill="1" applyBorder="1" applyAlignment="1" applyProtection="1">
      <alignment horizontal="right" vertical="center"/>
      <protection hidden="1"/>
    </xf>
    <xf numFmtId="0" fontId="5" fillId="3" borderId="49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/>
    <xf numFmtId="164" fontId="5" fillId="4" borderId="1" xfId="1" applyFont="1" applyFill="1" applyBorder="1" applyAlignment="1">
      <alignment horizontal="center" vertical="center"/>
    </xf>
    <xf numFmtId="164" fontId="5" fillId="12" borderId="1" xfId="1" applyFont="1" applyFill="1" applyBorder="1" applyAlignment="1">
      <alignment horizontal="center" wrapText="1"/>
    </xf>
    <xf numFmtId="164" fontId="18" fillId="9" borderId="1" xfId="1" applyFont="1" applyFill="1" applyBorder="1" applyAlignment="1">
      <alignment vertical="center"/>
    </xf>
    <xf numFmtId="164" fontId="18" fillId="8" borderId="0" xfId="1" applyFont="1" applyFill="1" applyBorder="1" applyAlignment="1">
      <alignment vertical="center"/>
    </xf>
    <xf numFmtId="164" fontId="7" fillId="8" borderId="1" xfId="1" applyFont="1" applyFill="1" applyBorder="1" applyAlignment="1" applyProtection="1">
      <alignment vertical="center"/>
      <protection hidden="1"/>
    </xf>
    <xf numFmtId="164" fontId="18" fillId="8" borderId="1" xfId="1" applyFont="1" applyFill="1" applyBorder="1" applyAlignment="1">
      <alignment vertical="center"/>
    </xf>
    <xf numFmtId="164" fontId="26" fillId="8" borderId="1" xfId="1" applyFont="1" applyFill="1" applyBorder="1" applyAlignment="1">
      <alignment vertical="center"/>
    </xf>
    <xf numFmtId="164" fontId="18" fillId="8" borderId="19" xfId="1" applyFont="1" applyFill="1" applyBorder="1" applyAlignment="1">
      <alignment vertical="center"/>
    </xf>
    <xf numFmtId="164" fontId="4" fillId="0" borderId="7" xfId="1" applyFont="1" applyBorder="1" applyAlignment="1" applyProtection="1">
      <alignment vertical="center"/>
      <protection hidden="1"/>
    </xf>
    <xf numFmtId="164" fontId="4" fillId="0" borderId="7" xfId="1" applyFont="1" applyBorder="1" applyAlignment="1" applyProtection="1">
      <alignment horizontal="center" vertical="center"/>
      <protection hidden="1"/>
    </xf>
    <xf numFmtId="164" fontId="4" fillId="0" borderId="7" xfId="1" applyFont="1" applyFill="1" applyBorder="1" applyAlignment="1" applyProtection="1">
      <alignment horizontal="center" vertical="center"/>
      <protection hidden="1"/>
    </xf>
    <xf numFmtId="164" fontId="14" fillId="0" borderId="7" xfId="1" applyFont="1" applyBorder="1" applyAlignment="1" applyProtection="1">
      <alignment vertical="center"/>
      <protection hidden="1"/>
    </xf>
    <xf numFmtId="164" fontId="5" fillId="0" borderId="51" xfId="1" applyFont="1" applyBorder="1" applyAlignment="1" applyProtection="1">
      <alignment vertical="center"/>
      <protection hidden="1"/>
    </xf>
    <xf numFmtId="164" fontId="5" fillId="2" borderId="5" xfId="1" applyFont="1" applyFill="1" applyBorder="1" applyAlignment="1" applyProtection="1">
      <alignment horizontal="right" vertical="center"/>
      <protection hidden="1"/>
    </xf>
    <xf numFmtId="164" fontId="5" fillId="2" borderId="5" xfId="1" applyFont="1" applyFill="1" applyBorder="1" applyAlignment="1" applyProtection="1">
      <alignment horizontal="center" vertical="center"/>
      <protection hidden="1"/>
    </xf>
    <xf numFmtId="164" fontId="5" fillId="2" borderId="17" xfId="1" applyFont="1" applyFill="1" applyBorder="1" applyAlignment="1" applyProtection="1">
      <alignment horizontal="right" vertical="center"/>
      <protection hidden="1"/>
    </xf>
    <xf numFmtId="164" fontId="5" fillId="0" borderId="1" xfId="1" applyFont="1" applyFill="1" applyBorder="1" applyAlignment="1" applyProtection="1">
      <alignment vertical="center"/>
      <protection hidden="1"/>
    </xf>
    <xf numFmtId="164" fontId="4" fillId="0" borderId="1" xfId="1" applyFont="1" applyFill="1" applyBorder="1" applyAlignment="1" applyProtection="1">
      <alignment vertical="center"/>
      <protection hidden="1"/>
    </xf>
    <xf numFmtId="164" fontId="5" fillId="0" borderId="19" xfId="1" applyFont="1" applyFill="1" applyBorder="1" applyAlignment="1" applyProtection="1">
      <alignment vertical="center"/>
      <protection hidden="1"/>
    </xf>
    <xf numFmtId="164" fontId="4" fillId="0" borderId="1" xfId="1" applyFont="1" applyBorder="1"/>
    <xf numFmtId="164" fontId="4" fillId="0" borderId="19" xfId="1" applyFont="1" applyBorder="1"/>
    <xf numFmtId="164" fontId="6" fillId="7" borderId="1" xfId="1" applyFont="1" applyFill="1" applyBorder="1" applyAlignment="1">
      <alignment vertical="center"/>
    </xf>
    <xf numFmtId="164" fontId="6" fillId="7" borderId="1" xfId="1" applyFont="1" applyFill="1" applyBorder="1" applyAlignment="1">
      <alignment horizontal="center" vertical="center"/>
    </xf>
    <xf numFmtId="164" fontId="6" fillId="7" borderId="19" xfId="1" applyFont="1" applyFill="1" applyBorder="1" applyAlignment="1">
      <alignment vertical="center"/>
    </xf>
    <xf numFmtId="164" fontId="4" fillId="0" borderId="1" xfId="1" applyFont="1" applyBorder="1" applyAlignment="1">
      <alignment horizontal="left" vertical="center"/>
    </xf>
    <xf numFmtId="164" fontId="4" fillId="0" borderId="19" xfId="1" applyFont="1" applyFill="1" applyBorder="1" applyAlignment="1">
      <alignment horizontal="right" vertical="center"/>
    </xf>
    <xf numFmtId="164" fontId="5" fillId="0" borderId="1" xfId="1" applyFont="1" applyBorder="1" applyAlignment="1">
      <alignment horizontal="left" vertical="center"/>
    </xf>
    <xf numFmtId="164" fontId="5" fillId="10" borderId="36" xfId="1" applyFont="1" applyFill="1" applyBorder="1" applyAlignment="1">
      <alignment horizontal="left" vertical="center"/>
    </xf>
    <xf numFmtId="164" fontId="5" fillId="10" borderId="37" xfId="1" applyFont="1" applyFill="1" applyBorder="1" applyAlignment="1">
      <alignment horizontal="right" vertical="center" wrapText="1"/>
    </xf>
    <xf numFmtId="164" fontId="4" fillId="2" borderId="0" xfId="1" applyFont="1" applyFill="1" applyBorder="1" applyAlignment="1">
      <alignment horizontal="center" vertical="center"/>
    </xf>
    <xf numFmtId="164" fontId="8" fillId="0" borderId="0" xfId="1" applyFont="1"/>
    <xf numFmtId="0" fontId="5" fillId="3" borderId="4" xfId="0" applyFont="1" applyFill="1" applyBorder="1" applyAlignment="1">
      <alignment horizontal="center" vertical="center" wrapText="1"/>
    </xf>
    <xf numFmtId="0" fontId="7" fillId="11" borderId="18" xfId="0" applyFont="1" applyFill="1" applyBorder="1" applyAlignment="1">
      <alignment horizontal="center" vertical="center" wrapText="1"/>
    </xf>
    <xf numFmtId="0" fontId="7" fillId="11" borderId="10" xfId="0" applyFont="1" applyFill="1" applyBorder="1" applyAlignment="1">
      <alignment horizontal="center" vertical="center" wrapText="1"/>
    </xf>
    <xf numFmtId="0" fontId="7" fillId="11" borderId="6" xfId="0" applyFont="1" applyFill="1" applyBorder="1" applyAlignment="1">
      <alignment horizontal="center" vertical="center" wrapText="1"/>
    </xf>
    <xf numFmtId="164" fontId="5" fillId="2" borderId="19" xfId="1" applyFont="1" applyFill="1" applyBorder="1" applyAlignment="1">
      <alignment horizontal="right" vertical="center"/>
    </xf>
    <xf numFmtId="0" fontId="20" fillId="2" borderId="26" xfId="0" applyFont="1" applyFill="1" applyBorder="1" applyAlignment="1">
      <alignment horizontal="left" vertical="center" wrapText="1"/>
    </xf>
    <xf numFmtId="0" fontId="20" fillId="2" borderId="11" xfId="0" applyFont="1" applyFill="1" applyBorder="1" applyAlignment="1">
      <alignment horizontal="left" vertical="center" wrapText="1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164" fontId="4" fillId="2" borderId="5" xfId="1" applyFont="1" applyFill="1" applyBorder="1" applyAlignment="1">
      <alignment horizontal="center" vertical="center" wrapText="1"/>
    </xf>
    <xf numFmtId="164" fontId="4" fillId="2" borderId="5" xfId="1" applyFont="1" applyFill="1" applyBorder="1" applyAlignment="1">
      <alignment horizontal="center" vertical="center" textRotation="90" wrapText="1"/>
    </xf>
    <xf numFmtId="164" fontId="4" fillId="2" borderId="17" xfId="1" applyFont="1" applyFill="1" applyBorder="1" applyAlignment="1">
      <alignment horizontal="center" vertical="center" wrapText="1"/>
    </xf>
    <xf numFmtId="164" fontId="12" fillId="9" borderId="1" xfId="1" applyFont="1" applyFill="1" applyBorder="1" applyAlignment="1" applyProtection="1">
      <alignment vertical="center"/>
      <protection hidden="1"/>
    </xf>
    <xf numFmtId="164" fontId="18" fillId="9" borderId="19" xfId="1" applyFont="1" applyFill="1" applyBorder="1" applyAlignment="1">
      <alignment vertical="center"/>
    </xf>
    <xf numFmtId="164" fontId="4" fillId="0" borderId="0" xfId="1" applyFont="1" applyBorder="1" applyAlignment="1" applyProtection="1">
      <alignment vertical="center"/>
      <protection hidden="1"/>
    </xf>
    <xf numFmtId="164" fontId="4" fillId="0" borderId="0" xfId="1" applyFont="1" applyBorder="1" applyAlignment="1" applyProtection="1">
      <alignment horizontal="center" vertical="center"/>
      <protection hidden="1"/>
    </xf>
    <xf numFmtId="164" fontId="4" fillId="0" borderId="0" xfId="1" applyFont="1" applyFill="1" applyBorder="1" applyAlignment="1" applyProtection="1">
      <alignment horizontal="center" vertical="center"/>
      <protection hidden="1"/>
    </xf>
    <xf numFmtId="164" fontId="14" fillId="0" borderId="0" xfId="1" applyFont="1" applyBorder="1" applyAlignment="1" applyProtection="1">
      <alignment vertical="center"/>
      <protection hidden="1"/>
    </xf>
    <xf numFmtId="164" fontId="5" fillId="6" borderId="4" xfId="1" applyFont="1" applyFill="1" applyBorder="1" applyAlignment="1" applyProtection="1">
      <alignment vertical="center"/>
      <protection hidden="1"/>
    </xf>
    <xf numFmtId="164" fontId="5" fillId="6" borderId="1" xfId="1" applyFont="1" applyFill="1" applyBorder="1" applyAlignment="1" applyProtection="1">
      <alignment vertical="center"/>
      <protection hidden="1"/>
    </xf>
    <xf numFmtId="164" fontId="4" fillId="6" borderId="1" xfId="1" applyFont="1" applyFill="1" applyBorder="1" applyAlignment="1" applyProtection="1">
      <alignment vertical="center"/>
      <protection hidden="1"/>
    </xf>
    <xf numFmtId="164" fontId="5" fillId="6" borderId="2" xfId="1" applyFont="1" applyFill="1" applyBorder="1" applyAlignment="1" applyProtection="1">
      <alignment vertical="center"/>
      <protection hidden="1"/>
    </xf>
    <xf numFmtId="164" fontId="5" fillId="6" borderId="19" xfId="1" applyFont="1" applyFill="1" applyBorder="1" applyAlignment="1" applyProtection="1">
      <alignment vertical="center"/>
      <protection hidden="1"/>
    </xf>
    <xf numFmtId="164" fontId="5" fillId="7" borderId="1" xfId="1" applyFont="1" applyFill="1" applyBorder="1" applyAlignment="1" applyProtection="1">
      <alignment vertical="center"/>
      <protection hidden="1"/>
    </xf>
    <xf numFmtId="164" fontId="12" fillId="7" borderId="1" xfId="1" applyFont="1" applyFill="1" applyBorder="1" applyAlignment="1" applyProtection="1">
      <alignment vertical="center"/>
      <protection hidden="1"/>
    </xf>
    <xf numFmtId="164" fontId="18" fillId="7" borderId="19" xfId="1" applyFont="1" applyFill="1" applyBorder="1" applyAlignment="1">
      <alignment vertical="center"/>
    </xf>
    <xf numFmtId="164" fontId="5" fillId="0" borderId="8" xfId="1" applyFont="1" applyBorder="1" applyAlignment="1">
      <alignment horizontal="left" vertical="center"/>
    </xf>
    <xf numFmtId="164" fontId="5" fillId="0" borderId="9" xfId="1" applyFont="1" applyBorder="1" applyAlignment="1">
      <alignment horizontal="left" vertical="center"/>
    </xf>
    <xf numFmtId="164" fontId="5" fillId="10" borderId="12" xfId="1" applyFont="1" applyFill="1" applyBorder="1" applyAlignment="1">
      <alignment horizontal="left" vertical="center"/>
    </xf>
    <xf numFmtId="164" fontId="5" fillId="10" borderId="13" xfId="1" applyFont="1" applyFill="1" applyBorder="1" applyAlignment="1">
      <alignment horizontal="left" vertical="center"/>
    </xf>
    <xf numFmtId="0" fontId="7" fillId="11" borderId="23" xfId="0" applyFont="1" applyFill="1" applyBorder="1" applyAlignment="1">
      <alignment horizontal="center" vertical="center" wrapText="1"/>
    </xf>
    <xf numFmtId="0" fontId="7" fillId="11" borderId="26" xfId="0" applyFont="1" applyFill="1" applyBorder="1" applyAlignment="1">
      <alignment horizontal="center" vertical="center" wrapText="1"/>
    </xf>
    <xf numFmtId="0" fontId="7" fillId="11" borderId="11" xfId="0" applyFont="1" applyFill="1" applyBorder="1" applyAlignment="1">
      <alignment horizontal="center" vertical="center" wrapText="1"/>
    </xf>
    <xf numFmtId="0" fontId="7" fillId="11" borderId="44" xfId="0" applyFont="1" applyFill="1" applyBorder="1" applyAlignment="1">
      <alignment horizontal="center" vertical="center" wrapText="1"/>
    </xf>
    <xf numFmtId="164" fontId="4" fillId="2" borderId="29" xfId="1" applyFont="1" applyFill="1" applyBorder="1" applyAlignment="1" applyProtection="1">
      <alignment horizontal="center" vertical="center"/>
      <protection hidden="1"/>
    </xf>
    <xf numFmtId="164" fontId="5" fillId="3" borderId="52" xfId="1" applyFont="1" applyFill="1" applyBorder="1" applyAlignment="1">
      <alignment horizontal="center" vertical="center" wrapText="1"/>
    </xf>
  </cellXfs>
  <cellStyles count="6">
    <cellStyle name="Moeda" xfId="1" builtinId="4"/>
    <cellStyle name="Normal" xfId="0" builtinId="0"/>
    <cellStyle name="Normal 2" xfId="3"/>
    <cellStyle name="Normal 2 2 2" xfId="5"/>
    <cellStyle name="Normal_Plan3" xfId="4"/>
    <cellStyle name="Vírgula" xfId="2" builtinId="3"/>
  </cellStyles>
  <dxfs count="0"/>
  <tableStyles count="0" defaultTableStyle="TableStyleMedium2" defaultPivotStyle="PivotStyleLight16"/>
  <colors>
    <mruColors>
      <color rgb="FFFFCCCC"/>
      <color rgb="FFCCFFCC"/>
      <color rgb="FFF58383"/>
      <color rgb="FFFF3300"/>
      <color rgb="FFFFCCFF"/>
      <color rgb="FF56D875"/>
      <color rgb="FF66FFFF"/>
      <color rgb="FFFFFF99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206345</xdr:colOff>
      <xdr:row>0</xdr:row>
      <xdr:rowOff>98804</xdr:rowOff>
    </xdr:from>
    <xdr:to>
      <xdr:col>1</xdr:col>
      <xdr:colOff>2095500</xdr:colOff>
      <xdr:row>0</xdr:row>
      <xdr:rowOff>797720</xdr:rowOff>
    </xdr:to>
    <xdr:pic>
      <xdr:nvPicPr>
        <xdr:cNvPr id="2" name="Imagem 1" descr="C:\Users\hellen_santos\AppData\Local\Microsoft\Windows\Temporary Internet Files\Content.Word\Logotipo-CIEE-320px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45" y="98804"/>
          <a:ext cx="2258249" cy="6989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112750</xdr:colOff>
      <xdr:row>0</xdr:row>
      <xdr:rowOff>99680</xdr:rowOff>
    </xdr:from>
    <xdr:ext cx="2102365" cy="664536"/>
    <xdr:pic>
      <xdr:nvPicPr>
        <xdr:cNvPr id="3" name="Imagem 2" descr="C:\Users\hellen_santos\AppData\Local\Microsoft\Windows\Temporary Internet Files\Content.Word\Logotipo-CIEE-320px.png">
          <a:extLst>
            <a:ext uri="{FF2B5EF4-FFF2-40B4-BE49-F238E27FC236}">
              <a16:creationId xmlns:a16="http://schemas.microsoft.com/office/drawing/2014/main" id="{8E0F6388-4A7B-4D7E-8984-42BBF5CB54C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750" y="99680"/>
          <a:ext cx="2102365" cy="66453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166688</xdr:colOff>
      <xdr:row>0</xdr:row>
      <xdr:rowOff>68793</xdr:rowOff>
    </xdr:from>
    <xdr:to>
      <xdr:col>1</xdr:col>
      <xdr:colOff>1748106</xdr:colOff>
      <xdr:row>0</xdr:row>
      <xdr:rowOff>884464</xdr:rowOff>
    </xdr:to>
    <xdr:pic>
      <xdr:nvPicPr>
        <xdr:cNvPr id="2" name="Imagem 1" descr="C:\Users\hellen_santos\AppData\Local\Microsoft\Windows\Temporary Internet Files\Content.Word\Logotipo-CIEE-320px.png">
          <a:extLst>
            <a:ext uri="{FF2B5EF4-FFF2-40B4-BE49-F238E27FC236}">
              <a16:creationId xmlns:a16="http://schemas.microsoft.com/office/drawing/2014/main" id="{3131109F-BC5D-48D6-B3CB-133A37D7688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8" y="68793"/>
          <a:ext cx="1974324" cy="8156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156381</xdr:colOff>
      <xdr:row>0</xdr:row>
      <xdr:rowOff>78744</xdr:rowOff>
    </xdr:from>
    <xdr:to>
      <xdr:col>1</xdr:col>
      <xdr:colOff>2189328</xdr:colOff>
      <xdr:row>0</xdr:row>
      <xdr:rowOff>941284</xdr:rowOff>
    </xdr:to>
    <xdr:pic>
      <xdr:nvPicPr>
        <xdr:cNvPr id="2" name="Imagem 1" descr="C:\Users\hellen_santos\AppData\Local\Microsoft\Windows\Temporary Internet Files\Content.Word\Logotipo-CIEE-320px.png">
          <a:extLst>
            <a:ext uri="{FF2B5EF4-FFF2-40B4-BE49-F238E27FC236}">
              <a16:creationId xmlns:a16="http://schemas.microsoft.com/office/drawing/2014/main" id="{E2E5AC96-4B94-41AC-A104-B3DA67222D5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81" y="78744"/>
          <a:ext cx="2402574" cy="8625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/>
  <dimension ref="A1:U84"/>
  <sheetViews>
    <sheetView tabSelected="1" zoomScale="80" zoomScaleNormal="80" workbookViewId="0">
      <selection activeCell="C4" sqref="C4:C5"/>
    </sheetView>
  </sheetViews>
  <sheetFormatPr defaultRowHeight="15" x14ac:dyDescent="0.25"/>
  <cols>
    <col min="1" max="1" width="5.5703125" style="75" customWidth="1"/>
    <col min="2" max="2" width="54.140625" style="87" bestFit="1" customWidth="1"/>
    <col min="3" max="3" width="39" style="87" bestFit="1" customWidth="1"/>
    <col min="4" max="4" width="31.85546875" style="87" bestFit="1" customWidth="1"/>
    <col min="5" max="5" width="7.28515625" style="75" customWidth="1"/>
    <col min="6" max="6" width="17.5703125" style="75" customWidth="1"/>
    <col min="7" max="7" width="16.7109375" style="75" customWidth="1"/>
    <col min="8" max="8" width="19.140625" style="89" bestFit="1" customWidth="1"/>
    <col min="9" max="9" width="16.85546875" style="89" customWidth="1"/>
    <col min="10" max="10" width="12.5703125" style="89" customWidth="1"/>
    <col min="11" max="11" width="18.42578125" style="89" customWidth="1"/>
    <col min="12" max="12" width="10.28515625" style="89" customWidth="1"/>
    <col min="13" max="13" width="13" style="89" customWidth="1"/>
    <col min="14" max="14" width="15.28515625" style="89" customWidth="1"/>
    <col min="15" max="15" width="19.85546875" style="89" customWidth="1"/>
    <col min="16" max="20" width="9.140625" style="56"/>
    <col min="21" max="16384" width="9.140625" style="75"/>
  </cols>
  <sheetData>
    <row r="1" spans="1:20" ht="73.5" customHeight="1" thickBot="1" x14ac:dyDescent="0.3">
      <c r="A1" s="179"/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1"/>
    </row>
    <row r="2" spans="1:20" ht="15.75" x14ac:dyDescent="0.25">
      <c r="A2" s="187" t="s">
        <v>1</v>
      </c>
      <c r="B2" s="188"/>
      <c r="C2" s="189"/>
      <c r="D2" s="188" t="s">
        <v>71</v>
      </c>
      <c r="E2" s="189"/>
      <c r="F2" s="124" t="s">
        <v>3</v>
      </c>
      <c r="G2" s="125" t="s">
        <v>72</v>
      </c>
      <c r="H2" s="126" t="s">
        <v>34</v>
      </c>
      <c r="I2" s="126" t="s">
        <v>5</v>
      </c>
      <c r="J2" s="182" t="s">
        <v>6</v>
      </c>
      <c r="K2" s="182"/>
      <c r="L2" s="182"/>
      <c r="M2" s="182"/>
      <c r="N2" s="182"/>
      <c r="O2" s="183"/>
    </row>
    <row r="3" spans="1:20" ht="57" customHeight="1" x14ac:dyDescent="0.25">
      <c r="A3" s="184" t="s">
        <v>194</v>
      </c>
      <c r="B3" s="185"/>
      <c r="C3" s="186"/>
      <c r="D3" s="190" t="s">
        <v>177</v>
      </c>
      <c r="E3" s="191"/>
      <c r="F3" s="120" t="s">
        <v>168</v>
      </c>
      <c r="G3" s="121" t="s">
        <v>178</v>
      </c>
      <c r="H3" s="122">
        <v>22</v>
      </c>
      <c r="I3" s="122">
        <v>4.8</v>
      </c>
      <c r="J3" s="192" t="s">
        <v>7</v>
      </c>
      <c r="K3" s="192"/>
      <c r="L3" s="192"/>
      <c r="M3" s="192"/>
      <c r="N3" s="192"/>
      <c r="O3" s="193"/>
    </row>
    <row r="4" spans="1:20" ht="15.75" x14ac:dyDescent="0.25">
      <c r="A4" s="176" t="s">
        <v>8</v>
      </c>
      <c r="B4" s="177" t="s">
        <v>9</v>
      </c>
      <c r="C4" s="178" t="s">
        <v>10</v>
      </c>
      <c r="D4" s="178" t="s">
        <v>11</v>
      </c>
      <c r="E4" s="168" t="s">
        <v>12</v>
      </c>
      <c r="F4" s="168" t="s">
        <v>13</v>
      </c>
      <c r="G4" s="168" t="s">
        <v>14</v>
      </c>
      <c r="H4" s="169" t="s">
        <v>15</v>
      </c>
      <c r="I4" s="170"/>
      <c r="J4" s="170"/>
      <c r="K4" s="171"/>
      <c r="L4" s="172" t="s">
        <v>16</v>
      </c>
      <c r="M4" s="172"/>
      <c r="N4" s="172"/>
      <c r="O4" s="173" t="s">
        <v>17</v>
      </c>
    </row>
    <row r="5" spans="1:20" ht="63.75" thickBot="1" x14ac:dyDescent="0.3">
      <c r="A5" s="157"/>
      <c r="B5" s="159"/>
      <c r="C5" s="161"/>
      <c r="D5" s="161"/>
      <c r="E5" s="163"/>
      <c r="F5" s="163"/>
      <c r="G5" s="163"/>
      <c r="H5" s="139" t="s">
        <v>18</v>
      </c>
      <c r="I5" s="139" t="s">
        <v>19</v>
      </c>
      <c r="J5" s="139" t="s">
        <v>20</v>
      </c>
      <c r="K5" s="139" t="s">
        <v>21</v>
      </c>
      <c r="L5" s="139" t="s">
        <v>22</v>
      </c>
      <c r="M5" s="139" t="s">
        <v>18</v>
      </c>
      <c r="N5" s="139" t="s">
        <v>19</v>
      </c>
      <c r="O5" s="147"/>
    </row>
    <row r="6" spans="1:20" ht="15.75" x14ac:dyDescent="0.25">
      <c r="A6" s="132">
        <v>1</v>
      </c>
      <c r="B6" s="60" t="s">
        <v>122</v>
      </c>
      <c r="C6" s="60" t="s">
        <v>123</v>
      </c>
      <c r="D6" s="60" t="s">
        <v>40</v>
      </c>
      <c r="E6" s="133">
        <v>1</v>
      </c>
      <c r="F6" s="134">
        <v>45845</v>
      </c>
      <c r="G6" s="134">
        <v>46210</v>
      </c>
      <c r="H6" s="135">
        <v>630</v>
      </c>
      <c r="I6" s="135">
        <v>105.6</v>
      </c>
      <c r="J6" s="136"/>
      <c r="K6" s="135">
        <f t="shared" ref="K6:K29" si="0">SUM(H6+I6)</f>
        <v>735.6</v>
      </c>
      <c r="L6" s="136"/>
      <c r="M6" s="136"/>
      <c r="N6" s="136"/>
      <c r="O6" s="137">
        <f t="shared" ref="O6:O29" si="1">SUM(K6-M6-N6)</f>
        <v>735.6</v>
      </c>
    </row>
    <row r="7" spans="1:20" ht="15.75" x14ac:dyDescent="0.25">
      <c r="A7" s="97">
        <v>2</v>
      </c>
      <c r="B7" s="59" t="s">
        <v>128</v>
      </c>
      <c r="C7" s="59" t="s">
        <v>56</v>
      </c>
      <c r="D7" s="59" t="s">
        <v>129</v>
      </c>
      <c r="E7" s="40">
        <v>1</v>
      </c>
      <c r="F7" s="12">
        <v>45874</v>
      </c>
      <c r="G7" s="12">
        <v>46239</v>
      </c>
      <c r="H7" s="61">
        <v>630</v>
      </c>
      <c r="I7" s="61">
        <v>105.6</v>
      </c>
      <c r="J7" s="62"/>
      <c r="K7" s="61">
        <f t="shared" si="0"/>
        <v>735.6</v>
      </c>
      <c r="L7" s="62"/>
      <c r="M7" s="62"/>
      <c r="N7" s="62"/>
      <c r="O7" s="98">
        <f t="shared" si="1"/>
        <v>735.6</v>
      </c>
    </row>
    <row r="8" spans="1:20" ht="15.75" x14ac:dyDescent="0.25">
      <c r="A8" s="97">
        <v>3</v>
      </c>
      <c r="B8" s="59" t="s">
        <v>181</v>
      </c>
      <c r="C8" s="59" t="s">
        <v>49</v>
      </c>
      <c r="D8" s="59" t="s">
        <v>167</v>
      </c>
      <c r="E8" s="40">
        <v>2</v>
      </c>
      <c r="F8" s="15">
        <v>46084</v>
      </c>
      <c r="G8" s="15">
        <v>46449</v>
      </c>
      <c r="H8" s="61">
        <v>588</v>
      </c>
      <c r="I8" s="61">
        <v>100.8</v>
      </c>
      <c r="J8" s="62"/>
      <c r="K8" s="61">
        <f t="shared" si="0"/>
        <v>688.8</v>
      </c>
      <c r="L8" s="62"/>
      <c r="M8" s="62"/>
      <c r="N8" s="62"/>
      <c r="O8" s="98">
        <f>SUM(K8-M8-N8)</f>
        <v>688.8</v>
      </c>
    </row>
    <row r="9" spans="1:20" ht="15.75" x14ac:dyDescent="0.25">
      <c r="A9" s="97">
        <v>4</v>
      </c>
      <c r="B9" s="59" t="s">
        <v>136</v>
      </c>
      <c r="C9" s="59" t="s">
        <v>0</v>
      </c>
      <c r="D9" s="59" t="s">
        <v>32</v>
      </c>
      <c r="E9" s="40">
        <v>1</v>
      </c>
      <c r="F9" s="12">
        <v>45902</v>
      </c>
      <c r="G9" s="11" t="s">
        <v>137</v>
      </c>
      <c r="H9" s="63">
        <v>418</v>
      </c>
      <c r="I9" s="61">
        <v>105.6</v>
      </c>
      <c r="J9" s="62"/>
      <c r="K9" s="61">
        <f t="shared" si="0"/>
        <v>523.6</v>
      </c>
      <c r="L9" s="62"/>
      <c r="M9" s="62"/>
      <c r="N9" s="62"/>
      <c r="O9" s="98">
        <f t="shared" si="1"/>
        <v>523.6</v>
      </c>
    </row>
    <row r="10" spans="1:20" ht="15.75" x14ac:dyDescent="0.25">
      <c r="A10" s="97">
        <v>5</v>
      </c>
      <c r="B10" s="59" t="s">
        <v>76</v>
      </c>
      <c r="C10" s="59" t="s">
        <v>54</v>
      </c>
      <c r="D10" s="59" t="s">
        <v>33</v>
      </c>
      <c r="E10" s="40">
        <v>1</v>
      </c>
      <c r="F10" s="12">
        <v>45900</v>
      </c>
      <c r="G10" s="12">
        <v>46235</v>
      </c>
      <c r="H10" s="61">
        <v>630</v>
      </c>
      <c r="I10" s="61">
        <v>105.6</v>
      </c>
      <c r="J10" s="61"/>
      <c r="K10" s="61">
        <f t="shared" si="0"/>
        <v>735.6</v>
      </c>
      <c r="L10" s="61"/>
      <c r="M10" s="61"/>
      <c r="N10" s="61"/>
      <c r="O10" s="98">
        <f t="shared" si="1"/>
        <v>735.6</v>
      </c>
    </row>
    <row r="11" spans="1:20" ht="15.75" x14ac:dyDescent="0.25">
      <c r="A11" s="97">
        <v>6</v>
      </c>
      <c r="B11" s="59" t="s">
        <v>140</v>
      </c>
      <c r="C11" s="59" t="s">
        <v>141</v>
      </c>
      <c r="D11" s="59" t="s">
        <v>143</v>
      </c>
      <c r="E11" s="40">
        <v>1</v>
      </c>
      <c r="F11" s="12">
        <v>45901</v>
      </c>
      <c r="G11" s="12">
        <v>46267</v>
      </c>
      <c r="H11" s="61">
        <v>630</v>
      </c>
      <c r="I11" s="61">
        <v>105.6</v>
      </c>
      <c r="J11" s="62"/>
      <c r="K11" s="61">
        <f t="shared" si="0"/>
        <v>735.6</v>
      </c>
      <c r="L11" s="62"/>
      <c r="M11" s="62"/>
      <c r="N11" s="62"/>
      <c r="O11" s="98">
        <f t="shared" si="1"/>
        <v>735.6</v>
      </c>
      <c r="P11" s="55"/>
      <c r="Q11" s="55"/>
      <c r="R11" s="55"/>
      <c r="S11" s="55"/>
      <c r="T11" s="55"/>
    </row>
    <row r="12" spans="1:20" ht="15.75" x14ac:dyDescent="0.25">
      <c r="A12" s="97">
        <v>7</v>
      </c>
      <c r="B12" s="59" t="s">
        <v>170</v>
      </c>
      <c r="C12" s="59" t="s">
        <v>31</v>
      </c>
      <c r="D12" s="59" t="s">
        <v>40</v>
      </c>
      <c r="E12" s="40">
        <v>1</v>
      </c>
      <c r="F12" s="12">
        <v>46059</v>
      </c>
      <c r="G12" s="12">
        <v>46059</v>
      </c>
      <c r="H12" s="61">
        <v>630</v>
      </c>
      <c r="I12" s="61">
        <v>105.6</v>
      </c>
      <c r="J12" s="62"/>
      <c r="K12" s="61">
        <f>SUM(H12+I12)</f>
        <v>735.6</v>
      </c>
      <c r="L12" s="62"/>
      <c r="M12" s="62"/>
      <c r="N12" s="62"/>
      <c r="O12" s="98">
        <f>SUM(K12-M12-N12)</f>
        <v>735.6</v>
      </c>
      <c r="P12" s="55"/>
      <c r="Q12" s="55"/>
      <c r="R12" s="55"/>
      <c r="S12" s="55"/>
      <c r="T12" s="55"/>
    </row>
    <row r="13" spans="1:20" ht="15.75" x14ac:dyDescent="0.25">
      <c r="A13" s="97">
        <v>8</v>
      </c>
      <c r="B13" s="59" t="s">
        <v>64</v>
      </c>
      <c r="C13" s="59" t="s">
        <v>31</v>
      </c>
      <c r="D13" s="59" t="s">
        <v>40</v>
      </c>
      <c r="E13" s="40">
        <v>1</v>
      </c>
      <c r="F13" s="12">
        <v>45778</v>
      </c>
      <c r="G13" s="12">
        <v>46144</v>
      </c>
      <c r="H13" s="61">
        <v>630</v>
      </c>
      <c r="I13" s="61">
        <v>105.6</v>
      </c>
      <c r="J13" s="61"/>
      <c r="K13" s="61">
        <f t="shared" si="0"/>
        <v>735.6</v>
      </c>
      <c r="L13" s="61"/>
      <c r="M13" s="62"/>
      <c r="N13" s="62"/>
      <c r="O13" s="98">
        <f t="shared" si="1"/>
        <v>735.6</v>
      </c>
      <c r="P13" s="55"/>
      <c r="Q13" s="55"/>
      <c r="R13" s="55"/>
      <c r="S13" s="55"/>
      <c r="T13" s="55"/>
    </row>
    <row r="14" spans="1:20" ht="15.75" x14ac:dyDescent="0.25">
      <c r="A14" s="97">
        <v>9</v>
      </c>
      <c r="B14" s="59" t="s">
        <v>166</v>
      </c>
      <c r="C14" s="59" t="s">
        <v>31</v>
      </c>
      <c r="D14" s="59" t="s">
        <v>66</v>
      </c>
      <c r="E14" s="40">
        <v>1</v>
      </c>
      <c r="F14" s="12">
        <v>45963</v>
      </c>
      <c r="G14" s="12">
        <v>46329</v>
      </c>
      <c r="H14" s="61">
        <v>630</v>
      </c>
      <c r="I14" s="61">
        <v>105.6</v>
      </c>
      <c r="J14" s="61"/>
      <c r="K14" s="61">
        <f t="shared" si="0"/>
        <v>735.6</v>
      </c>
      <c r="L14" s="61"/>
      <c r="M14" s="62"/>
      <c r="N14" s="62"/>
      <c r="O14" s="98">
        <f t="shared" si="1"/>
        <v>735.6</v>
      </c>
      <c r="P14" s="55"/>
      <c r="Q14" s="55"/>
      <c r="R14" s="55"/>
      <c r="S14" s="55"/>
      <c r="T14" s="55"/>
    </row>
    <row r="15" spans="1:20" ht="15.75" x14ac:dyDescent="0.25">
      <c r="A15" s="97">
        <v>10</v>
      </c>
      <c r="B15" s="59" t="s">
        <v>113</v>
      </c>
      <c r="C15" s="59" t="s">
        <v>114</v>
      </c>
      <c r="D15" s="59" t="s">
        <v>32</v>
      </c>
      <c r="E15" s="40">
        <v>1</v>
      </c>
      <c r="F15" s="12">
        <v>45845</v>
      </c>
      <c r="G15" s="12">
        <v>46210</v>
      </c>
      <c r="H15" s="61">
        <v>630</v>
      </c>
      <c r="I15" s="61">
        <v>105.6</v>
      </c>
      <c r="J15" s="61"/>
      <c r="K15" s="61">
        <f t="shared" si="0"/>
        <v>735.6</v>
      </c>
      <c r="L15" s="61"/>
      <c r="M15" s="62"/>
      <c r="N15" s="62"/>
      <c r="O15" s="98">
        <f t="shared" si="1"/>
        <v>735.6</v>
      </c>
      <c r="P15" s="55"/>
      <c r="Q15" s="55"/>
      <c r="R15" s="55"/>
      <c r="S15" s="55"/>
      <c r="T15" s="55"/>
    </row>
    <row r="16" spans="1:20" ht="15.75" x14ac:dyDescent="0.25">
      <c r="A16" s="97">
        <v>11</v>
      </c>
      <c r="B16" s="59" t="s">
        <v>106</v>
      </c>
      <c r="C16" s="59" t="s">
        <v>31</v>
      </c>
      <c r="D16" s="59" t="s">
        <v>33</v>
      </c>
      <c r="E16" s="40">
        <v>2</v>
      </c>
      <c r="F16" s="12">
        <v>45820</v>
      </c>
      <c r="G16" s="12">
        <v>46185</v>
      </c>
      <c r="H16" s="61">
        <v>630</v>
      </c>
      <c r="I16" s="61">
        <v>48</v>
      </c>
      <c r="J16" s="61"/>
      <c r="K16" s="61">
        <f t="shared" si="0"/>
        <v>678</v>
      </c>
      <c r="L16" s="61"/>
      <c r="M16" s="62"/>
      <c r="N16" s="62"/>
      <c r="O16" s="98">
        <f t="shared" si="1"/>
        <v>678</v>
      </c>
      <c r="P16" s="55"/>
      <c r="Q16" s="55"/>
      <c r="R16" s="55"/>
      <c r="S16" s="55"/>
      <c r="T16" s="55"/>
    </row>
    <row r="17" spans="1:20" ht="15.75" x14ac:dyDescent="0.25">
      <c r="A17" s="97">
        <v>12</v>
      </c>
      <c r="B17" s="59" t="s">
        <v>121</v>
      </c>
      <c r="C17" s="59" t="s">
        <v>31</v>
      </c>
      <c r="D17" s="59" t="s">
        <v>32</v>
      </c>
      <c r="E17" s="40">
        <v>1</v>
      </c>
      <c r="F17" s="12">
        <v>45845</v>
      </c>
      <c r="G17" s="12">
        <v>46210</v>
      </c>
      <c r="H17" s="61">
        <v>630</v>
      </c>
      <c r="I17" s="61">
        <v>105.6</v>
      </c>
      <c r="J17" s="61"/>
      <c r="K17" s="64">
        <f t="shared" si="0"/>
        <v>735.6</v>
      </c>
      <c r="L17" s="61"/>
      <c r="M17" s="62"/>
      <c r="N17" s="62"/>
      <c r="O17" s="98">
        <f t="shared" si="1"/>
        <v>735.6</v>
      </c>
    </row>
    <row r="18" spans="1:20" ht="15.75" x14ac:dyDescent="0.25">
      <c r="A18" s="97">
        <v>13</v>
      </c>
      <c r="B18" s="60" t="s">
        <v>163</v>
      </c>
      <c r="C18" s="59" t="s">
        <v>0</v>
      </c>
      <c r="D18" s="59" t="s">
        <v>41</v>
      </c>
      <c r="E18" s="40">
        <v>1</v>
      </c>
      <c r="F18" s="12">
        <v>45963</v>
      </c>
      <c r="G18" s="12">
        <v>46329</v>
      </c>
      <c r="H18" s="61">
        <v>418</v>
      </c>
      <c r="I18" s="61">
        <v>105.6</v>
      </c>
      <c r="J18" s="61"/>
      <c r="K18" s="64">
        <f>SUM(H18+I18)</f>
        <v>523.6</v>
      </c>
      <c r="L18" s="61"/>
      <c r="M18" s="62"/>
      <c r="N18" s="62"/>
      <c r="O18" s="98">
        <f>SUM(K18-M18-N18)</f>
        <v>523.6</v>
      </c>
    </row>
    <row r="19" spans="1:20" ht="15.75" x14ac:dyDescent="0.25">
      <c r="A19" s="97">
        <v>14</v>
      </c>
      <c r="B19" s="60" t="s">
        <v>131</v>
      </c>
      <c r="C19" s="59" t="s">
        <v>114</v>
      </c>
      <c r="D19" s="59" t="s">
        <v>32</v>
      </c>
      <c r="E19" s="40">
        <v>1</v>
      </c>
      <c r="F19" s="12">
        <v>45874</v>
      </c>
      <c r="G19" s="12">
        <v>46238</v>
      </c>
      <c r="H19" s="61">
        <v>630</v>
      </c>
      <c r="I19" s="61">
        <v>105.6</v>
      </c>
      <c r="J19" s="61"/>
      <c r="K19" s="64">
        <f t="shared" si="0"/>
        <v>735.6</v>
      </c>
      <c r="L19" s="61"/>
      <c r="M19" s="62"/>
      <c r="N19" s="62"/>
      <c r="O19" s="98">
        <f t="shared" si="1"/>
        <v>735.6</v>
      </c>
    </row>
    <row r="20" spans="1:20" ht="15.75" x14ac:dyDescent="0.25">
      <c r="A20" s="97">
        <v>15</v>
      </c>
      <c r="B20" s="60" t="s">
        <v>89</v>
      </c>
      <c r="C20" s="59" t="s">
        <v>90</v>
      </c>
      <c r="D20" s="59" t="s">
        <v>33</v>
      </c>
      <c r="E20" s="40">
        <v>1</v>
      </c>
      <c r="F20" s="12">
        <v>45769</v>
      </c>
      <c r="G20" s="12">
        <v>46134</v>
      </c>
      <c r="H20" s="61">
        <v>630</v>
      </c>
      <c r="I20" s="61">
        <v>105.6</v>
      </c>
      <c r="J20" s="61"/>
      <c r="K20" s="64">
        <f t="shared" si="0"/>
        <v>735.6</v>
      </c>
      <c r="L20" s="61"/>
      <c r="M20" s="62"/>
      <c r="N20" s="62"/>
      <c r="O20" s="98">
        <f t="shared" si="1"/>
        <v>735.6</v>
      </c>
    </row>
    <row r="21" spans="1:20" ht="15.75" x14ac:dyDescent="0.25">
      <c r="A21" s="97">
        <v>16</v>
      </c>
      <c r="B21" s="60" t="s">
        <v>77</v>
      </c>
      <c r="C21" s="59" t="s">
        <v>0</v>
      </c>
      <c r="D21" s="59" t="s">
        <v>78</v>
      </c>
      <c r="E21" s="40">
        <v>1</v>
      </c>
      <c r="F21" s="12">
        <v>45903</v>
      </c>
      <c r="G21" s="12">
        <v>46269</v>
      </c>
      <c r="H21" s="63">
        <v>418</v>
      </c>
      <c r="I21" s="61">
        <v>105.6</v>
      </c>
      <c r="J21" s="61"/>
      <c r="K21" s="64">
        <f t="shared" si="0"/>
        <v>523.6</v>
      </c>
      <c r="L21" s="61"/>
      <c r="M21" s="62"/>
      <c r="N21" s="62"/>
      <c r="O21" s="98">
        <f t="shared" si="1"/>
        <v>523.6</v>
      </c>
    </row>
    <row r="22" spans="1:20" ht="15.75" x14ac:dyDescent="0.25">
      <c r="A22" s="97">
        <v>17</v>
      </c>
      <c r="B22" s="57" t="s">
        <v>75</v>
      </c>
      <c r="C22" s="52" t="s">
        <v>48</v>
      </c>
      <c r="D22" s="52" t="s">
        <v>73</v>
      </c>
      <c r="E22" s="40">
        <v>1</v>
      </c>
      <c r="F22" s="14" t="s">
        <v>74</v>
      </c>
      <c r="G22" s="14" t="s">
        <v>174</v>
      </c>
      <c r="H22" s="61">
        <v>630</v>
      </c>
      <c r="I22" s="61">
        <v>105.6</v>
      </c>
      <c r="J22" s="61"/>
      <c r="K22" s="64">
        <f t="shared" si="0"/>
        <v>735.6</v>
      </c>
      <c r="L22" s="65"/>
      <c r="M22" s="62"/>
      <c r="N22" s="62"/>
      <c r="O22" s="98">
        <f t="shared" si="1"/>
        <v>735.6</v>
      </c>
    </row>
    <row r="23" spans="1:20" ht="15.75" x14ac:dyDescent="0.25">
      <c r="A23" s="97">
        <v>18</v>
      </c>
      <c r="B23" s="60" t="s">
        <v>119</v>
      </c>
      <c r="C23" s="59" t="s">
        <v>120</v>
      </c>
      <c r="D23" s="59" t="s">
        <v>40</v>
      </c>
      <c r="E23" s="40">
        <v>1</v>
      </c>
      <c r="F23" s="12">
        <v>45845</v>
      </c>
      <c r="G23" s="12">
        <v>46210</v>
      </c>
      <c r="H23" s="61">
        <v>630</v>
      </c>
      <c r="I23" s="61">
        <v>105.6</v>
      </c>
      <c r="J23" s="61"/>
      <c r="K23" s="64">
        <f t="shared" si="0"/>
        <v>735.6</v>
      </c>
      <c r="L23" s="61"/>
      <c r="M23" s="61"/>
      <c r="N23" s="61"/>
      <c r="O23" s="98">
        <f t="shared" si="1"/>
        <v>735.6</v>
      </c>
    </row>
    <row r="24" spans="1:20" ht="15.75" x14ac:dyDescent="0.25">
      <c r="A24" s="97">
        <v>19</v>
      </c>
      <c r="B24" s="60" t="s">
        <v>127</v>
      </c>
      <c r="C24" s="59" t="s">
        <v>31</v>
      </c>
      <c r="D24" s="59" t="s">
        <v>66</v>
      </c>
      <c r="E24" s="40">
        <v>1</v>
      </c>
      <c r="F24" s="12">
        <v>45870</v>
      </c>
      <c r="G24" s="12">
        <v>46238</v>
      </c>
      <c r="H24" s="61">
        <v>630</v>
      </c>
      <c r="I24" s="61">
        <v>105.6</v>
      </c>
      <c r="J24" s="61"/>
      <c r="K24" s="64">
        <f t="shared" si="0"/>
        <v>735.6</v>
      </c>
      <c r="L24" s="61"/>
      <c r="M24" s="61"/>
      <c r="N24" s="61"/>
      <c r="O24" s="98">
        <f t="shared" si="1"/>
        <v>735.6</v>
      </c>
    </row>
    <row r="25" spans="1:20" ht="15.75" x14ac:dyDescent="0.25">
      <c r="A25" s="97">
        <v>20</v>
      </c>
      <c r="B25" s="60" t="s">
        <v>182</v>
      </c>
      <c r="C25" s="59" t="s">
        <v>31</v>
      </c>
      <c r="D25" s="59" t="s">
        <v>192</v>
      </c>
      <c r="E25" s="40">
        <v>2</v>
      </c>
      <c r="F25" s="15">
        <v>46084</v>
      </c>
      <c r="G25" s="15">
        <v>46449</v>
      </c>
      <c r="H25" s="61">
        <v>588</v>
      </c>
      <c r="I25" s="61">
        <v>100.8</v>
      </c>
      <c r="J25" s="61"/>
      <c r="K25" s="64">
        <f t="shared" si="0"/>
        <v>688.8</v>
      </c>
      <c r="L25" s="61"/>
      <c r="M25" s="61"/>
      <c r="N25" s="61"/>
      <c r="O25" s="98">
        <f t="shared" si="1"/>
        <v>688.8</v>
      </c>
    </row>
    <row r="26" spans="1:20" ht="15.75" x14ac:dyDescent="0.25">
      <c r="A26" s="97">
        <v>21</v>
      </c>
      <c r="B26" s="60" t="s">
        <v>111</v>
      </c>
      <c r="C26" s="59" t="s">
        <v>112</v>
      </c>
      <c r="D26" s="59" t="s">
        <v>33</v>
      </c>
      <c r="E26" s="40" t="s">
        <v>171</v>
      </c>
      <c r="F26" s="12">
        <v>45839</v>
      </c>
      <c r="G26" s="12">
        <v>46204</v>
      </c>
      <c r="H26" s="61">
        <v>420</v>
      </c>
      <c r="I26" s="61">
        <v>0</v>
      </c>
      <c r="J26" s="61"/>
      <c r="K26" s="64">
        <f t="shared" si="0"/>
        <v>420</v>
      </c>
      <c r="L26" s="61"/>
      <c r="M26" s="61"/>
      <c r="N26" s="61"/>
      <c r="O26" s="98">
        <f t="shared" si="1"/>
        <v>420</v>
      </c>
    </row>
    <row r="27" spans="1:20" ht="15.75" x14ac:dyDescent="0.25">
      <c r="A27" s="97">
        <v>22</v>
      </c>
      <c r="B27" s="57" t="s">
        <v>65</v>
      </c>
      <c r="C27" s="52" t="s">
        <v>56</v>
      </c>
      <c r="D27" s="52" t="s">
        <v>40</v>
      </c>
      <c r="E27" s="40">
        <v>1</v>
      </c>
      <c r="F27" s="14" t="s">
        <v>63</v>
      </c>
      <c r="G27" s="14" t="s">
        <v>173</v>
      </c>
      <c r="H27" s="61">
        <v>630</v>
      </c>
      <c r="I27" s="61">
        <v>105.6</v>
      </c>
      <c r="J27" s="61"/>
      <c r="K27" s="64">
        <f t="shared" si="0"/>
        <v>735.6</v>
      </c>
      <c r="L27" s="61"/>
      <c r="M27" s="61"/>
      <c r="N27" s="61"/>
      <c r="O27" s="98">
        <f t="shared" si="1"/>
        <v>735.6</v>
      </c>
    </row>
    <row r="28" spans="1:20" s="77" customFormat="1" ht="15.75" x14ac:dyDescent="0.25">
      <c r="A28" s="97">
        <v>23</v>
      </c>
      <c r="B28" s="52" t="s">
        <v>99</v>
      </c>
      <c r="C28" s="52" t="s">
        <v>51</v>
      </c>
      <c r="D28" s="52" t="s">
        <v>33</v>
      </c>
      <c r="E28" s="40">
        <v>1</v>
      </c>
      <c r="F28" s="14" t="s">
        <v>100</v>
      </c>
      <c r="G28" s="14" t="s">
        <v>103</v>
      </c>
      <c r="H28" s="61">
        <v>630</v>
      </c>
      <c r="I28" s="61">
        <v>105.6</v>
      </c>
      <c r="J28" s="61"/>
      <c r="K28" s="64">
        <f t="shared" si="0"/>
        <v>735.6</v>
      </c>
      <c r="L28" s="61"/>
      <c r="M28" s="61"/>
      <c r="N28" s="61"/>
      <c r="O28" s="98">
        <f t="shared" si="1"/>
        <v>735.6</v>
      </c>
      <c r="P28" s="76"/>
      <c r="Q28" s="76"/>
      <c r="R28" s="76"/>
      <c r="S28" s="76"/>
      <c r="T28" s="76"/>
    </row>
    <row r="29" spans="1:20" s="77" customFormat="1" ht="15.75" x14ac:dyDescent="0.25">
      <c r="A29" s="97">
        <v>24</v>
      </c>
      <c r="B29" s="52" t="s">
        <v>156</v>
      </c>
      <c r="C29" s="52" t="s">
        <v>90</v>
      </c>
      <c r="D29" s="52" t="s">
        <v>32</v>
      </c>
      <c r="E29" s="40">
        <v>1</v>
      </c>
      <c r="F29" s="14" t="s">
        <v>155</v>
      </c>
      <c r="G29" s="15">
        <v>46302</v>
      </c>
      <c r="H29" s="61">
        <v>630</v>
      </c>
      <c r="I29" s="61">
        <v>105.6</v>
      </c>
      <c r="J29" s="61"/>
      <c r="K29" s="64">
        <f t="shared" si="0"/>
        <v>735.6</v>
      </c>
      <c r="L29" s="61"/>
      <c r="M29" s="61"/>
      <c r="N29" s="61"/>
      <c r="O29" s="98">
        <f t="shared" si="1"/>
        <v>735.6</v>
      </c>
      <c r="P29" s="76"/>
      <c r="Q29" s="76"/>
      <c r="R29" s="76"/>
      <c r="S29" s="76"/>
      <c r="T29" s="76"/>
    </row>
    <row r="30" spans="1:20" s="77" customFormat="1" ht="15.75" x14ac:dyDescent="0.25">
      <c r="A30" s="97">
        <v>25</v>
      </c>
      <c r="B30" s="52" t="s">
        <v>115</v>
      </c>
      <c r="C30" s="52" t="s">
        <v>0</v>
      </c>
      <c r="D30" s="52" t="s">
        <v>32</v>
      </c>
      <c r="E30" s="40">
        <v>1</v>
      </c>
      <c r="F30" s="14" t="s">
        <v>109</v>
      </c>
      <c r="G30" s="14" t="s">
        <v>110</v>
      </c>
      <c r="H30" s="63">
        <v>418</v>
      </c>
      <c r="I30" s="61">
        <v>105.6</v>
      </c>
      <c r="J30" s="61"/>
      <c r="K30" s="64">
        <f t="shared" ref="K30:K34" si="2">SUM(H30+I30)</f>
        <v>523.6</v>
      </c>
      <c r="L30" s="61"/>
      <c r="M30" s="61"/>
      <c r="N30" s="61"/>
      <c r="O30" s="98">
        <f t="shared" ref="O30:O33" si="3">SUM(K30-M30-N30)</f>
        <v>523.6</v>
      </c>
      <c r="P30" s="76"/>
      <c r="Q30" s="76"/>
      <c r="R30" s="76"/>
      <c r="S30" s="76"/>
      <c r="T30" s="76"/>
    </row>
    <row r="31" spans="1:20" s="77" customFormat="1" ht="15.75" x14ac:dyDescent="0.25">
      <c r="A31" s="97">
        <v>26</v>
      </c>
      <c r="B31" s="52" t="s">
        <v>185</v>
      </c>
      <c r="C31" s="52" t="s">
        <v>0</v>
      </c>
      <c r="D31" s="52" t="s">
        <v>186</v>
      </c>
      <c r="E31" s="40">
        <v>2</v>
      </c>
      <c r="F31" s="50">
        <v>46083</v>
      </c>
      <c r="G31" s="50">
        <v>46448</v>
      </c>
      <c r="H31" s="63">
        <v>404</v>
      </c>
      <c r="I31" s="61">
        <v>105.6</v>
      </c>
      <c r="J31" s="61"/>
      <c r="K31" s="64">
        <f t="shared" si="2"/>
        <v>509.6</v>
      </c>
      <c r="L31" s="61"/>
      <c r="M31" s="61"/>
      <c r="N31" s="61"/>
      <c r="O31" s="98">
        <f t="shared" si="3"/>
        <v>509.6</v>
      </c>
      <c r="P31" s="76"/>
      <c r="Q31" s="76"/>
      <c r="R31" s="76"/>
      <c r="S31" s="76"/>
      <c r="T31" s="76"/>
    </row>
    <row r="32" spans="1:20" s="77" customFormat="1" ht="15.75" x14ac:dyDescent="0.25">
      <c r="A32" s="97">
        <v>27</v>
      </c>
      <c r="B32" s="52" t="s">
        <v>59</v>
      </c>
      <c r="C32" s="52" t="s">
        <v>60</v>
      </c>
      <c r="D32" s="52" t="s">
        <v>32</v>
      </c>
      <c r="E32" s="40">
        <v>1</v>
      </c>
      <c r="F32" s="14" t="s">
        <v>61</v>
      </c>
      <c r="G32" s="14" t="s">
        <v>175</v>
      </c>
      <c r="H32" s="61">
        <v>630</v>
      </c>
      <c r="I32" s="61">
        <v>105.6</v>
      </c>
      <c r="J32" s="61"/>
      <c r="K32" s="64">
        <f t="shared" si="2"/>
        <v>735.6</v>
      </c>
      <c r="L32" s="61"/>
      <c r="M32" s="61"/>
      <c r="N32" s="61">
        <v>24</v>
      </c>
      <c r="O32" s="98">
        <f t="shared" si="3"/>
        <v>711.6</v>
      </c>
      <c r="P32" s="76"/>
      <c r="Q32" s="76"/>
      <c r="R32" s="76"/>
      <c r="S32" s="76"/>
      <c r="T32" s="76"/>
    </row>
    <row r="33" spans="1:21" s="77" customFormat="1" ht="15.75" x14ac:dyDescent="0.25">
      <c r="A33" s="97">
        <v>28</v>
      </c>
      <c r="B33" s="59" t="s">
        <v>132</v>
      </c>
      <c r="C33" s="59" t="s">
        <v>133</v>
      </c>
      <c r="D33" s="59" t="s">
        <v>32</v>
      </c>
      <c r="E33" s="40">
        <v>1</v>
      </c>
      <c r="F33" s="12">
        <v>45901</v>
      </c>
      <c r="G33" s="12">
        <v>46266</v>
      </c>
      <c r="H33" s="61">
        <v>630</v>
      </c>
      <c r="I33" s="61">
        <v>105.6</v>
      </c>
      <c r="J33" s="62"/>
      <c r="K33" s="64">
        <f t="shared" si="2"/>
        <v>735.6</v>
      </c>
      <c r="L33" s="62"/>
      <c r="M33" s="61"/>
      <c r="N33" s="61"/>
      <c r="O33" s="98">
        <f t="shared" si="3"/>
        <v>735.6</v>
      </c>
      <c r="P33" s="76"/>
      <c r="Q33" s="76"/>
      <c r="R33" s="76"/>
      <c r="S33" s="76"/>
      <c r="T33" s="76"/>
    </row>
    <row r="34" spans="1:21" s="77" customFormat="1" ht="15.75" x14ac:dyDescent="0.25">
      <c r="A34" s="97">
        <v>29</v>
      </c>
      <c r="B34" s="52" t="s">
        <v>164</v>
      </c>
      <c r="C34" s="52" t="s">
        <v>0</v>
      </c>
      <c r="D34" s="52" t="s">
        <v>169</v>
      </c>
      <c r="E34" s="40">
        <v>1</v>
      </c>
      <c r="F34" s="14" t="s">
        <v>165</v>
      </c>
      <c r="G34" s="14" t="s">
        <v>172</v>
      </c>
      <c r="H34" s="61">
        <v>418</v>
      </c>
      <c r="I34" s="61">
        <v>105.6</v>
      </c>
      <c r="J34" s="61"/>
      <c r="K34" s="64">
        <f t="shared" si="2"/>
        <v>523.6</v>
      </c>
      <c r="L34" s="61"/>
      <c r="M34" s="61"/>
      <c r="N34" s="61"/>
      <c r="O34" s="98">
        <f>SUM(K34-M34-N34)</f>
        <v>523.6</v>
      </c>
      <c r="P34" s="76"/>
      <c r="Q34" s="76"/>
      <c r="R34" s="76"/>
      <c r="S34" s="76"/>
      <c r="T34" s="76"/>
    </row>
    <row r="35" spans="1:21" s="77" customFormat="1" ht="15.75" x14ac:dyDescent="0.25">
      <c r="A35" s="97">
        <v>30</v>
      </c>
      <c r="B35" s="59" t="s">
        <v>142</v>
      </c>
      <c r="C35" s="59" t="s">
        <v>31</v>
      </c>
      <c r="D35" s="59" t="s">
        <v>107</v>
      </c>
      <c r="E35" s="40">
        <v>1</v>
      </c>
      <c r="F35" s="12">
        <v>45901</v>
      </c>
      <c r="G35" s="12">
        <v>46266</v>
      </c>
      <c r="H35" s="61">
        <v>630</v>
      </c>
      <c r="I35" s="61">
        <v>105.6</v>
      </c>
      <c r="J35" s="62"/>
      <c r="K35" s="61">
        <f t="shared" ref="K35:K45" si="4">SUM(H35+I35)</f>
        <v>735.6</v>
      </c>
      <c r="L35" s="62"/>
      <c r="M35" s="62"/>
      <c r="N35" s="62"/>
      <c r="O35" s="98">
        <f t="shared" ref="O35:O45" si="5">SUM(K35-M35-N35)</f>
        <v>735.6</v>
      </c>
      <c r="P35" s="76"/>
      <c r="Q35" s="76"/>
      <c r="R35" s="76"/>
      <c r="S35" s="76"/>
      <c r="T35" s="76"/>
    </row>
    <row r="36" spans="1:21" s="77" customFormat="1" ht="15.75" x14ac:dyDescent="0.25">
      <c r="A36" s="97">
        <v>31</v>
      </c>
      <c r="B36" s="52" t="s">
        <v>138</v>
      </c>
      <c r="C36" s="52" t="s">
        <v>51</v>
      </c>
      <c r="D36" s="52" t="s">
        <v>40</v>
      </c>
      <c r="E36" s="49">
        <v>1</v>
      </c>
      <c r="F36" s="50">
        <v>45902</v>
      </c>
      <c r="G36" s="50">
        <v>46267</v>
      </c>
      <c r="H36" s="66">
        <v>630</v>
      </c>
      <c r="I36" s="61">
        <v>105.6</v>
      </c>
      <c r="J36" s="62"/>
      <c r="K36" s="66">
        <f t="shared" si="4"/>
        <v>735.6</v>
      </c>
      <c r="L36" s="62"/>
      <c r="M36" s="62"/>
      <c r="N36" s="62"/>
      <c r="O36" s="99">
        <f t="shared" si="5"/>
        <v>735.6</v>
      </c>
      <c r="P36" s="76"/>
      <c r="Q36" s="76"/>
      <c r="R36" s="76"/>
      <c r="S36" s="76"/>
      <c r="T36" s="76"/>
    </row>
    <row r="37" spans="1:21" s="77" customFormat="1" ht="15.75" x14ac:dyDescent="0.25">
      <c r="A37" s="97">
        <v>32</v>
      </c>
      <c r="B37" s="52" t="s">
        <v>187</v>
      </c>
      <c r="C37" s="52" t="s">
        <v>0</v>
      </c>
      <c r="D37" s="52" t="s">
        <v>188</v>
      </c>
      <c r="E37" s="49">
        <v>2</v>
      </c>
      <c r="F37" s="50">
        <v>46083</v>
      </c>
      <c r="G37" s="50">
        <v>46448</v>
      </c>
      <c r="H37" s="66">
        <v>404</v>
      </c>
      <c r="I37" s="61">
        <v>105.6</v>
      </c>
      <c r="J37" s="62"/>
      <c r="K37" s="66">
        <f t="shared" si="4"/>
        <v>509.6</v>
      </c>
      <c r="L37" s="62"/>
      <c r="M37" s="62"/>
      <c r="N37" s="62"/>
      <c r="O37" s="99">
        <f t="shared" si="5"/>
        <v>509.6</v>
      </c>
      <c r="P37" s="76"/>
      <c r="Q37" s="76"/>
      <c r="R37" s="76"/>
      <c r="S37" s="76"/>
      <c r="T37" s="76"/>
    </row>
    <row r="38" spans="1:21" s="77" customFormat="1" ht="15.75" x14ac:dyDescent="0.25">
      <c r="A38" s="97">
        <v>33</v>
      </c>
      <c r="B38" s="52" t="s">
        <v>189</v>
      </c>
      <c r="C38" s="52" t="s">
        <v>190</v>
      </c>
      <c r="D38" s="52" t="s">
        <v>186</v>
      </c>
      <c r="E38" s="49">
        <v>2</v>
      </c>
      <c r="F38" s="50">
        <v>46083</v>
      </c>
      <c r="G38" s="50">
        <v>46448</v>
      </c>
      <c r="H38" s="66">
        <v>404</v>
      </c>
      <c r="I38" s="61">
        <v>105.6</v>
      </c>
      <c r="J38" s="62"/>
      <c r="K38" s="66">
        <f t="shared" si="4"/>
        <v>509.6</v>
      </c>
      <c r="L38" s="62"/>
      <c r="M38" s="62"/>
      <c r="N38" s="62"/>
      <c r="O38" s="99">
        <f t="shared" si="5"/>
        <v>509.6</v>
      </c>
      <c r="P38" s="76"/>
      <c r="Q38" s="76"/>
      <c r="R38" s="76"/>
      <c r="S38" s="76"/>
      <c r="T38" s="76"/>
    </row>
    <row r="39" spans="1:21" s="77" customFormat="1" ht="15.75" x14ac:dyDescent="0.25">
      <c r="A39" s="97">
        <v>34</v>
      </c>
      <c r="B39" s="52" t="s">
        <v>67</v>
      </c>
      <c r="C39" s="52" t="s">
        <v>54</v>
      </c>
      <c r="D39" s="52" t="s">
        <v>40</v>
      </c>
      <c r="E39" s="40">
        <v>1</v>
      </c>
      <c r="F39" s="15">
        <v>45807</v>
      </c>
      <c r="G39" s="15">
        <v>46143</v>
      </c>
      <c r="H39" s="61">
        <v>630</v>
      </c>
      <c r="I39" s="61">
        <v>105.6</v>
      </c>
      <c r="J39" s="62"/>
      <c r="K39" s="61">
        <f t="shared" si="4"/>
        <v>735.6</v>
      </c>
      <c r="L39" s="61"/>
      <c r="M39" s="61"/>
      <c r="N39" s="61"/>
      <c r="O39" s="98">
        <f t="shared" si="5"/>
        <v>735.6</v>
      </c>
      <c r="P39" s="76"/>
      <c r="Q39" s="76"/>
      <c r="R39" s="76"/>
      <c r="S39" s="76"/>
      <c r="T39" s="76"/>
    </row>
    <row r="40" spans="1:21" s="77" customFormat="1" ht="15.75" x14ac:dyDescent="0.25">
      <c r="A40" s="97">
        <v>35</v>
      </c>
      <c r="B40" s="59" t="s">
        <v>134</v>
      </c>
      <c r="C40" s="59" t="s">
        <v>135</v>
      </c>
      <c r="D40" s="59" t="s">
        <v>32</v>
      </c>
      <c r="E40" s="40">
        <v>1</v>
      </c>
      <c r="F40" s="12">
        <v>45901</v>
      </c>
      <c r="G40" s="12">
        <v>46266</v>
      </c>
      <c r="H40" s="61">
        <v>630</v>
      </c>
      <c r="I40" s="61">
        <v>105.6</v>
      </c>
      <c r="J40" s="62"/>
      <c r="K40" s="61">
        <f t="shared" si="4"/>
        <v>735.6</v>
      </c>
      <c r="L40" s="62"/>
      <c r="M40" s="62"/>
      <c r="N40" s="62"/>
      <c r="O40" s="98">
        <f t="shared" si="5"/>
        <v>735.6</v>
      </c>
      <c r="P40" s="76"/>
      <c r="Q40" s="76"/>
      <c r="R40" s="76"/>
      <c r="S40" s="76"/>
      <c r="T40" s="76"/>
    </row>
    <row r="41" spans="1:21" s="77" customFormat="1" ht="15.75" x14ac:dyDescent="0.25">
      <c r="A41" s="97">
        <v>36</v>
      </c>
      <c r="B41" s="52" t="s">
        <v>105</v>
      </c>
      <c r="C41" s="52" t="s">
        <v>0</v>
      </c>
      <c r="D41" s="52" t="s">
        <v>104</v>
      </c>
      <c r="E41" s="40">
        <v>1</v>
      </c>
      <c r="F41" s="14" t="s">
        <v>108</v>
      </c>
      <c r="G41" s="15">
        <v>46178</v>
      </c>
      <c r="H41" s="63">
        <v>418</v>
      </c>
      <c r="I41" s="61">
        <v>105.6</v>
      </c>
      <c r="J41" s="62"/>
      <c r="K41" s="61">
        <f t="shared" si="4"/>
        <v>523.6</v>
      </c>
      <c r="L41" s="61"/>
      <c r="M41" s="61"/>
      <c r="N41" s="61"/>
      <c r="O41" s="98">
        <f t="shared" si="5"/>
        <v>523.6</v>
      </c>
      <c r="P41" s="76"/>
      <c r="Q41" s="76"/>
      <c r="R41" s="76"/>
      <c r="S41" s="76"/>
      <c r="T41" s="76"/>
    </row>
    <row r="42" spans="1:21" s="77" customFormat="1" ht="15.75" x14ac:dyDescent="0.25">
      <c r="A42" s="97">
        <v>37</v>
      </c>
      <c r="B42" s="52" t="s">
        <v>116</v>
      </c>
      <c r="C42" s="52" t="s">
        <v>49</v>
      </c>
      <c r="D42" s="52" t="s">
        <v>40</v>
      </c>
      <c r="E42" s="40">
        <v>1</v>
      </c>
      <c r="F42" s="14" t="s">
        <v>117</v>
      </c>
      <c r="G42" s="14" t="s">
        <v>118</v>
      </c>
      <c r="H42" s="61">
        <v>630</v>
      </c>
      <c r="I42" s="61">
        <v>105.6</v>
      </c>
      <c r="J42" s="62"/>
      <c r="K42" s="61">
        <f t="shared" si="4"/>
        <v>735.6</v>
      </c>
      <c r="L42" s="61"/>
      <c r="M42" s="61"/>
      <c r="N42" s="61"/>
      <c r="O42" s="98">
        <f t="shared" si="5"/>
        <v>735.6</v>
      </c>
      <c r="P42" s="76"/>
      <c r="Q42" s="76"/>
      <c r="R42" s="76"/>
      <c r="S42" s="76"/>
      <c r="T42" s="76"/>
    </row>
    <row r="43" spans="1:21" s="77" customFormat="1" ht="21" x14ac:dyDescent="0.25">
      <c r="A43" s="97">
        <v>38</v>
      </c>
      <c r="B43" s="59" t="s">
        <v>139</v>
      </c>
      <c r="C43" s="59" t="s">
        <v>0</v>
      </c>
      <c r="D43" s="59" t="s">
        <v>40</v>
      </c>
      <c r="E43" s="40">
        <v>1</v>
      </c>
      <c r="F43" s="12">
        <v>45901</v>
      </c>
      <c r="G43" s="12">
        <v>46266</v>
      </c>
      <c r="H43" s="63">
        <v>418</v>
      </c>
      <c r="I43" s="61">
        <v>105.6</v>
      </c>
      <c r="J43" s="62"/>
      <c r="K43" s="61">
        <f t="shared" si="4"/>
        <v>523.6</v>
      </c>
      <c r="L43" s="62"/>
      <c r="M43" s="62"/>
      <c r="N43" s="62"/>
      <c r="O43" s="98">
        <f t="shared" si="5"/>
        <v>523.6</v>
      </c>
      <c r="P43" s="78"/>
      <c r="Q43" s="78"/>
      <c r="R43" s="78"/>
      <c r="S43" s="78"/>
      <c r="T43" s="78"/>
      <c r="U43" s="79"/>
    </row>
    <row r="44" spans="1:21" s="77" customFormat="1" ht="21" x14ac:dyDescent="0.25">
      <c r="A44" s="97">
        <v>39</v>
      </c>
      <c r="B44" s="52" t="s">
        <v>79</v>
      </c>
      <c r="C44" s="52" t="s">
        <v>55</v>
      </c>
      <c r="D44" s="52" t="s">
        <v>32</v>
      </c>
      <c r="E44" s="40">
        <v>1</v>
      </c>
      <c r="F44" s="15">
        <v>45974</v>
      </c>
      <c r="G44" s="15">
        <v>46340</v>
      </c>
      <c r="H44" s="61">
        <v>630</v>
      </c>
      <c r="I44" s="61">
        <v>105.6</v>
      </c>
      <c r="J44" s="61"/>
      <c r="K44" s="61">
        <f t="shared" si="4"/>
        <v>735.6</v>
      </c>
      <c r="L44" s="61"/>
      <c r="M44" s="61"/>
      <c r="N44" s="61"/>
      <c r="O44" s="98">
        <f t="shared" si="5"/>
        <v>735.6</v>
      </c>
      <c r="P44" s="78"/>
      <c r="Q44" s="78"/>
      <c r="R44" s="78"/>
      <c r="S44" s="78"/>
      <c r="T44" s="78"/>
      <c r="U44" s="79"/>
    </row>
    <row r="45" spans="1:21" s="77" customFormat="1" ht="21" x14ac:dyDescent="0.25">
      <c r="A45" s="97">
        <v>40</v>
      </c>
      <c r="B45" s="52" t="s">
        <v>183</v>
      </c>
      <c r="C45" s="52" t="s">
        <v>31</v>
      </c>
      <c r="D45" s="52" t="s">
        <v>184</v>
      </c>
      <c r="E45" s="40">
        <v>2</v>
      </c>
      <c r="F45" s="15">
        <v>46084</v>
      </c>
      <c r="G45" s="15">
        <v>46449</v>
      </c>
      <c r="H45" s="61">
        <v>588</v>
      </c>
      <c r="I45" s="61">
        <v>100.8</v>
      </c>
      <c r="J45" s="61"/>
      <c r="K45" s="61">
        <f t="shared" si="4"/>
        <v>688.8</v>
      </c>
      <c r="L45" s="61"/>
      <c r="M45" s="61"/>
      <c r="N45" s="61"/>
      <c r="O45" s="98">
        <f t="shared" si="5"/>
        <v>688.8</v>
      </c>
      <c r="P45" s="78"/>
      <c r="Q45" s="78"/>
      <c r="R45" s="78"/>
      <c r="S45" s="78"/>
      <c r="T45" s="78"/>
      <c r="U45" s="79"/>
    </row>
    <row r="46" spans="1:21" s="76" customFormat="1" ht="21" x14ac:dyDescent="0.25">
      <c r="A46" s="100">
        <v>41</v>
      </c>
      <c r="B46" s="90" t="s">
        <v>70</v>
      </c>
      <c r="C46" s="90" t="s">
        <v>54</v>
      </c>
      <c r="D46" s="90" t="s">
        <v>33</v>
      </c>
      <c r="E46" s="91">
        <v>1</v>
      </c>
      <c r="F46" s="92">
        <v>45852</v>
      </c>
      <c r="G46" s="92">
        <v>46218</v>
      </c>
      <c r="H46" s="93">
        <v>630</v>
      </c>
      <c r="I46" s="93">
        <v>105.6</v>
      </c>
      <c r="J46" s="93"/>
      <c r="K46" s="93">
        <f>SUM(H46+I46)</f>
        <v>735.6</v>
      </c>
      <c r="L46" s="93"/>
      <c r="M46" s="93"/>
      <c r="N46" s="93"/>
      <c r="O46" s="101">
        <f>SUM(K46-M46-N46)</f>
        <v>735.6</v>
      </c>
      <c r="P46" s="94"/>
      <c r="Q46" s="94"/>
      <c r="R46" s="94"/>
      <c r="S46" s="94"/>
      <c r="T46" s="94"/>
      <c r="U46" s="94"/>
    </row>
    <row r="47" spans="1:21" s="77" customFormat="1" ht="15.75" x14ac:dyDescent="0.25">
      <c r="A47" s="97">
        <v>42</v>
      </c>
      <c r="B47" s="52" t="s">
        <v>87</v>
      </c>
      <c r="C47" s="52" t="s">
        <v>57</v>
      </c>
      <c r="D47" s="52" t="s">
        <v>58</v>
      </c>
      <c r="E47" s="40">
        <v>1</v>
      </c>
      <c r="F47" s="14" t="s">
        <v>88</v>
      </c>
      <c r="G47" s="14" t="s">
        <v>102</v>
      </c>
      <c r="H47" s="61">
        <v>630</v>
      </c>
      <c r="I47" s="61">
        <v>105.6</v>
      </c>
      <c r="J47" s="61"/>
      <c r="K47" s="61">
        <f>SUM(H47+I47)</f>
        <v>735.6</v>
      </c>
      <c r="L47" s="61"/>
      <c r="M47" s="61"/>
      <c r="N47" s="61"/>
      <c r="O47" s="98">
        <f>SUM(K47-M47-N47)</f>
        <v>735.6</v>
      </c>
      <c r="P47" s="76"/>
      <c r="Q47" s="76"/>
      <c r="R47" s="76"/>
      <c r="S47" s="76"/>
      <c r="T47" s="76"/>
    </row>
    <row r="48" spans="1:21" ht="18" x14ac:dyDescent="0.25">
      <c r="A48" s="174" t="s">
        <v>38</v>
      </c>
      <c r="B48" s="175"/>
      <c r="C48" s="175"/>
      <c r="D48" s="175"/>
      <c r="E48" s="175"/>
      <c r="F48" s="175"/>
      <c r="G48" s="175"/>
      <c r="H48" s="67">
        <f>SUM(H6:H47)</f>
        <v>23962</v>
      </c>
      <c r="I48" s="67">
        <f t="shared" ref="I48:O48" si="6">SUM(I6:I47)</f>
        <v>4257.5999999999985</v>
      </c>
      <c r="J48" s="67">
        <f t="shared" si="6"/>
        <v>0</v>
      </c>
      <c r="K48" s="67">
        <f t="shared" si="6"/>
        <v>28219.599999999977</v>
      </c>
      <c r="L48" s="67">
        <f t="shared" si="6"/>
        <v>0</v>
      </c>
      <c r="M48" s="67">
        <f t="shared" si="6"/>
        <v>0</v>
      </c>
      <c r="N48" s="67">
        <f t="shared" si="6"/>
        <v>24</v>
      </c>
      <c r="O48" s="67">
        <f t="shared" si="6"/>
        <v>28195.599999999977</v>
      </c>
    </row>
    <row r="49" spans="1:20" ht="15.75" x14ac:dyDescent="0.25">
      <c r="A49" s="39"/>
      <c r="B49" s="102"/>
      <c r="C49" s="102"/>
      <c r="D49" s="102"/>
      <c r="E49" s="103"/>
      <c r="F49" s="103"/>
      <c r="G49" s="103"/>
      <c r="H49" s="104"/>
      <c r="I49" s="68"/>
      <c r="J49" s="104"/>
      <c r="K49" s="68"/>
      <c r="L49" s="68"/>
      <c r="M49" s="105"/>
      <c r="N49" s="104"/>
      <c r="O49" s="69"/>
    </row>
    <row r="50" spans="1:20" ht="16.5" thickBot="1" x14ac:dyDescent="0.3">
      <c r="A50" s="80"/>
      <c r="B50" s="102"/>
      <c r="C50" s="102"/>
      <c r="D50" s="102"/>
      <c r="E50" s="106"/>
      <c r="F50" s="107"/>
      <c r="G50" s="107"/>
      <c r="H50" s="104"/>
      <c r="I50" s="104"/>
      <c r="J50" s="104"/>
      <c r="K50" s="108"/>
      <c r="L50" s="70"/>
      <c r="M50" s="108"/>
      <c r="N50" s="108"/>
      <c r="O50" s="69"/>
    </row>
    <row r="51" spans="1:20" ht="15.75" x14ac:dyDescent="0.25">
      <c r="A51" s="156" t="s">
        <v>8</v>
      </c>
      <c r="B51" s="158" t="s">
        <v>9</v>
      </c>
      <c r="C51" s="160" t="s">
        <v>10</v>
      </c>
      <c r="D51" s="160" t="s">
        <v>11</v>
      </c>
      <c r="E51" s="162" t="s">
        <v>12</v>
      </c>
      <c r="F51" s="162" t="s">
        <v>13</v>
      </c>
      <c r="G51" s="162" t="s">
        <v>14</v>
      </c>
      <c r="H51" s="164" t="s">
        <v>15</v>
      </c>
      <c r="I51" s="165"/>
      <c r="J51" s="165"/>
      <c r="K51" s="166"/>
      <c r="L51" s="167" t="s">
        <v>16</v>
      </c>
      <c r="M51" s="167"/>
      <c r="N51" s="167"/>
      <c r="O51" s="146" t="s">
        <v>17</v>
      </c>
    </row>
    <row r="52" spans="1:20" s="82" customFormat="1" ht="63.75" thickBot="1" x14ac:dyDescent="0.3">
      <c r="A52" s="157"/>
      <c r="B52" s="159"/>
      <c r="C52" s="161"/>
      <c r="D52" s="161"/>
      <c r="E52" s="163"/>
      <c r="F52" s="163"/>
      <c r="G52" s="163"/>
      <c r="H52" s="139" t="s">
        <v>18</v>
      </c>
      <c r="I52" s="139" t="s">
        <v>19</v>
      </c>
      <c r="J52" s="139" t="s">
        <v>20</v>
      </c>
      <c r="K52" s="139" t="s">
        <v>21</v>
      </c>
      <c r="L52" s="139" t="s">
        <v>22</v>
      </c>
      <c r="M52" s="139" t="s">
        <v>18</v>
      </c>
      <c r="N52" s="139" t="s">
        <v>19</v>
      </c>
      <c r="O52" s="147"/>
      <c r="P52" s="81"/>
      <c r="Q52" s="81"/>
      <c r="R52" s="81"/>
      <c r="S52" s="81"/>
      <c r="T52" s="81"/>
    </row>
    <row r="53" spans="1:20" ht="15.75" x14ac:dyDescent="0.25">
      <c r="A53" s="140">
        <v>1</v>
      </c>
      <c r="B53" s="128"/>
      <c r="C53" s="141"/>
      <c r="D53" s="128"/>
      <c r="E53" s="142"/>
      <c r="F53" s="129"/>
      <c r="G53" s="130"/>
      <c r="H53" s="143"/>
      <c r="I53" s="144"/>
      <c r="J53" s="143"/>
      <c r="K53" s="144"/>
      <c r="L53" s="143"/>
      <c r="M53" s="143"/>
      <c r="N53" s="143"/>
      <c r="O53" s="145"/>
    </row>
    <row r="54" spans="1:20" ht="15.75" x14ac:dyDescent="0.25">
      <c r="A54" s="83"/>
      <c r="B54" s="58"/>
      <c r="C54" s="58"/>
      <c r="D54" s="58"/>
      <c r="E54" s="41"/>
      <c r="F54" s="84"/>
      <c r="G54" s="84"/>
      <c r="H54" s="71"/>
      <c r="I54" s="71"/>
      <c r="J54" s="72"/>
      <c r="K54" s="72"/>
      <c r="L54" s="72" t="s">
        <v>30</v>
      </c>
      <c r="M54" s="72"/>
      <c r="N54" s="72"/>
      <c r="O54" s="109"/>
    </row>
    <row r="55" spans="1:20" x14ac:dyDescent="0.25">
      <c r="A55" s="85"/>
      <c r="B55" s="110"/>
      <c r="C55" s="110"/>
      <c r="D55" s="110"/>
      <c r="E55" s="106"/>
      <c r="F55" s="107"/>
      <c r="G55" s="107"/>
      <c r="H55" s="86"/>
      <c r="I55" s="86"/>
      <c r="J55" s="86"/>
      <c r="K55" s="86"/>
      <c r="L55" s="86"/>
      <c r="M55" s="86"/>
      <c r="N55" s="86"/>
      <c r="O55" s="111"/>
    </row>
    <row r="56" spans="1:20" ht="18" x14ac:dyDescent="0.25">
      <c r="A56" s="150" t="s">
        <v>39</v>
      </c>
      <c r="B56" s="151"/>
      <c r="C56" s="151"/>
      <c r="D56" s="151"/>
      <c r="E56" s="151"/>
      <c r="F56" s="151"/>
      <c r="G56" s="151"/>
      <c r="H56" s="73">
        <f>SUM(H48+H54)</f>
        <v>23962</v>
      </c>
      <c r="I56" s="73">
        <f>SUM(I48+I54)</f>
        <v>4257.5999999999985</v>
      </c>
      <c r="J56" s="73">
        <f>SUM(J48+J54)</f>
        <v>0</v>
      </c>
      <c r="K56" s="73">
        <f>SUM(K48+K54)</f>
        <v>28219.599999999977</v>
      </c>
      <c r="L56" s="74"/>
      <c r="M56" s="73">
        <f>SUM(M48+M54)</f>
        <v>0</v>
      </c>
      <c r="N56" s="73">
        <f>SUM(N48+N54)</f>
        <v>24</v>
      </c>
      <c r="O56" s="112">
        <f>SUM(O48+O54)</f>
        <v>28195.599999999977</v>
      </c>
    </row>
    <row r="57" spans="1:20" ht="18" x14ac:dyDescent="0.25">
      <c r="A57" s="152" t="s">
        <v>160</v>
      </c>
      <c r="B57" s="153"/>
      <c r="C57" s="154"/>
      <c r="D57" s="52"/>
      <c r="E57" s="13"/>
      <c r="F57" s="17"/>
      <c r="G57" s="51"/>
      <c r="H57" s="155" t="s">
        <v>37</v>
      </c>
      <c r="I57" s="155"/>
      <c r="J57" s="155"/>
      <c r="K57" s="155"/>
      <c r="L57" s="155"/>
      <c r="M57" s="155"/>
      <c r="N57" s="155"/>
      <c r="O57" s="131">
        <v>30</v>
      </c>
    </row>
    <row r="58" spans="1:20" ht="18" x14ac:dyDescent="0.25">
      <c r="A58" s="113"/>
      <c r="B58" s="114"/>
      <c r="C58" s="114"/>
      <c r="D58" s="114"/>
      <c r="E58" s="115"/>
      <c r="F58" s="115"/>
      <c r="G58" s="115"/>
      <c r="H58" s="148" t="s">
        <v>36</v>
      </c>
      <c r="I58" s="148"/>
      <c r="J58" s="148"/>
      <c r="K58" s="148"/>
      <c r="L58" s="148"/>
      <c r="M58" s="148"/>
      <c r="N58" s="148"/>
      <c r="O58" s="116">
        <f>PRODUCT(O57*A47)</f>
        <v>1260</v>
      </c>
    </row>
    <row r="59" spans="1:20" ht="18.75" thickBot="1" x14ac:dyDescent="0.3">
      <c r="A59" s="117"/>
      <c r="B59" s="118"/>
      <c r="C59" s="118"/>
      <c r="D59" s="118"/>
      <c r="E59" s="118"/>
      <c r="F59" s="118"/>
      <c r="G59" s="118"/>
      <c r="H59" s="149" t="s">
        <v>35</v>
      </c>
      <c r="I59" s="149"/>
      <c r="J59" s="149"/>
      <c r="K59" s="149"/>
      <c r="L59" s="149"/>
      <c r="M59" s="149"/>
      <c r="N59" s="149"/>
      <c r="O59" s="119">
        <f>SUM(O48+O58)</f>
        <v>29455.599999999977</v>
      </c>
    </row>
    <row r="62" spans="1:20" x14ac:dyDescent="0.25">
      <c r="D62" s="95"/>
    </row>
    <row r="63" spans="1:20" ht="23.25" x14ac:dyDescent="0.25">
      <c r="B63" s="88"/>
      <c r="C63" s="88"/>
      <c r="D63" s="96"/>
    </row>
    <row r="64" spans="1:20" x14ac:dyDescent="0.25">
      <c r="D64" s="95"/>
    </row>
    <row r="65" spans="2:4" x14ac:dyDescent="0.25">
      <c r="D65" s="95"/>
    </row>
    <row r="66" spans="2:4" x14ac:dyDescent="0.25">
      <c r="D66" s="95"/>
    </row>
    <row r="69" spans="2:4" x14ac:dyDescent="0.25">
      <c r="B69" s="87" t="s">
        <v>191</v>
      </c>
    </row>
    <row r="84" spans="3:3" x14ac:dyDescent="0.25">
      <c r="C84" s="87" t="s">
        <v>29</v>
      </c>
    </row>
  </sheetData>
  <sortState ref="A6:O47">
    <sortCondition ref="B6:B47"/>
  </sortState>
  <mergeCells count="33">
    <mergeCell ref="A1:O1"/>
    <mergeCell ref="J2:O2"/>
    <mergeCell ref="A3:C3"/>
    <mergeCell ref="A2:C2"/>
    <mergeCell ref="D2:E2"/>
    <mergeCell ref="D3:E3"/>
    <mergeCell ref="J3:O3"/>
    <mergeCell ref="G4:G5"/>
    <mergeCell ref="H4:K4"/>
    <mergeCell ref="L4:N4"/>
    <mergeCell ref="O4:O5"/>
    <mergeCell ref="A48:G48"/>
    <mergeCell ref="A4:A5"/>
    <mergeCell ref="B4:B5"/>
    <mergeCell ref="C4:C5"/>
    <mergeCell ref="D4:D5"/>
    <mergeCell ref="E4:E5"/>
    <mergeCell ref="F4:F5"/>
    <mergeCell ref="O51:O52"/>
    <mergeCell ref="H58:N58"/>
    <mergeCell ref="H59:N59"/>
    <mergeCell ref="A56:G56"/>
    <mergeCell ref="A57:C57"/>
    <mergeCell ref="H57:N57"/>
    <mergeCell ref="A51:A52"/>
    <mergeCell ref="B51:B52"/>
    <mergeCell ref="C51:C52"/>
    <mergeCell ref="D51:D52"/>
    <mergeCell ref="E51:E52"/>
    <mergeCell ref="F51:F52"/>
    <mergeCell ref="G51:G52"/>
    <mergeCell ref="H51:K51"/>
    <mergeCell ref="L51:N51"/>
  </mergeCells>
  <phoneticPr fontId="11" type="noConversion"/>
  <pageMargins left="0.19685039370078741" right="0.51181102362204722" top="0.78740157480314965" bottom="0.78740157480314965" header="0.31496062992125984" footer="0.31496062992125984"/>
  <pageSetup paperSize="9" scale="41" fitToWidth="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/>
  <dimension ref="A1:S21"/>
  <sheetViews>
    <sheetView zoomScale="86" zoomScaleNormal="86" workbookViewId="0">
      <selection activeCell="B4" sqref="B4:B5"/>
    </sheetView>
  </sheetViews>
  <sheetFormatPr defaultRowHeight="14.25" x14ac:dyDescent="0.2"/>
  <cols>
    <col min="1" max="1" width="6.7109375" style="292" customWidth="1"/>
    <col min="2" max="2" width="43.85546875" style="292" bestFit="1" customWidth="1"/>
    <col min="3" max="3" width="17.85546875" style="292" bestFit="1" customWidth="1"/>
    <col min="4" max="4" width="26.140625" style="292" bestFit="1" customWidth="1"/>
    <col min="5" max="5" width="11" style="292" customWidth="1"/>
    <col min="6" max="6" width="14.7109375" style="292" customWidth="1"/>
    <col min="7" max="7" width="17" style="292" customWidth="1"/>
    <col min="8" max="8" width="15.42578125" style="293" bestFit="1" customWidth="1"/>
    <col min="9" max="9" width="15.140625" style="293" bestFit="1" customWidth="1"/>
    <col min="10" max="10" width="12.5703125" style="293" customWidth="1"/>
    <col min="11" max="11" width="16" style="293" bestFit="1" customWidth="1"/>
    <col min="12" max="12" width="9.140625" style="293" bestFit="1" customWidth="1"/>
    <col min="13" max="13" width="13.28515625" style="293" customWidth="1"/>
    <col min="14" max="14" width="12.28515625" style="293" customWidth="1"/>
    <col min="15" max="15" width="15.42578125" style="293" customWidth="1"/>
    <col min="16" max="16384" width="9.140625" style="292"/>
  </cols>
  <sheetData>
    <row r="1" spans="1:19" ht="68.25" customHeight="1" thickBot="1" x14ac:dyDescent="0.25">
      <c r="A1" s="209"/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1"/>
    </row>
    <row r="2" spans="1:19" ht="15.75" x14ac:dyDescent="0.2">
      <c r="A2" s="212" t="s">
        <v>1</v>
      </c>
      <c r="B2" s="213"/>
      <c r="C2" s="214"/>
      <c r="D2" s="188" t="s">
        <v>2</v>
      </c>
      <c r="E2" s="189"/>
      <c r="F2" s="124" t="s">
        <v>3</v>
      </c>
      <c r="G2" s="125" t="s">
        <v>4</v>
      </c>
      <c r="H2" s="127" t="s">
        <v>34</v>
      </c>
      <c r="I2" s="127" t="s">
        <v>5</v>
      </c>
      <c r="J2" s="182" t="s">
        <v>6</v>
      </c>
      <c r="K2" s="182"/>
      <c r="L2" s="182"/>
      <c r="M2" s="182"/>
      <c r="N2" s="182"/>
      <c r="O2" s="183"/>
    </row>
    <row r="3" spans="1:19" ht="44.25" customHeight="1" thickBot="1" x14ac:dyDescent="0.25">
      <c r="A3" s="406" t="s">
        <v>197</v>
      </c>
      <c r="B3" s="407"/>
      <c r="C3" s="408"/>
      <c r="D3" s="216" t="s">
        <v>177</v>
      </c>
      <c r="E3" s="217"/>
      <c r="F3" s="218" t="s">
        <v>168</v>
      </c>
      <c r="G3" s="219" t="s">
        <v>178</v>
      </c>
      <c r="H3" s="242">
        <v>22</v>
      </c>
      <c r="I3" s="242">
        <v>4.8</v>
      </c>
      <c r="J3" s="243" t="s">
        <v>7</v>
      </c>
      <c r="K3" s="243"/>
      <c r="L3" s="243"/>
      <c r="M3" s="243"/>
      <c r="N3" s="243"/>
      <c r="O3" s="244"/>
    </row>
    <row r="4" spans="1:19" ht="15.75" x14ac:dyDescent="0.2">
      <c r="A4" s="194" t="s">
        <v>8</v>
      </c>
      <c r="B4" s="195" t="s">
        <v>9</v>
      </c>
      <c r="C4" s="168" t="s">
        <v>10</v>
      </c>
      <c r="D4" s="168" t="s">
        <v>11</v>
      </c>
      <c r="E4" s="168" t="s">
        <v>12</v>
      </c>
      <c r="F4" s="196" t="s">
        <v>13</v>
      </c>
      <c r="G4" s="168" t="s">
        <v>14</v>
      </c>
      <c r="H4" s="169" t="s">
        <v>15</v>
      </c>
      <c r="I4" s="170"/>
      <c r="J4" s="170"/>
      <c r="K4" s="171"/>
      <c r="L4" s="172" t="s">
        <v>16</v>
      </c>
      <c r="M4" s="172"/>
      <c r="N4" s="172"/>
      <c r="O4" s="173" t="s">
        <v>17</v>
      </c>
    </row>
    <row r="5" spans="1:19" ht="63.75" thickBot="1" x14ac:dyDescent="0.25">
      <c r="A5" s="289"/>
      <c r="B5" s="290"/>
      <c r="C5" s="163"/>
      <c r="D5" s="163"/>
      <c r="E5" s="163"/>
      <c r="F5" s="291"/>
      <c r="G5" s="163"/>
      <c r="H5" s="139" t="s">
        <v>18</v>
      </c>
      <c r="I5" s="139" t="s">
        <v>19</v>
      </c>
      <c r="J5" s="139" t="s">
        <v>20</v>
      </c>
      <c r="K5" s="139" t="s">
        <v>21</v>
      </c>
      <c r="L5" s="294" t="s">
        <v>22</v>
      </c>
      <c r="M5" s="139" t="s">
        <v>18</v>
      </c>
      <c r="N5" s="139" t="s">
        <v>19</v>
      </c>
      <c r="O5" s="147"/>
    </row>
    <row r="6" spans="1:19" ht="15" x14ac:dyDescent="0.2">
      <c r="A6" s="47">
        <v>1</v>
      </c>
      <c r="B6" s="295" t="s">
        <v>157</v>
      </c>
      <c r="C6" s="295" t="s">
        <v>0</v>
      </c>
      <c r="D6" s="295" t="s">
        <v>41</v>
      </c>
      <c r="E6" s="283">
        <v>1</v>
      </c>
      <c r="F6" s="284">
        <v>45937</v>
      </c>
      <c r="G6" s="134">
        <v>46302</v>
      </c>
      <c r="H6" s="285">
        <v>418</v>
      </c>
      <c r="I6" s="136">
        <v>105.6</v>
      </c>
      <c r="J6" s="136"/>
      <c r="K6" s="286">
        <f>SUM(H6+I6)</f>
        <v>523.6</v>
      </c>
      <c r="L6" s="136"/>
      <c r="M6" s="287"/>
      <c r="N6" s="287"/>
      <c r="O6" s="288">
        <f>SUM(K6-M6-N6)</f>
        <v>523.6</v>
      </c>
    </row>
    <row r="7" spans="1:19" ht="15" x14ac:dyDescent="0.2">
      <c r="A7" s="47">
        <v>2</v>
      </c>
      <c r="B7" s="295" t="s">
        <v>154</v>
      </c>
      <c r="C7" s="44" t="s">
        <v>0</v>
      </c>
      <c r="D7" s="44" t="s">
        <v>153</v>
      </c>
      <c r="E7" s="46">
        <v>1</v>
      </c>
      <c r="F7" s="45">
        <v>45931</v>
      </c>
      <c r="G7" s="12">
        <v>46296</v>
      </c>
      <c r="H7" s="63">
        <v>418</v>
      </c>
      <c r="I7" s="62">
        <v>105.6</v>
      </c>
      <c r="J7" s="62"/>
      <c r="K7" s="64">
        <f>SUM(H7+I7)</f>
        <v>523.6</v>
      </c>
      <c r="L7" s="62"/>
      <c r="M7" s="245"/>
      <c r="N7" s="245"/>
      <c r="O7" s="246">
        <f>SUM(K7-M7-N7)</f>
        <v>523.6</v>
      </c>
    </row>
    <row r="8" spans="1:19" ht="15" x14ac:dyDescent="0.2">
      <c r="A8" s="47">
        <v>3</v>
      </c>
      <c r="B8" s="295" t="s">
        <v>126</v>
      </c>
      <c r="C8" s="48" t="s">
        <v>0</v>
      </c>
      <c r="D8" s="44" t="s">
        <v>33</v>
      </c>
      <c r="E8" s="46">
        <v>1</v>
      </c>
      <c r="F8" s="12">
        <v>45874</v>
      </c>
      <c r="G8" s="12">
        <v>46239</v>
      </c>
      <c r="H8" s="63">
        <v>418</v>
      </c>
      <c r="I8" s="62">
        <v>105.6</v>
      </c>
      <c r="J8" s="62"/>
      <c r="K8" s="64">
        <f>SUM(H8+I8)</f>
        <v>523.6</v>
      </c>
      <c r="L8" s="62"/>
      <c r="M8" s="245"/>
      <c r="N8" s="245"/>
      <c r="O8" s="246">
        <f>SUM(K8-M8-N8)</f>
        <v>523.6</v>
      </c>
    </row>
    <row r="9" spans="1:19" ht="15.75" x14ac:dyDescent="0.2">
      <c r="A9" s="197" t="s">
        <v>42</v>
      </c>
      <c r="B9" s="198"/>
      <c r="C9" s="198"/>
      <c r="D9" s="198"/>
      <c r="E9" s="198"/>
      <c r="F9" s="198"/>
      <c r="G9" s="198"/>
      <c r="H9" s="247">
        <f>SUM(H6:H8)</f>
        <v>1254</v>
      </c>
      <c r="I9" s="247">
        <f>SUM(I6:I8)</f>
        <v>316.79999999999995</v>
      </c>
      <c r="J9" s="247"/>
      <c r="K9" s="247">
        <f>SUM(K6:K8)</f>
        <v>1570.8000000000002</v>
      </c>
      <c r="L9" s="247"/>
      <c r="M9" s="248">
        <f>SUM(M6:M8)</f>
        <v>0</v>
      </c>
      <c r="N9" s="248">
        <f>SUM(N6:N8)</f>
        <v>0</v>
      </c>
      <c r="O9" s="249">
        <f>SUM(O6:O8)</f>
        <v>1570.8000000000002</v>
      </c>
    </row>
    <row r="10" spans="1:19" ht="16.5" thickBot="1" x14ac:dyDescent="0.25">
      <c r="A10" s="29"/>
      <c r="B10" s="234"/>
      <c r="C10" s="235"/>
      <c r="D10" s="234"/>
      <c r="E10" s="236"/>
      <c r="F10" s="237"/>
      <c r="G10" s="238"/>
      <c r="H10" s="250"/>
      <c r="I10" s="250"/>
      <c r="J10" s="250"/>
      <c r="K10" s="250"/>
      <c r="L10" s="251"/>
      <c r="M10" s="250"/>
      <c r="N10" s="250"/>
      <c r="O10" s="252"/>
    </row>
    <row r="11" spans="1:19" ht="15.75" x14ac:dyDescent="0.2">
      <c r="A11" s="227" t="s">
        <v>24</v>
      </c>
      <c r="B11" s="228"/>
      <c r="C11" s="228"/>
      <c r="D11" s="228"/>
      <c r="E11" s="228"/>
      <c r="F11" s="228"/>
      <c r="G11" s="228"/>
      <c r="H11" s="228"/>
      <c r="I11" s="228"/>
      <c r="J11" s="228"/>
      <c r="K11" s="228"/>
      <c r="L11" s="228"/>
      <c r="M11" s="228"/>
      <c r="N11" s="228"/>
      <c r="O11" s="229"/>
    </row>
    <row r="12" spans="1:19" ht="79.5" thickBot="1" x14ac:dyDescent="0.25">
      <c r="A12" s="230" t="s">
        <v>8</v>
      </c>
      <c r="B12" s="231" t="s">
        <v>9</v>
      </c>
      <c r="C12" s="231" t="s">
        <v>10</v>
      </c>
      <c r="D12" s="231"/>
      <c r="E12" s="231" t="s">
        <v>12</v>
      </c>
      <c r="F12" s="232" t="s">
        <v>80</v>
      </c>
      <c r="G12" s="233" t="s">
        <v>26</v>
      </c>
      <c r="H12" s="242" t="s">
        <v>18</v>
      </c>
      <c r="I12" s="242" t="s">
        <v>19</v>
      </c>
      <c r="J12" s="242" t="s">
        <v>27</v>
      </c>
      <c r="K12" s="242" t="s">
        <v>21</v>
      </c>
      <c r="L12" s="253" t="s">
        <v>22</v>
      </c>
      <c r="M12" s="242" t="s">
        <v>23</v>
      </c>
      <c r="N12" s="242" t="s">
        <v>28</v>
      </c>
      <c r="O12" s="254" t="s">
        <v>17</v>
      </c>
      <c r="S12" s="292" t="s">
        <v>29</v>
      </c>
    </row>
    <row r="13" spans="1:19" ht="15.75" x14ac:dyDescent="0.2">
      <c r="A13" s="220">
        <v>1</v>
      </c>
      <c r="B13" s="221"/>
      <c r="C13" s="222"/>
      <c r="D13" s="223"/>
      <c r="E13" s="224"/>
      <c r="F13" s="225"/>
      <c r="G13" s="226"/>
      <c r="H13" s="255"/>
      <c r="I13" s="255"/>
      <c r="J13" s="256"/>
      <c r="K13" s="257"/>
      <c r="L13" s="258"/>
      <c r="M13" s="259"/>
      <c r="N13" s="259"/>
      <c r="O13" s="260"/>
    </row>
    <row r="14" spans="1:19" ht="15.75" x14ac:dyDescent="0.2">
      <c r="A14" s="199" t="s">
        <v>43</v>
      </c>
      <c r="B14" s="200"/>
      <c r="C14" s="200"/>
      <c r="D14" s="200"/>
      <c r="E14" s="200"/>
      <c r="F14" s="200"/>
      <c r="G14" s="200"/>
      <c r="H14" s="261"/>
      <c r="I14" s="261">
        <f>SUM(I13:I13)</f>
        <v>0</v>
      </c>
      <c r="J14" s="261">
        <f>SUM(J13:J13)</f>
        <v>0</v>
      </c>
      <c r="K14" s="261"/>
      <c r="L14" s="262" t="s">
        <v>30</v>
      </c>
      <c r="M14" s="263">
        <f>SUM(M13:M13)</f>
        <v>0</v>
      </c>
      <c r="N14" s="263">
        <f>SUM(N13:N13)</f>
        <v>0</v>
      </c>
      <c r="O14" s="264"/>
    </row>
    <row r="15" spans="1:19" ht="15" x14ac:dyDescent="0.2">
      <c r="A15" s="23"/>
      <c r="B15" s="238"/>
      <c r="C15" s="237"/>
      <c r="D15" s="236"/>
      <c r="E15" s="236"/>
      <c r="F15" s="237"/>
      <c r="G15" s="238"/>
      <c r="H15" s="265"/>
      <c r="I15" s="265"/>
      <c r="J15" s="265"/>
      <c r="K15" s="265"/>
      <c r="L15" s="265"/>
      <c r="M15" s="265"/>
      <c r="N15" s="265"/>
      <c r="O15" s="266"/>
    </row>
    <row r="16" spans="1:19" ht="15.75" x14ac:dyDescent="0.2">
      <c r="A16" s="197" t="s">
        <v>44</v>
      </c>
      <c r="B16" s="198"/>
      <c r="C16" s="198"/>
      <c r="D16" s="198"/>
      <c r="E16" s="198"/>
      <c r="F16" s="198"/>
      <c r="G16" s="198"/>
      <c r="H16" s="267">
        <f>SUM(H9+H14)</f>
        <v>1254</v>
      </c>
      <c r="I16" s="268">
        <f>SUM(I9+I13)</f>
        <v>316.79999999999995</v>
      </c>
      <c r="J16" s="267"/>
      <c r="K16" s="267">
        <f>SUM(K9+K14)</f>
        <v>1570.8000000000002</v>
      </c>
      <c r="L16" s="267"/>
      <c r="M16" s="269">
        <f>SUM(M9+M14)</f>
        <v>0</v>
      </c>
      <c r="N16" s="269">
        <f>SUM(N9+N14)</f>
        <v>0</v>
      </c>
      <c r="O16" s="270">
        <f>SUM(O9+O14)</f>
        <v>1570.8000000000002</v>
      </c>
    </row>
    <row r="17" spans="1:15" ht="15.75" x14ac:dyDescent="0.2">
      <c r="A17" s="30" t="s">
        <v>53</v>
      </c>
      <c r="B17" s="239"/>
      <c r="C17" s="240"/>
      <c r="D17" s="241"/>
      <c r="E17" s="241"/>
      <c r="F17" s="240"/>
      <c r="G17" s="239"/>
      <c r="H17" s="271" t="s">
        <v>45</v>
      </c>
      <c r="I17" s="272"/>
      <c r="J17" s="272"/>
      <c r="K17" s="272"/>
      <c r="L17" s="272"/>
      <c r="M17" s="272"/>
      <c r="N17" s="272"/>
      <c r="O17" s="273">
        <v>30</v>
      </c>
    </row>
    <row r="18" spans="1:15" ht="15.75" x14ac:dyDescent="0.2">
      <c r="A18" s="23"/>
      <c r="B18" s="238"/>
      <c r="C18" s="237"/>
      <c r="D18" s="236"/>
      <c r="E18" s="236"/>
      <c r="F18" s="237"/>
      <c r="G18" s="238"/>
      <c r="H18" s="274" t="s">
        <v>46</v>
      </c>
      <c r="I18" s="275"/>
      <c r="J18" s="275"/>
      <c r="K18" s="275"/>
      <c r="L18" s="275"/>
      <c r="M18" s="275"/>
      <c r="N18" s="275"/>
      <c r="O18" s="276">
        <f>PRODUCT(O17*A8)</f>
        <v>90</v>
      </c>
    </row>
    <row r="19" spans="1:15" ht="16.5" thickBot="1" x14ac:dyDescent="0.25">
      <c r="A19" s="31"/>
      <c r="B19" s="32"/>
      <c r="C19" s="34"/>
      <c r="D19" s="33"/>
      <c r="E19" s="33"/>
      <c r="F19" s="34"/>
      <c r="G19" s="32"/>
      <c r="H19" s="277" t="s">
        <v>47</v>
      </c>
      <c r="I19" s="278"/>
      <c r="J19" s="278"/>
      <c r="K19" s="278"/>
      <c r="L19" s="278"/>
      <c r="M19" s="278"/>
      <c r="N19" s="278"/>
      <c r="O19" s="279">
        <f>SUM(O16+O18)</f>
        <v>1660.8000000000002</v>
      </c>
    </row>
    <row r="20" spans="1:15" x14ac:dyDescent="0.2">
      <c r="A20" s="2"/>
      <c r="B20" s="2"/>
      <c r="C20" s="10"/>
      <c r="D20" s="1"/>
      <c r="E20" s="1"/>
      <c r="F20" s="10"/>
      <c r="G20" s="2"/>
      <c r="H20" s="280"/>
      <c r="I20" s="280"/>
      <c r="J20" s="280"/>
      <c r="K20" s="280"/>
      <c r="L20" s="280"/>
      <c r="M20" s="280"/>
      <c r="N20" s="280"/>
      <c r="O20" s="280"/>
    </row>
    <row r="21" spans="1:15" ht="15" x14ac:dyDescent="0.2">
      <c r="A21" s="8"/>
      <c r="B21" s="8"/>
      <c r="C21" s="7"/>
      <c r="D21" s="6"/>
      <c r="E21" s="6"/>
      <c r="F21" s="7"/>
      <c r="G21" s="8"/>
      <c r="H21" s="281"/>
      <c r="I21" s="281"/>
      <c r="J21" s="281"/>
      <c r="K21" s="281"/>
      <c r="L21" s="281"/>
      <c r="M21" s="281"/>
      <c r="N21" s="281"/>
      <c r="O21" s="281"/>
    </row>
  </sheetData>
  <mergeCells count="24">
    <mergeCell ref="A14:G14"/>
    <mergeCell ref="A16:G16"/>
    <mergeCell ref="H17:N17"/>
    <mergeCell ref="H18:N18"/>
    <mergeCell ref="H19:N19"/>
    <mergeCell ref="A11:O11"/>
    <mergeCell ref="A4:A5"/>
    <mergeCell ref="B4:B5"/>
    <mergeCell ref="C4:C5"/>
    <mergeCell ref="D4:D5"/>
    <mergeCell ref="E4:E5"/>
    <mergeCell ref="F4:F5"/>
    <mergeCell ref="G4:G5"/>
    <mergeCell ref="H4:K4"/>
    <mergeCell ref="L4:N4"/>
    <mergeCell ref="O4:O5"/>
    <mergeCell ref="A9:G9"/>
    <mergeCell ref="A1:O1"/>
    <mergeCell ref="A2:C2"/>
    <mergeCell ref="D2:E2"/>
    <mergeCell ref="J2:O2"/>
    <mergeCell ref="A3:C3"/>
    <mergeCell ref="D3:E3"/>
    <mergeCell ref="J3:O3"/>
  </mergeCells>
  <phoneticPr fontId="11" type="noConversion"/>
  <pageMargins left="0.19685039370078741" right="0.43307086614173229" top="0.74803149606299213" bottom="0.15748031496062992" header="0.51181102362204722" footer="0.31496062992125984"/>
  <pageSetup paperSize="9" scale="45" fitToWidth="3" fitToHeight="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/>
  <dimension ref="A1:AC39"/>
  <sheetViews>
    <sheetView zoomScale="80" zoomScaleNormal="80" zoomScaleSheetLayoutView="83" workbookViewId="0">
      <selection activeCell="A3" sqref="A3:C3"/>
    </sheetView>
  </sheetViews>
  <sheetFormatPr defaultRowHeight="15" x14ac:dyDescent="0.25"/>
  <cols>
    <col min="1" max="1" width="5.85546875" customWidth="1"/>
    <col min="2" max="2" width="44.140625" bestFit="1" customWidth="1"/>
    <col min="3" max="3" width="20.5703125" bestFit="1" customWidth="1"/>
    <col min="4" max="4" width="29.5703125" bestFit="1" customWidth="1"/>
    <col min="5" max="5" width="6.42578125" customWidth="1"/>
    <col min="6" max="6" width="14" customWidth="1"/>
    <col min="7" max="7" width="14.85546875" customWidth="1"/>
    <col min="8" max="8" width="17.28515625" style="282" customWidth="1"/>
    <col min="9" max="9" width="15.5703125" style="282" customWidth="1"/>
    <col min="10" max="10" width="15.28515625" style="282" customWidth="1"/>
    <col min="11" max="11" width="16.140625" style="282" customWidth="1"/>
    <col min="12" max="12" width="11.28515625" style="282" bestFit="1" customWidth="1"/>
    <col min="13" max="13" width="14" style="282" customWidth="1"/>
    <col min="14" max="14" width="14.5703125" style="282" customWidth="1"/>
    <col min="15" max="15" width="17.42578125" style="282" customWidth="1"/>
    <col min="17" max="18" width="9.140625" style="296"/>
    <col min="19" max="19" width="14.5703125" style="296" bestFit="1" customWidth="1"/>
    <col min="20" max="20" width="14.28515625" style="296" bestFit="1" customWidth="1"/>
    <col min="21" max="21" width="9.140625" style="296"/>
    <col min="22" max="22" width="13.85546875" style="296" bestFit="1" customWidth="1"/>
    <col min="23" max="23" width="9.140625" style="296"/>
    <col min="24" max="24" width="11.5703125" style="296" bestFit="1" customWidth="1"/>
    <col min="25" max="25" width="11.140625" style="296" bestFit="1" customWidth="1"/>
    <col min="26" max="26" width="13.42578125" style="296" bestFit="1" customWidth="1"/>
    <col min="27" max="29" width="9.140625" style="296"/>
  </cols>
  <sheetData>
    <row r="1" spans="1:29" ht="75" customHeight="1" thickBot="1" x14ac:dyDescent="0.3">
      <c r="A1" s="320"/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2"/>
    </row>
    <row r="2" spans="1:29" ht="15.75" x14ac:dyDescent="0.25">
      <c r="A2" s="327" t="s">
        <v>1</v>
      </c>
      <c r="B2" s="215"/>
      <c r="C2" s="215"/>
      <c r="D2" s="215" t="s">
        <v>71</v>
      </c>
      <c r="E2" s="215"/>
      <c r="F2" s="125" t="s">
        <v>3</v>
      </c>
      <c r="G2" s="125" t="s">
        <v>4</v>
      </c>
      <c r="H2" s="127" t="s">
        <v>34</v>
      </c>
      <c r="I2" s="127" t="s">
        <v>5</v>
      </c>
      <c r="J2" s="182" t="s">
        <v>6</v>
      </c>
      <c r="K2" s="182"/>
      <c r="L2" s="182"/>
      <c r="M2" s="182"/>
      <c r="N2" s="182"/>
      <c r="O2" s="183"/>
    </row>
    <row r="3" spans="1:29" ht="67.5" customHeight="1" x14ac:dyDescent="0.25">
      <c r="A3" s="405" t="s">
        <v>196</v>
      </c>
      <c r="B3" s="311"/>
      <c r="C3" s="311"/>
      <c r="D3" s="312" t="s">
        <v>179</v>
      </c>
      <c r="E3" s="312"/>
      <c r="F3" s="121" t="s">
        <v>168</v>
      </c>
      <c r="G3" s="121" t="s">
        <v>178</v>
      </c>
      <c r="H3" s="123">
        <v>22</v>
      </c>
      <c r="I3" s="123">
        <v>4.8</v>
      </c>
      <c r="J3" s="192" t="s">
        <v>7</v>
      </c>
      <c r="K3" s="192"/>
      <c r="L3" s="192"/>
      <c r="M3" s="192"/>
      <c r="N3" s="192"/>
      <c r="O3" s="193"/>
    </row>
    <row r="4" spans="1:29" ht="15.75" x14ac:dyDescent="0.25">
      <c r="A4" s="313" t="s">
        <v>8</v>
      </c>
      <c r="B4" s="168" t="s">
        <v>9</v>
      </c>
      <c r="C4" s="168" t="s">
        <v>10</v>
      </c>
      <c r="D4" s="168" t="s">
        <v>11</v>
      </c>
      <c r="E4" s="168" t="s">
        <v>12</v>
      </c>
      <c r="F4" s="168" t="s">
        <v>13</v>
      </c>
      <c r="G4" s="168" t="s">
        <v>14</v>
      </c>
      <c r="H4" s="342" t="s">
        <v>15</v>
      </c>
      <c r="I4" s="342"/>
      <c r="J4" s="342"/>
      <c r="K4" s="342"/>
      <c r="L4" s="343" t="s">
        <v>16</v>
      </c>
      <c r="M4" s="343"/>
      <c r="N4" s="343"/>
      <c r="O4" s="173" t="s">
        <v>17</v>
      </c>
    </row>
    <row r="5" spans="1:29" ht="32.25" thickBot="1" x14ac:dyDescent="0.3">
      <c r="A5" s="328"/>
      <c r="B5" s="163"/>
      <c r="C5" s="163"/>
      <c r="D5" s="163"/>
      <c r="E5" s="163"/>
      <c r="F5" s="163"/>
      <c r="G5" s="163"/>
      <c r="H5" s="139" t="s">
        <v>18</v>
      </c>
      <c r="I5" s="139" t="s">
        <v>19</v>
      </c>
      <c r="J5" s="139" t="s">
        <v>20</v>
      </c>
      <c r="K5" s="139" t="s">
        <v>21</v>
      </c>
      <c r="L5" s="139" t="s">
        <v>22</v>
      </c>
      <c r="M5" s="139" t="s">
        <v>18</v>
      </c>
      <c r="N5" s="139" t="s">
        <v>52</v>
      </c>
      <c r="O5" s="147"/>
    </row>
    <row r="6" spans="1:29" ht="15.75" x14ac:dyDescent="0.25">
      <c r="A6" s="132">
        <v>1</v>
      </c>
      <c r="B6" s="323" t="s">
        <v>158</v>
      </c>
      <c r="C6" s="323" t="s">
        <v>62</v>
      </c>
      <c r="D6" s="324" t="s">
        <v>33</v>
      </c>
      <c r="E6" s="133">
        <v>1</v>
      </c>
      <c r="F6" s="325" t="s">
        <v>159</v>
      </c>
      <c r="G6" s="326">
        <v>46308</v>
      </c>
      <c r="H6" s="135">
        <v>630</v>
      </c>
      <c r="I6" s="135">
        <v>105.6</v>
      </c>
      <c r="J6" s="135"/>
      <c r="K6" s="135">
        <f>SUM(H6+I6)</f>
        <v>735.6</v>
      </c>
      <c r="L6" s="135"/>
      <c r="M6" s="135"/>
      <c r="N6" s="135"/>
      <c r="O6" s="137">
        <f>SUM(K6-M6-N6)</f>
        <v>735.6</v>
      </c>
    </row>
    <row r="7" spans="1:29" s="3" customFormat="1" ht="15.75" x14ac:dyDescent="0.25">
      <c r="A7" s="97">
        <v>2</v>
      </c>
      <c r="B7" s="52" t="s">
        <v>68</v>
      </c>
      <c r="C7" s="17" t="s">
        <v>50</v>
      </c>
      <c r="D7" s="13" t="s">
        <v>69</v>
      </c>
      <c r="E7" s="40">
        <v>1</v>
      </c>
      <c r="F7" s="28">
        <v>45840</v>
      </c>
      <c r="G7" s="14" t="s">
        <v>176</v>
      </c>
      <c r="H7" s="61">
        <v>630</v>
      </c>
      <c r="I7" s="61">
        <v>105.6</v>
      </c>
      <c r="J7" s="62"/>
      <c r="K7" s="61">
        <f>SUM(H7+I7)</f>
        <v>735.6</v>
      </c>
      <c r="L7" s="62"/>
      <c r="M7" s="62"/>
      <c r="N7" s="62"/>
      <c r="O7" s="98">
        <f>SUM(K7-M7-N7)</f>
        <v>735.6</v>
      </c>
      <c r="Q7" s="297"/>
      <c r="R7" s="297"/>
      <c r="S7" s="298"/>
      <c r="T7" s="299"/>
      <c r="U7" s="300"/>
      <c r="V7" s="301"/>
      <c r="W7" s="302"/>
      <c r="X7" s="303"/>
      <c r="Y7" s="303"/>
      <c r="Z7" s="304"/>
      <c r="AA7" s="297"/>
      <c r="AB7" s="297"/>
      <c r="AC7" s="297"/>
    </row>
    <row r="8" spans="1:29" s="3" customFormat="1" ht="23.25" x14ac:dyDescent="0.35">
      <c r="A8" s="97">
        <v>3</v>
      </c>
      <c r="B8" s="52" t="s">
        <v>130</v>
      </c>
      <c r="C8" s="17" t="s">
        <v>49</v>
      </c>
      <c r="D8" s="13" t="s">
        <v>83</v>
      </c>
      <c r="E8" s="40">
        <v>1</v>
      </c>
      <c r="F8" s="28">
        <v>45876</v>
      </c>
      <c r="G8" s="28">
        <v>46241</v>
      </c>
      <c r="H8" s="61">
        <v>630</v>
      </c>
      <c r="I8" s="61">
        <v>105.6</v>
      </c>
      <c r="J8" s="63"/>
      <c r="K8" s="61">
        <f>SUM(H8+I8)</f>
        <v>735.6</v>
      </c>
      <c r="L8" s="63"/>
      <c r="M8" s="63"/>
      <c r="N8" s="63"/>
      <c r="O8" s="98">
        <f>SUM(K8-M8-N8)</f>
        <v>735.6</v>
      </c>
      <c r="P8" s="43"/>
      <c r="Q8" s="305"/>
      <c r="R8" s="305"/>
      <c r="S8" s="305"/>
      <c r="T8" s="305"/>
      <c r="U8" s="305"/>
      <c r="V8" s="305"/>
      <c r="W8" s="305"/>
      <c r="X8" s="303"/>
      <c r="Y8" s="303"/>
      <c r="Z8" s="304"/>
      <c r="AA8" s="297"/>
      <c r="AB8" s="297"/>
      <c r="AC8" s="297"/>
    </row>
    <row r="9" spans="1:29" ht="18.75" x14ac:dyDescent="0.25">
      <c r="A9" s="174" t="s">
        <v>38</v>
      </c>
      <c r="B9" s="175"/>
      <c r="C9" s="175"/>
      <c r="D9" s="175"/>
      <c r="E9" s="175"/>
      <c r="F9" s="175"/>
      <c r="G9" s="175"/>
      <c r="H9" s="344">
        <f>SUM(H6:H8)</f>
        <v>1890</v>
      </c>
      <c r="I9" s="345">
        <f>SUM(I6:I8)</f>
        <v>316.79999999999995</v>
      </c>
      <c r="J9" s="346">
        <f>SUM(J6:J8)</f>
        <v>0</v>
      </c>
      <c r="K9" s="347">
        <f>SUM(K6:K8)</f>
        <v>2206.8000000000002</v>
      </c>
      <c r="L9" s="347"/>
      <c r="M9" s="348">
        <f>SUM(M6:M8)</f>
        <v>0</v>
      </c>
      <c r="N9" s="348">
        <f>SUM(N6:N8)</f>
        <v>0</v>
      </c>
      <c r="O9" s="349">
        <f>SUM(O6:O8)</f>
        <v>2206.8000000000002</v>
      </c>
      <c r="S9" s="306"/>
      <c r="T9" s="307"/>
      <c r="V9" s="308"/>
      <c r="X9" s="309"/>
      <c r="Y9" s="309"/>
      <c r="Z9" s="308"/>
    </row>
    <row r="10" spans="1:29" ht="16.5" thickBot="1" x14ac:dyDescent="0.3">
      <c r="A10" s="329"/>
      <c r="B10" s="330"/>
      <c r="C10" s="330"/>
      <c r="D10" s="330"/>
      <c r="E10" s="330"/>
      <c r="F10" s="330"/>
      <c r="G10" s="330"/>
      <c r="H10" s="350"/>
      <c r="I10" s="351"/>
      <c r="J10" s="350"/>
      <c r="K10" s="351"/>
      <c r="L10" s="352"/>
      <c r="M10" s="353"/>
      <c r="N10" s="350"/>
      <c r="O10" s="354"/>
    </row>
    <row r="11" spans="1:29" ht="15.75" x14ac:dyDescent="0.25">
      <c r="A11" s="335" t="s">
        <v>24</v>
      </c>
      <c r="B11" s="336"/>
      <c r="C11" s="336"/>
      <c r="D11" s="336"/>
      <c r="E11" s="336"/>
      <c r="F11" s="336"/>
      <c r="G11" s="336"/>
      <c r="H11" s="336"/>
      <c r="I11" s="336"/>
      <c r="J11" s="336"/>
      <c r="K11" s="336"/>
      <c r="L11" s="336"/>
      <c r="M11" s="336"/>
      <c r="N11" s="336"/>
      <c r="O11" s="337"/>
    </row>
    <row r="12" spans="1:29" s="5" customFormat="1" ht="48" thickBot="1" x14ac:dyDescent="0.25">
      <c r="A12" s="230" t="s">
        <v>8</v>
      </c>
      <c r="B12" s="231" t="s">
        <v>9</v>
      </c>
      <c r="C12" s="231" t="s">
        <v>10</v>
      </c>
      <c r="D12" s="138" t="s">
        <v>11</v>
      </c>
      <c r="E12" s="231" t="s">
        <v>12</v>
      </c>
      <c r="F12" s="231" t="s">
        <v>25</v>
      </c>
      <c r="G12" s="231" t="s">
        <v>26</v>
      </c>
      <c r="H12" s="242" t="s">
        <v>18</v>
      </c>
      <c r="I12" s="242" t="s">
        <v>19</v>
      </c>
      <c r="J12" s="242" t="s">
        <v>27</v>
      </c>
      <c r="K12" s="242" t="s">
        <v>21</v>
      </c>
      <c r="L12" s="253" t="s">
        <v>22</v>
      </c>
      <c r="M12" s="242" t="s">
        <v>23</v>
      </c>
      <c r="N12" s="242" t="s">
        <v>28</v>
      </c>
      <c r="O12" s="254" t="s">
        <v>17</v>
      </c>
      <c r="Q12" s="310"/>
      <c r="R12" s="310"/>
      <c r="S12" s="310"/>
      <c r="T12" s="310"/>
      <c r="U12" s="310"/>
      <c r="V12" s="310"/>
      <c r="W12" s="310"/>
      <c r="X12" s="310"/>
      <c r="Y12" s="310"/>
      <c r="Z12" s="310"/>
      <c r="AA12" s="310"/>
      <c r="AB12" s="310"/>
      <c r="AC12" s="310"/>
    </row>
    <row r="13" spans="1:29" ht="15.75" x14ac:dyDescent="0.25">
      <c r="A13" s="140">
        <v>1</v>
      </c>
      <c r="B13" s="323"/>
      <c r="C13" s="324"/>
      <c r="D13" s="331"/>
      <c r="E13" s="332"/>
      <c r="F13" s="325"/>
      <c r="G13" s="333"/>
      <c r="H13" s="285"/>
      <c r="I13" s="334"/>
      <c r="J13" s="334"/>
      <c r="K13" s="355"/>
      <c r="L13" s="356"/>
      <c r="M13" s="136"/>
      <c r="N13" s="136"/>
      <c r="O13" s="357"/>
    </row>
    <row r="14" spans="1:29" s="296" customFormat="1" ht="15.75" x14ac:dyDescent="0.25">
      <c r="A14" s="338" t="s">
        <v>29</v>
      </c>
      <c r="B14" s="339"/>
      <c r="C14" s="339"/>
      <c r="D14" s="339"/>
      <c r="E14" s="340"/>
      <c r="F14" s="341"/>
      <c r="G14" s="341"/>
      <c r="H14" s="358"/>
      <c r="I14" s="358"/>
      <c r="J14" s="358"/>
      <c r="K14" s="358"/>
      <c r="L14" s="359" t="s">
        <v>30</v>
      </c>
      <c r="M14" s="358"/>
      <c r="N14" s="358"/>
      <c r="O14" s="360"/>
    </row>
    <row r="15" spans="1:29" ht="15.75" x14ac:dyDescent="0.25">
      <c r="A15" s="314"/>
      <c r="B15" s="24"/>
      <c r="C15" s="35"/>
      <c r="D15" s="35"/>
      <c r="E15" s="35"/>
      <c r="F15" s="24"/>
      <c r="G15" s="24"/>
      <c r="H15" s="361"/>
      <c r="I15" s="361"/>
      <c r="J15" s="361"/>
      <c r="K15" s="361"/>
      <c r="L15" s="361"/>
      <c r="M15" s="361"/>
      <c r="N15" s="361"/>
      <c r="O15" s="362"/>
    </row>
    <row r="16" spans="1:29" ht="15.75" x14ac:dyDescent="0.25">
      <c r="A16" s="197" t="s">
        <v>39</v>
      </c>
      <c r="B16" s="198"/>
      <c r="C16" s="198"/>
      <c r="D16" s="198"/>
      <c r="E16" s="198"/>
      <c r="F16" s="198"/>
      <c r="G16" s="198"/>
      <c r="H16" s="363">
        <f>SUM(H9+H14)</f>
        <v>1890</v>
      </c>
      <c r="I16" s="364">
        <f>SUM(I9+I14)</f>
        <v>316.79999999999995</v>
      </c>
      <c r="J16" s="363">
        <f>SUM(J9+J14)</f>
        <v>0</v>
      </c>
      <c r="K16" s="363">
        <f>SUM(K9+K14)</f>
        <v>2206.8000000000002</v>
      </c>
      <c r="L16" s="364"/>
      <c r="M16" s="363">
        <f>SUM(M9+M14)</f>
        <v>0</v>
      </c>
      <c r="N16" s="363">
        <f>SUM(N9+N14)</f>
        <v>0</v>
      </c>
      <c r="O16" s="365">
        <f>SUM(O9+O14)</f>
        <v>2206.8000000000002</v>
      </c>
    </row>
    <row r="17" spans="1:16" ht="15.75" x14ac:dyDescent="0.25">
      <c r="A17" s="315" t="s">
        <v>53</v>
      </c>
      <c r="B17" s="36"/>
      <c r="C17" s="37"/>
      <c r="D17" s="37"/>
      <c r="E17" s="37"/>
      <c r="F17" s="38"/>
      <c r="G17" s="38"/>
      <c r="H17" s="366" t="s">
        <v>37</v>
      </c>
      <c r="I17" s="366"/>
      <c r="J17" s="366"/>
      <c r="K17" s="366"/>
      <c r="L17" s="366"/>
      <c r="M17" s="366"/>
      <c r="N17" s="366"/>
      <c r="O17" s="367">
        <v>30</v>
      </c>
    </row>
    <row r="18" spans="1:16" ht="15.75" x14ac:dyDescent="0.25">
      <c r="A18" s="316"/>
      <c r="B18" s="38"/>
      <c r="C18" s="37"/>
      <c r="D18" s="37"/>
      <c r="E18" s="37"/>
      <c r="F18" s="38"/>
      <c r="G18" s="38"/>
      <c r="H18" s="368" t="s">
        <v>36</v>
      </c>
      <c r="I18" s="368"/>
      <c r="J18" s="368"/>
      <c r="K18" s="368"/>
      <c r="L18" s="368"/>
      <c r="M18" s="368"/>
      <c r="N18" s="368"/>
      <c r="O18" s="273">
        <f>PRODUCT(O17*A8)</f>
        <v>90</v>
      </c>
    </row>
    <row r="19" spans="1:16" ht="16.5" thickBot="1" x14ac:dyDescent="0.3">
      <c r="A19" s="317"/>
      <c r="B19" s="318"/>
      <c r="C19" s="319"/>
      <c r="D19" s="319"/>
      <c r="E19" s="319"/>
      <c r="F19" s="318"/>
      <c r="G19" s="318"/>
      <c r="H19" s="369" t="s">
        <v>35</v>
      </c>
      <c r="I19" s="369"/>
      <c r="J19" s="369"/>
      <c r="K19" s="369"/>
      <c r="L19" s="369"/>
      <c r="M19" s="369"/>
      <c r="N19" s="369"/>
      <c r="O19" s="370">
        <f>SUM(O9+O18)</f>
        <v>2296.8000000000002</v>
      </c>
    </row>
    <row r="20" spans="1:16" x14ac:dyDescent="0.25">
      <c r="A20" s="2"/>
      <c r="B20" s="2"/>
      <c r="C20" s="1"/>
      <c r="D20" s="1"/>
      <c r="E20" s="1"/>
      <c r="F20" s="2"/>
      <c r="G20" s="2"/>
      <c r="H20" s="280"/>
      <c r="I20" s="280"/>
      <c r="J20" s="280"/>
      <c r="K20" s="280"/>
      <c r="L20" s="280"/>
      <c r="M20" s="280"/>
      <c r="N20" s="280"/>
      <c r="O20" s="280"/>
    </row>
    <row r="21" spans="1:16" x14ac:dyDescent="0.25">
      <c r="A21" s="2"/>
      <c r="B21" s="2"/>
      <c r="C21" s="1"/>
      <c r="D21" s="1"/>
      <c r="E21" s="1"/>
      <c r="F21" s="2"/>
      <c r="G21" s="2"/>
      <c r="H21" s="280"/>
      <c r="I21" s="280"/>
      <c r="J21" s="280"/>
      <c r="K21" s="280"/>
      <c r="L21" s="280"/>
      <c r="M21" s="280"/>
      <c r="N21" s="280"/>
      <c r="O21" s="280"/>
    </row>
    <row r="22" spans="1:16" x14ac:dyDescent="0.25">
      <c r="A22" s="2"/>
      <c r="B22" s="2"/>
      <c r="C22" s="1"/>
      <c r="D22" s="1"/>
      <c r="E22" s="1"/>
      <c r="F22" s="2"/>
      <c r="G22" s="2"/>
      <c r="H22" s="280"/>
      <c r="I22" s="280"/>
      <c r="J22" s="280"/>
      <c r="K22" s="280"/>
      <c r="L22" s="280"/>
      <c r="M22" s="280"/>
      <c r="N22" s="280"/>
      <c r="O22" s="280"/>
    </row>
    <row r="23" spans="1:16" x14ac:dyDescent="0.25">
      <c r="A23" s="2"/>
      <c r="B23" s="2"/>
      <c r="C23" s="1"/>
      <c r="D23" s="1"/>
      <c r="E23" s="1"/>
      <c r="F23" s="2"/>
      <c r="G23" s="2"/>
      <c r="H23" s="280"/>
      <c r="I23" s="280"/>
      <c r="J23" s="280"/>
      <c r="K23" s="280"/>
      <c r="L23" s="280"/>
      <c r="M23" s="280"/>
      <c r="N23" s="280"/>
      <c r="O23" s="280"/>
    </row>
    <row r="24" spans="1:16" x14ac:dyDescent="0.25">
      <c r="A24" s="2"/>
      <c r="B24" s="2"/>
      <c r="C24" s="1"/>
      <c r="D24" s="1"/>
      <c r="E24" s="1"/>
      <c r="F24" s="2"/>
      <c r="G24" s="2"/>
      <c r="H24" s="280"/>
      <c r="I24" s="280"/>
      <c r="J24" s="280"/>
      <c r="K24" s="280"/>
      <c r="L24" s="280"/>
      <c r="M24" s="280"/>
      <c r="N24" s="280"/>
      <c r="O24" s="280"/>
    </row>
    <row r="25" spans="1:16" x14ac:dyDescent="0.25">
      <c r="A25" s="2"/>
      <c r="B25" s="2"/>
      <c r="C25" s="1"/>
      <c r="D25" s="1"/>
      <c r="E25" s="1"/>
      <c r="F25" s="2"/>
      <c r="G25" s="2"/>
      <c r="H25" s="280"/>
      <c r="I25" s="280"/>
      <c r="J25" s="280"/>
      <c r="K25" s="280"/>
      <c r="L25" s="280"/>
      <c r="M25" s="280"/>
      <c r="N25" s="280"/>
      <c r="O25" s="280"/>
    </row>
    <row r="26" spans="1:16" x14ac:dyDescent="0.25">
      <c r="A26" s="2"/>
      <c r="B26" s="2"/>
      <c r="C26" s="1"/>
      <c r="D26" s="1"/>
      <c r="E26" s="1"/>
      <c r="F26" s="2"/>
      <c r="G26" s="2"/>
      <c r="H26" s="280"/>
      <c r="I26" s="280"/>
      <c r="J26" s="280"/>
      <c r="K26" s="280"/>
      <c r="L26" s="280"/>
      <c r="M26" s="280"/>
      <c r="N26" s="280"/>
      <c r="O26" s="280"/>
    </row>
    <row r="27" spans="1:16" x14ac:dyDescent="0.25">
      <c r="A27" s="2"/>
      <c r="B27" s="2"/>
      <c r="C27" s="1"/>
      <c r="D27" s="1"/>
      <c r="E27" s="1"/>
      <c r="F27" s="2"/>
      <c r="G27" s="2"/>
      <c r="H27" s="280"/>
      <c r="I27" s="280"/>
      <c r="J27" s="280"/>
      <c r="K27" s="280"/>
      <c r="L27" s="280"/>
      <c r="M27" s="280"/>
      <c r="N27" s="280"/>
      <c r="O27" s="280"/>
    </row>
    <row r="28" spans="1:16" x14ac:dyDescent="0.25">
      <c r="A28" s="2"/>
      <c r="B28" s="2"/>
      <c r="C28" s="1"/>
      <c r="D28" s="1"/>
      <c r="E28" s="1"/>
      <c r="F28" s="2"/>
      <c r="G28" s="2"/>
      <c r="H28" s="280"/>
      <c r="I28" s="280"/>
      <c r="J28" s="280"/>
      <c r="K28" s="280"/>
      <c r="L28" s="280"/>
      <c r="M28" s="280"/>
      <c r="N28" s="280"/>
      <c r="O28" s="280"/>
    </row>
    <row r="29" spans="1:16" x14ac:dyDescent="0.25">
      <c r="A29" s="2"/>
      <c r="B29" s="2"/>
      <c r="C29" s="1"/>
      <c r="D29" s="1"/>
      <c r="E29" s="1"/>
      <c r="F29" s="2"/>
      <c r="G29" s="2"/>
      <c r="H29" s="280"/>
      <c r="I29" s="280"/>
      <c r="J29" s="280"/>
      <c r="K29" s="280"/>
      <c r="L29" s="280"/>
      <c r="M29" s="280"/>
      <c r="N29" s="280"/>
      <c r="O29" s="280"/>
    </row>
    <row r="30" spans="1:16" x14ac:dyDescent="0.25">
      <c r="A30" s="2"/>
      <c r="B30" s="2"/>
      <c r="C30" s="1"/>
      <c r="D30" s="1"/>
      <c r="E30" s="1"/>
      <c r="F30" s="2"/>
      <c r="G30" s="2"/>
      <c r="H30" s="280"/>
      <c r="I30" s="280"/>
      <c r="J30" s="280"/>
      <c r="K30" s="280"/>
      <c r="L30" s="280"/>
      <c r="M30" s="280"/>
      <c r="N30" s="280"/>
      <c r="O30" s="280"/>
    </row>
    <row r="31" spans="1:16" x14ac:dyDescent="0.25">
      <c r="A31" s="2"/>
      <c r="B31" s="1"/>
      <c r="C31" s="1"/>
      <c r="D31" s="1"/>
      <c r="E31" s="1"/>
      <c r="F31" s="2"/>
      <c r="G31" s="2"/>
      <c r="H31" s="280"/>
      <c r="I31" s="280"/>
      <c r="J31" s="280"/>
      <c r="K31" s="280"/>
      <c r="L31" s="280"/>
      <c r="M31" s="280"/>
      <c r="N31" s="371"/>
      <c r="O31" s="371"/>
      <c r="P31" s="42"/>
    </row>
    <row r="32" spans="1:16" x14ac:dyDescent="0.25">
      <c r="A32" s="2"/>
      <c r="B32" s="1"/>
      <c r="C32" s="1"/>
      <c r="D32" s="1"/>
      <c r="E32" s="1"/>
      <c r="F32" s="2"/>
      <c r="G32" s="2"/>
      <c r="H32" s="280"/>
      <c r="I32" s="280"/>
      <c r="J32" s="280"/>
      <c r="K32" s="280"/>
      <c r="L32" s="280"/>
      <c r="M32" s="280"/>
      <c r="N32" s="280"/>
      <c r="O32" s="280"/>
    </row>
    <row r="33" spans="1:15" x14ac:dyDescent="0.25">
      <c r="A33" s="3"/>
      <c r="B33" s="4"/>
      <c r="C33" s="4"/>
      <c r="D33" s="4"/>
      <c r="E33" s="4"/>
      <c r="F33" s="3"/>
      <c r="G33" s="3"/>
      <c r="H33" s="372"/>
      <c r="I33" s="372"/>
      <c r="J33" s="372"/>
      <c r="K33" s="372"/>
      <c r="L33" s="372"/>
      <c r="M33" s="372"/>
      <c r="N33" s="372"/>
      <c r="O33" s="372"/>
    </row>
    <row r="34" spans="1:15" x14ac:dyDescent="0.25">
      <c r="A34" s="3"/>
      <c r="B34" s="4"/>
      <c r="C34" s="4"/>
      <c r="D34" s="4"/>
      <c r="E34" s="4"/>
      <c r="F34" s="3"/>
      <c r="G34" s="3"/>
      <c r="H34" s="372"/>
      <c r="I34" s="372"/>
      <c r="J34" s="372"/>
      <c r="K34" s="372"/>
      <c r="L34" s="372"/>
      <c r="M34" s="372"/>
      <c r="N34" s="372"/>
      <c r="O34" s="372"/>
    </row>
    <row r="35" spans="1:15" x14ac:dyDescent="0.25">
      <c r="A35" s="3"/>
      <c r="B35" s="4"/>
      <c r="C35" s="4"/>
      <c r="D35" s="4"/>
      <c r="E35" s="4"/>
      <c r="F35" s="3"/>
      <c r="G35" s="3"/>
      <c r="H35" s="372"/>
      <c r="I35" s="372"/>
      <c r="J35" s="372"/>
      <c r="K35" s="372"/>
      <c r="L35" s="372"/>
      <c r="M35" s="372"/>
      <c r="N35" s="372"/>
      <c r="O35" s="372"/>
    </row>
    <row r="36" spans="1:15" x14ac:dyDescent="0.25">
      <c r="A36" s="3"/>
      <c r="B36" s="4"/>
      <c r="C36" s="4"/>
      <c r="D36" s="4"/>
      <c r="E36" s="4"/>
      <c r="F36" s="3"/>
      <c r="G36" s="3"/>
      <c r="H36" s="372"/>
      <c r="I36" s="372"/>
      <c r="J36" s="372"/>
      <c r="K36" s="372"/>
      <c r="L36" s="372"/>
      <c r="M36" s="372"/>
      <c r="N36" s="372"/>
      <c r="O36" s="372"/>
    </row>
    <row r="37" spans="1:15" x14ac:dyDescent="0.25">
      <c r="A37" s="3"/>
      <c r="B37" s="4"/>
      <c r="C37" s="4"/>
      <c r="D37" s="4"/>
      <c r="E37" s="4"/>
      <c r="F37" s="3"/>
      <c r="G37" s="3"/>
      <c r="H37" s="372"/>
      <c r="I37" s="372"/>
      <c r="J37" s="372"/>
      <c r="K37" s="372"/>
      <c r="L37" s="372"/>
      <c r="M37" s="372"/>
      <c r="N37" s="372"/>
      <c r="O37" s="372"/>
    </row>
    <row r="38" spans="1:15" x14ac:dyDescent="0.25">
      <c r="A38" s="3"/>
      <c r="B38" s="4"/>
      <c r="C38" s="4"/>
      <c r="D38" s="4"/>
      <c r="E38" s="4"/>
      <c r="F38" s="3"/>
      <c r="G38" s="3"/>
      <c r="H38" s="372"/>
      <c r="I38" s="372"/>
      <c r="J38" s="372"/>
      <c r="K38" s="372"/>
      <c r="L38" s="372"/>
      <c r="M38" s="372"/>
      <c r="N38" s="372"/>
      <c r="O38" s="372"/>
    </row>
    <row r="39" spans="1:15" x14ac:dyDescent="0.25">
      <c r="C39" s="9"/>
    </row>
  </sheetData>
  <sortState ref="A8:O9">
    <sortCondition ref="A8:A9"/>
  </sortState>
  <mergeCells count="23">
    <mergeCell ref="A1:O1"/>
    <mergeCell ref="A2:C2"/>
    <mergeCell ref="D2:E2"/>
    <mergeCell ref="J2:O2"/>
    <mergeCell ref="A3:C3"/>
    <mergeCell ref="D3:E3"/>
    <mergeCell ref="J3:O3"/>
    <mergeCell ref="A4:A5"/>
    <mergeCell ref="B4:B5"/>
    <mergeCell ref="C4:C5"/>
    <mergeCell ref="D4:D5"/>
    <mergeCell ref="E4:E5"/>
    <mergeCell ref="F4:F5"/>
    <mergeCell ref="H19:N19"/>
    <mergeCell ref="G4:G5"/>
    <mergeCell ref="H4:K4"/>
    <mergeCell ref="L4:N4"/>
    <mergeCell ref="O4:O5"/>
    <mergeCell ref="A9:G9"/>
    <mergeCell ref="A11:O11"/>
    <mergeCell ref="A16:G16"/>
    <mergeCell ref="H17:N17"/>
    <mergeCell ref="H18:N18"/>
  </mergeCells>
  <phoneticPr fontId="11" type="noConversion"/>
  <pageMargins left="0.19685039370078741" right="0.70866141732283472" top="0.74803149606299213" bottom="0.74803149606299213" header="0.31496062992125984" footer="0.31496062992125984"/>
  <pageSetup paperSize="9" scale="45" fitToWidth="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>
    <pageSetUpPr fitToPage="1"/>
  </sheetPr>
  <dimension ref="A1:O47"/>
  <sheetViews>
    <sheetView zoomScale="80" zoomScaleNormal="80" workbookViewId="0">
      <selection activeCell="A18" sqref="A18:G18"/>
    </sheetView>
  </sheetViews>
  <sheetFormatPr defaultRowHeight="15" x14ac:dyDescent="0.25"/>
  <cols>
    <col min="1" max="1" width="5.5703125" customWidth="1"/>
    <col min="2" max="2" width="57.42578125" bestFit="1" customWidth="1"/>
    <col min="3" max="3" width="22.7109375" bestFit="1" customWidth="1"/>
    <col min="4" max="4" width="31" bestFit="1" customWidth="1"/>
    <col min="5" max="5" width="7.85546875" customWidth="1"/>
    <col min="6" max="6" width="14" customWidth="1"/>
    <col min="7" max="7" width="14.85546875" customWidth="1"/>
    <col min="8" max="8" width="19.28515625" style="282" bestFit="1" customWidth="1"/>
    <col min="9" max="9" width="15.5703125" style="282" customWidth="1"/>
    <col min="10" max="10" width="19.28515625" style="282" bestFit="1" customWidth="1"/>
    <col min="11" max="11" width="19.7109375" style="282" customWidth="1"/>
    <col min="12" max="12" width="9.28515625" style="282" customWidth="1"/>
    <col min="13" max="13" width="14" style="282" bestFit="1" customWidth="1"/>
    <col min="14" max="14" width="13.42578125" style="282" customWidth="1"/>
    <col min="15" max="15" width="18.28515625" style="282" customWidth="1"/>
  </cols>
  <sheetData>
    <row r="1" spans="1:15" ht="81" customHeight="1" thickBot="1" x14ac:dyDescent="0.3">
      <c r="A1" s="380"/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2"/>
    </row>
    <row r="2" spans="1:15" ht="15.75" x14ac:dyDescent="0.25">
      <c r="A2" s="212" t="s">
        <v>1</v>
      </c>
      <c r="B2" s="213"/>
      <c r="C2" s="214"/>
      <c r="D2" s="188" t="s">
        <v>71</v>
      </c>
      <c r="E2" s="189"/>
      <c r="F2" s="124" t="s">
        <v>3</v>
      </c>
      <c r="G2" s="125" t="s">
        <v>4</v>
      </c>
      <c r="H2" s="127" t="s">
        <v>34</v>
      </c>
      <c r="I2" s="127" t="s">
        <v>5</v>
      </c>
      <c r="J2" s="182" t="s">
        <v>6</v>
      </c>
      <c r="K2" s="182"/>
      <c r="L2" s="182"/>
      <c r="M2" s="182"/>
      <c r="N2" s="182"/>
      <c r="O2" s="183"/>
    </row>
    <row r="3" spans="1:15" ht="49.5" customHeight="1" x14ac:dyDescent="0.25">
      <c r="A3" s="374" t="s">
        <v>195</v>
      </c>
      <c r="B3" s="375"/>
      <c r="C3" s="376"/>
      <c r="D3" s="208" t="s">
        <v>177</v>
      </c>
      <c r="E3" s="191"/>
      <c r="F3" s="373">
        <v>2026</v>
      </c>
      <c r="G3" s="121" t="s">
        <v>178</v>
      </c>
      <c r="H3" s="123">
        <v>22</v>
      </c>
      <c r="I3" s="123">
        <v>4.8</v>
      </c>
      <c r="J3" s="192" t="s">
        <v>7</v>
      </c>
      <c r="K3" s="192"/>
      <c r="L3" s="192"/>
      <c r="M3" s="192"/>
      <c r="N3" s="192"/>
      <c r="O3" s="193"/>
    </row>
    <row r="4" spans="1:15" ht="15.75" x14ac:dyDescent="0.25">
      <c r="A4" s="176" t="s">
        <v>8</v>
      </c>
      <c r="B4" s="195" t="s">
        <v>9</v>
      </c>
      <c r="C4" s="168" t="s">
        <v>10</v>
      </c>
      <c r="D4" s="168" t="s">
        <v>11</v>
      </c>
      <c r="E4" s="168" t="s">
        <v>12</v>
      </c>
      <c r="F4" s="168" t="s">
        <v>13</v>
      </c>
      <c r="G4" s="168" t="s">
        <v>14</v>
      </c>
      <c r="H4" s="169" t="s">
        <v>15</v>
      </c>
      <c r="I4" s="170"/>
      <c r="J4" s="170"/>
      <c r="K4" s="171"/>
      <c r="L4" s="343" t="s">
        <v>16</v>
      </c>
      <c r="M4" s="343"/>
      <c r="N4" s="343"/>
      <c r="O4" s="173" t="s">
        <v>17</v>
      </c>
    </row>
    <row r="5" spans="1:15" ht="48" thickBot="1" x14ac:dyDescent="0.3">
      <c r="A5" s="157"/>
      <c r="B5" s="290"/>
      <c r="C5" s="163"/>
      <c r="D5" s="163"/>
      <c r="E5" s="163"/>
      <c r="F5" s="163"/>
      <c r="G5" s="163"/>
      <c r="H5" s="139" t="s">
        <v>18</v>
      </c>
      <c r="I5" s="139" t="s">
        <v>19</v>
      </c>
      <c r="J5" s="139" t="s">
        <v>20</v>
      </c>
      <c r="K5" s="139" t="s">
        <v>193</v>
      </c>
      <c r="L5" s="139" t="s">
        <v>22</v>
      </c>
      <c r="M5" s="139" t="s">
        <v>18</v>
      </c>
      <c r="N5" s="139" t="s">
        <v>19</v>
      </c>
      <c r="O5" s="147"/>
    </row>
    <row r="6" spans="1:15" ht="15.75" x14ac:dyDescent="0.25">
      <c r="A6" s="54">
        <v>1</v>
      </c>
      <c r="B6" s="323" t="s">
        <v>148</v>
      </c>
      <c r="C6" s="323" t="s">
        <v>62</v>
      </c>
      <c r="D6" s="323" t="s">
        <v>149</v>
      </c>
      <c r="E6" s="383" t="s">
        <v>180</v>
      </c>
      <c r="F6" s="325" t="s">
        <v>150</v>
      </c>
      <c r="G6" s="325" t="s">
        <v>151</v>
      </c>
      <c r="H6" s="384">
        <v>441</v>
      </c>
      <c r="I6" s="384">
        <v>4.8</v>
      </c>
      <c r="J6" s="384"/>
      <c r="K6" s="384">
        <f>SUM(H6+I6)</f>
        <v>445.8</v>
      </c>
      <c r="L6" s="385"/>
      <c r="M6" s="136"/>
      <c r="N6" s="136"/>
      <c r="O6" s="386">
        <f t="shared" ref="O6:O17" si="0">SUM(K6-M6-N6)</f>
        <v>445.8</v>
      </c>
    </row>
    <row r="7" spans="1:15" s="3" customFormat="1" ht="15.75" x14ac:dyDescent="0.25">
      <c r="A7" s="54">
        <v>2</v>
      </c>
      <c r="B7" s="48" t="s">
        <v>81</v>
      </c>
      <c r="C7" s="48" t="s">
        <v>48</v>
      </c>
      <c r="D7" s="48" t="s">
        <v>82</v>
      </c>
      <c r="E7" s="53" t="s">
        <v>171</v>
      </c>
      <c r="F7" s="12">
        <v>45722</v>
      </c>
      <c r="G7" s="12">
        <v>46386</v>
      </c>
      <c r="H7" s="61">
        <v>630</v>
      </c>
      <c r="I7" s="66">
        <v>0</v>
      </c>
      <c r="J7" s="66"/>
      <c r="K7" s="61">
        <f>SUM(H7+I7)</f>
        <v>630</v>
      </c>
      <c r="L7" s="65"/>
      <c r="M7" s="62"/>
      <c r="N7" s="62"/>
      <c r="O7" s="98">
        <f>SUM(K7-M7-N7)</f>
        <v>630</v>
      </c>
    </row>
    <row r="8" spans="1:15" s="3" customFormat="1" ht="15.75" x14ac:dyDescent="0.25">
      <c r="A8" s="54">
        <v>3</v>
      </c>
      <c r="B8" s="17" t="s">
        <v>96</v>
      </c>
      <c r="C8" s="17" t="s">
        <v>50</v>
      </c>
      <c r="D8" s="17" t="s">
        <v>83</v>
      </c>
      <c r="E8" s="53">
        <v>1</v>
      </c>
      <c r="F8" s="14" t="s">
        <v>91</v>
      </c>
      <c r="G8" s="14" t="s">
        <v>101</v>
      </c>
      <c r="H8" s="61">
        <v>630</v>
      </c>
      <c r="I8" s="66">
        <v>105.6</v>
      </c>
      <c r="J8" s="61"/>
      <c r="K8" s="61">
        <f>SUM(H8+I8)</f>
        <v>735.6</v>
      </c>
      <c r="L8" s="65"/>
      <c r="M8" s="62"/>
      <c r="N8" s="62"/>
      <c r="O8" s="98">
        <f t="shared" si="0"/>
        <v>735.6</v>
      </c>
    </row>
    <row r="9" spans="1:15" s="3" customFormat="1" ht="15.75" x14ac:dyDescent="0.25">
      <c r="A9" s="54">
        <v>4</v>
      </c>
      <c r="B9" s="17" t="s">
        <v>94</v>
      </c>
      <c r="C9" s="17" t="s">
        <v>50</v>
      </c>
      <c r="D9" s="17" t="s">
        <v>95</v>
      </c>
      <c r="E9" s="53" t="s">
        <v>171</v>
      </c>
      <c r="F9" s="14" t="s">
        <v>91</v>
      </c>
      <c r="G9" s="14" t="s">
        <v>101</v>
      </c>
      <c r="H9" s="61">
        <v>525</v>
      </c>
      <c r="I9" s="66">
        <v>24</v>
      </c>
      <c r="J9" s="61"/>
      <c r="K9" s="61">
        <f t="shared" ref="K9:K16" si="1">SUM(H9+I9)</f>
        <v>549</v>
      </c>
      <c r="L9" s="65"/>
      <c r="M9" s="62"/>
      <c r="N9" s="62"/>
      <c r="O9" s="98">
        <f t="shared" si="0"/>
        <v>549</v>
      </c>
    </row>
    <row r="10" spans="1:15" s="3" customFormat="1" ht="15.75" x14ac:dyDescent="0.25">
      <c r="A10" s="54">
        <v>5</v>
      </c>
      <c r="B10" s="17" t="s">
        <v>146</v>
      </c>
      <c r="C10" s="17" t="s">
        <v>147</v>
      </c>
      <c r="D10" s="17" t="s">
        <v>73</v>
      </c>
      <c r="E10" s="53">
        <v>1</v>
      </c>
      <c r="F10" s="14" t="s">
        <v>144</v>
      </c>
      <c r="G10" s="14" t="s">
        <v>145</v>
      </c>
      <c r="H10" s="61">
        <v>630</v>
      </c>
      <c r="I10" s="66">
        <v>105.6</v>
      </c>
      <c r="J10" s="61"/>
      <c r="K10" s="61">
        <f>SUM(H10+I10)</f>
        <v>735.6</v>
      </c>
      <c r="L10" s="65"/>
      <c r="M10" s="62"/>
      <c r="N10" s="62"/>
      <c r="O10" s="98">
        <f t="shared" si="0"/>
        <v>735.6</v>
      </c>
    </row>
    <row r="11" spans="1:15" s="3" customFormat="1" ht="15.75" x14ac:dyDescent="0.25">
      <c r="A11" s="54">
        <v>6</v>
      </c>
      <c r="B11" s="17" t="s">
        <v>92</v>
      </c>
      <c r="C11" s="17" t="s">
        <v>93</v>
      </c>
      <c r="D11" s="17" t="s">
        <v>83</v>
      </c>
      <c r="E11" s="53">
        <v>1</v>
      </c>
      <c r="F11" s="14" t="s">
        <v>91</v>
      </c>
      <c r="G11" s="14" t="s">
        <v>101</v>
      </c>
      <c r="H11" s="61">
        <v>630</v>
      </c>
      <c r="I11" s="66">
        <v>105.6</v>
      </c>
      <c r="J11" s="61"/>
      <c r="K11" s="61">
        <f t="shared" si="1"/>
        <v>735.6</v>
      </c>
      <c r="L11" s="65"/>
      <c r="M11" s="62"/>
      <c r="N11" s="62"/>
      <c r="O11" s="98">
        <f t="shared" si="0"/>
        <v>735.6</v>
      </c>
    </row>
    <row r="12" spans="1:15" s="3" customFormat="1" ht="15.75" x14ac:dyDescent="0.25">
      <c r="A12" s="54">
        <v>7</v>
      </c>
      <c r="B12" s="17" t="s">
        <v>152</v>
      </c>
      <c r="C12" s="17" t="s">
        <v>50</v>
      </c>
      <c r="D12" s="17" t="s">
        <v>73</v>
      </c>
      <c r="E12" s="53">
        <v>1</v>
      </c>
      <c r="F12" s="14" t="s">
        <v>144</v>
      </c>
      <c r="G12" s="14" t="s">
        <v>145</v>
      </c>
      <c r="H12" s="61">
        <v>630</v>
      </c>
      <c r="I12" s="66">
        <v>105.6</v>
      </c>
      <c r="J12" s="61"/>
      <c r="K12" s="61">
        <f>SUM(H12+I12)</f>
        <v>735.6</v>
      </c>
      <c r="L12" s="65"/>
      <c r="M12" s="62"/>
      <c r="N12" s="62"/>
      <c r="O12" s="98">
        <f t="shared" si="0"/>
        <v>735.6</v>
      </c>
    </row>
    <row r="13" spans="1:15" s="3" customFormat="1" ht="15.75" x14ac:dyDescent="0.25">
      <c r="A13" s="54">
        <v>8</v>
      </c>
      <c r="B13" s="17" t="s">
        <v>85</v>
      </c>
      <c r="C13" s="17" t="s">
        <v>50</v>
      </c>
      <c r="D13" s="17" t="s">
        <v>82</v>
      </c>
      <c r="E13" s="53">
        <v>1</v>
      </c>
      <c r="F13" s="14" t="s">
        <v>84</v>
      </c>
      <c r="G13" s="15">
        <v>46386</v>
      </c>
      <c r="H13" s="61">
        <v>630</v>
      </c>
      <c r="I13" s="66">
        <v>105.6</v>
      </c>
      <c r="J13" s="61"/>
      <c r="K13" s="61">
        <f t="shared" si="1"/>
        <v>735.6</v>
      </c>
      <c r="L13" s="65"/>
      <c r="M13" s="62"/>
      <c r="N13" s="62"/>
      <c r="O13" s="98">
        <f t="shared" si="0"/>
        <v>735.6</v>
      </c>
    </row>
    <row r="14" spans="1:15" s="3" customFormat="1" ht="15.75" x14ac:dyDescent="0.25">
      <c r="A14" s="54">
        <v>9</v>
      </c>
      <c r="B14" s="17" t="s">
        <v>124</v>
      </c>
      <c r="C14" s="17" t="s">
        <v>50</v>
      </c>
      <c r="D14" s="17" t="s">
        <v>73</v>
      </c>
      <c r="E14" s="53">
        <v>1</v>
      </c>
      <c r="F14" s="14" t="s">
        <v>117</v>
      </c>
      <c r="G14" s="15" t="s">
        <v>125</v>
      </c>
      <c r="H14" s="61">
        <v>630</v>
      </c>
      <c r="I14" s="66">
        <v>105.6</v>
      </c>
      <c r="J14" s="61"/>
      <c r="K14" s="61">
        <f t="shared" si="1"/>
        <v>735.6</v>
      </c>
      <c r="L14" s="65"/>
      <c r="M14" s="62"/>
      <c r="N14" s="62"/>
      <c r="O14" s="98">
        <f t="shared" si="0"/>
        <v>735.6</v>
      </c>
    </row>
    <row r="15" spans="1:15" s="3" customFormat="1" ht="15.75" x14ac:dyDescent="0.25">
      <c r="A15" s="54">
        <v>10</v>
      </c>
      <c r="B15" s="17" t="s">
        <v>162</v>
      </c>
      <c r="C15" s="17" t="s">
        <v>147</v>
      </c>
      <c r="D15" s="17" t="s">
        <v>73</v>
      </c>
      <c r="E15" s="53">
        <v>1</v>
      </c>
      <c r="F15" s="14" t="s">
        <v>144</v>
      </c>
      <c r="G15" s="14" t="s">
        <v>145</v>
      </c>
      <c r="H15" s="61">
        <v>630</v>
      </c>
      <c r="I15" s="66">
        <v>105.6</v>
      </c>
      <c r="J15" s="61"/>
      <c r="K15" s="61">
        <f>SUM(H15+I15)</f>
        <v>735.6</v>
      </c>
      <c r="L15" s="65"/>
      <c r="M15" s="62"/>
      <c r="N15" s="62"/>
      <c r="O15" s="98">
        <f>SUM(K15-M15-N15)</f>
        <v>735.6</v>
      </c>
    </row>
    <row r="16" spans="1:15" s="3" customFormat="1" ht="15.75" x14ac:dyDescent="0.25">
      <c r="A16" s="54">
        <v>11</v>
      </c>
      <c r="B16" s="48" t="s">
        <v>98</v>
      </c>
      <c r="C16" s="48" t="s">
        <v>62</v>
      </c>
      <c r="D16" s="48" t="s">
        <v>86</v>
      </c>
      <c r="E16" s="53">
        <v>1</v>
      </c>
      <c r="F16" s="12">
        <v>45782</v>
      </c>
      <c r="G16" s="12">
        <v>46148</v>
      </c>
      <c r="H16" s="61">
        <v>630</v>
      </c>
      <c r="I16" s="66">
        <v>105.6</v>
      </c>
      <c r="J16" s="61"/>
      <c r="K16" s="61">
        <f t="shared" si="1"/>
        <v>735.6</v>
      </c>
      <c r="L16" s="65"/>
      <c r="M16" s="62"/>
      <c r="N16" s="62"/>
      <c r="O16" s="98">
        <f t="shared" si="0"/>
        <v>735.6</v>
      </c>
    </row>
    <row r="17" spans="1:15" s="3" customFormat="1" ht="15.75" x14ac:dyDescent="0.25">
      <c r="A17" s="54">
        <v>12</v>
      </c>
      <c r="B17" s="17" t="s">
        <v>97</v>
      </c>
      <c r="C17" s="17" t="s">
        <v>50</v>
      </c>
      <c r="D17" s="17" t="s">
        <v>41</v>
      </c>
      <c r="E17" s="53">
        <v>1</v>
      </c>
      <c r="F17" s="14" t="s">
        <v>91</v>
      </c>
      <c r="G17" s="14" t="s">
        <v>101</v>
      </c>
      <c r="H17" s="61">
        <v>630</v>
      </c>
      <c r="I17" s="66">
        <v>105.6</v>
      </c>
      <c r="J17" s="61"/>
      <c r="K17" s="61">
        <f>SUM(H17+I17)</f>
        <v>735.6</v>
      </c>
      <c r="L17" s="65"/>
      <c r="M17" s="62"/>
      <c r="N17" s="62"/>
      <c r="O17" s="98">
        <f t="shared" si="0"/>
        <v>735.6</v>
      </c>
    </row>
    <row r="18" spans="1:15" ht="18.75" x14ac:dyDescent="0.25">
      <c r="A18" s="174" t="s">
        <v>38</v>
      </c>
      <c r="B18" s="175"/>
      <c r="C18" s="175"/>
      <c r="D18" s="175"/>
      <c r="E18" s="175"/>
      <c r="F18" s="175"/>
      <c r="G18" s="175"/>
      <c r="H18" s="72">
        <f>SUM(H6:H17)</f>
        <v>7266</v>
      </c>
      <c r="I18" s="71">
        <f>SUM(I6:I17)</f>
        <v>979.2</v>
      </c>
      <c r="J18" s="72">
        <f>SUM(J6:J17)</f>
        <v>0</v>
      </c>
      <c r="K18" s="71">
        <f>SUM(K6:K17)</f>
        <v>8245.2000000000007</v>
      </c>
      <c r="L18" s="71"/>
      <c r="M18" s="387">
        <f>SUM(M6:M17)</f>
        <v>0</v>
      </c>
      <c r="N18" s="387">
        <f>SUM(N6:N17)</f>
        <v>0</v>
      </c>
      <c r="O18" s="388">
        <f>SUM(O6:O17)</f>
        <v>8245.2000000000007</v>
      </c>
    </row>
    <row r="19" spans="1:15" ht="16.5" thickBot="1" x14ac:dyDescent="0.3">
      <c r="A19" s="16"/>
      <c r="B19" s="234"/>
      <c r="C19" s="234"/>
      <c r="D19" s="234"/>
      <c r="E19" s="234"/>
      <c r="F19" s="234"/>
      <c r="G19" s="234"/>
      <c r="H19" s="389"/>
      <c r="I19" s="390"/>
      <c r="J19" s="389"/>
      <c r="K19" s="390"/>
      <c r="L19" s="391"/>
      <c r="M19" s="392"/>
      <c r="N19" s="389"/>
      <c r="O19" s="252"/>
    </row>
    <row r="20" spans="1:15" ht="15.75" x14ac:dyDescent="0.25">
      <c r="A20" s="227" t="s">
        <v>24</v>
      </c>
      <c r="B20" s="228"/>
      <c r="C20" s="228"/>
      <c r="D20" s="228"/>
      <c r="E20" s="228"/>
      <c r="F20" s="228"/>
      <c r="G20" s="228"/>
      <c r="H20" s="228"/>
      <c r="I20" s="228"/>
      <c r="J20" s="228"/>
      <c r="K20" s="228"/>
      <c r="L20" s="228"/>
      <c r="M20" s="228"/>
      <c r="N20" s="228"/>
      <c r="O20" s="229"/>
    </row>
    <row r="21" spans="1:15" s="5" customFormat="1" ht="48" thickBot="1" x14ac:dyDescent="0.25">
      <c r="A21" s="230" t="s">
        <v>8</v>
      </c>
      <c r="B21" s="231" t="s">
        <v>9</v>
      </c>
      <c r="C21" s="231" t="s">
        <v>10</v>
      </c>
      <c r="D21" s="138" t="s">
        <v>11</v>
      </c>
      <c r="E21" s="231" t="s">
        <v>12</v>
      </c>
      <c r="F21" s="231" t="s">
        <v>25</v>
      </c>
      <c r="G21" s="231" t="s">
        <v>26</v>
      </c>
      <c r="H21" s="242" t="s">
        <v>18</v>
      </c>
      <c r="I21" s="242" t="s">
        <v>19</v>
      </c>
      <c r="J21" s="242" t="s">
        <v>27</v>
      </c>
      <c r="K21" s="242" t="s">
        <v>21</v>
      </c>
      <c r="L21" s="139" t="s">
        <v>22</v>
      </c>
      <c r="M21" s="242" t="s">
        <v>23</v>
      </c>
      <c r="N21" s="410" t="s">
        <v>28</v>
      </c>
      <c r="O21" s="254" t="s">
        <v>17</v>
      </c>
    </row>
    <row r="22" spans="1:15" ht="15.75" x14ac:dyDescent="0.25">
      <c r="A22" s="140"/>
      <c r="B22" s="323"/>
      <c r="C22" s="324"/>
      <c r="D22" s="331"/>
      <c r="E22" s="332"/>
      <c r="F22" s="325"/>
      <c r="G22" s="333"/>
      <c r="H22" s="285"/>
      <c r="I22" s="334"/>
      <c r="J22" s="334"/>
      <c r="K22" s="355"/>
      <c r="L22" s="356"/>
      <c r="M22" s="136"/>
      <c r="N22" s="409"/>
      <c r="O22" s="357"/>
    </row>
    <row r="23" spans="1:15" ht="15.75" x14ac:dyDescent="0.25">
      <c r="A23" s="18" t="s">
        <v>29</v>
      </c>
      <c r="B23" s="19"/>
      <c r="C23" s="19"/>
      <c r="D23" s="19"/>
      <c r="E23" s="20"/>
      <c r="F23" s="21"/>
      <c r="G23" s="22"/>
      <c r="H23" s="393"/>
      <c r="I23" s="394"/>
      <c r="J23" s="394"/>
      <c r="K23" s="394"/>
      <c r="L23" s="395" t="s">
        <v>30</v>
      </c>
      <c r="M23" s="394"/>
      <c r="N23" s="396"/>
      <c r="O23" s="397"/>
    </row>
    <row r="24" spans="1:15" ht="15.75" x14ac:dyDescent="0.25">
      <c r="A24" s="23"/>
      <c r="B24" s="238"/>
      <c r="C24" s="236"/>
      <c r="D24" s="236"/>
      <c r="E24" s="236"/>
      <c r="F24" s="238"/>
      <c r="G24" s="238"/>
      <c r="H24" s="265"/>
      <c r="I24" s="265"/>
      <c r="J24" s="265"/>
      <c r="K24" s="265"/>
      <c r="L24" s="265"/>
      <c r="M24" s="265"/>
      <c r="N24" s="265"/>
      <c r="O24" s="362"/>
    </row>
    <row r="25" spans="1:15" ht="18.75" x14ac:dyDescent="0.25">
      <c r="A25" s="201" t="s">
        <v>39</v>
      </c>
      <c r="B25" s="202"/>
      <c r="C25" s="202"/>
      <c r="D25" s="202"/>
      <c r="E25" s="202"/>
      <c r="F25" s="202"/>
      <c r="G25" s="203"/>
      <c r="H25" s="398">
        <f>SUM(H18+H22)</f>
        <v>7266</v>
      </c>
      <c r="I25" s="247">
        <f>SUM(I18+I22)</f>
        <v>979.2</v>
      </c>
      <c r="J25" s="398">
        <f>SUM(J18+J22)</f>
        <v>0</v>
      </c>
      <c r="K25" s="247">
        <f>SUM(K18+K22)</f>
        <v>8245.2000000000007</v>
      </c>
      <c r="L25" s="247"/>
      <c r="M25" s="399">
        <f>SUM(M18+M22)</f>
        <v>0</v>
      </c>
      <c r="N25" s="399">
        <f>SUM(N18+N22)</f>
        <v>0</v>
      </c>
      <c r="O25" s="400">
        <f>SUM(O18+O22)</f>
        <v>8245.2000000000007</v>
      </c>
    </row>
    <row r="26" spans="1:15" ht="15.75" x14ac:dyDescent="0.25">
      <c r="A26" s="206" t="s">
        <v>161</v>
      </c>
      <c r="B26" s="207"/>
      <c r="C26" s="207"/>
      <c r="D26" s="25"/>
      <c r="E26" s="25"/>
      <c r="F26" s="26"/>
      <c r="G26" s="27"/>
      <c r="H26" s="271" t="s">
        <v>37</v>
      </c>
      <c r="I26" s="272"/>
      <c r="J26" s="272"/>
      <c r="K26" s="272"/>
      <c r="L26" s="272"/>
      <c r="M26" s="272"/>
      <c r="N26" s="272"/>
      <c r="O26" s="367">
        <v>30</v>
      </c>
    </row>
    <row r="27" spans="1:15" ht="16.5" thickBot="1" x14ac:dyDescent="0.3">
      <c r="A27" s="204"/>
      <c r="B27" s="205"/>
      <c r="C27" s="205"/>
      <c r="D27" s="205"/>
      <c r="E27" s="205"/>
      <c r="F27" s="205"/>
      <c r="G27" s="205"/>
      <c r="H27" s="401" t="s">
        <v>36</v>
      </c>
      <c r="I27" s="402"/>
      <c r="J27" s="402"/>
      <c r="K27" s="402"/>
      <c r="L27" s="402"/>
      <c r="M27" s="402"/>
      <c r="N27" s="402"/>
      <c r="O27" s="377">
        <f>PRODUCT(O26*A17)</f>
        <v>360</v>
      </c>
    </row>
    <row r="28" spans="1:15" ht="16.5" thickBot="1" x14ac:dyDescent="0.3">
      <c r="A28" s="378"/>
      <c r="B28" s="379"/>
      <c r="C28" s="379"/>
      <c r="D28" s="379"/>
      <c r="E28" s="379"/>
      <c r="F28" s="379"/>
      <c r="G28" s="379"/>
      <c r="H28" s="403" t="s">
        <v>35</v>
      </c>
      <c r="I28" s="404"/>
      <c r="J28" s="404"/>
      <c r="K28" s="404"/>
      <c r="L28" s="404"/>
      <c r="M28" s="404"/>
      <c r="N28" s="404"/>
      <c r="O28" s="370">
        <f>SUM(O25+O27)</f>
        <v>8605.2000000000007</v>
      </c>
    </row>
    <row r="29" spans="1:15" ht="15.75" x14ac:dyDescent="0.25">
      <c r="A29" s="8"/>
      <c r="B29" s="8"/>
      <c r="C29" s="6"/>
      <c r="D29" s="6"/>
      <c r="E29" s="6"/>
      <c r="F29" s="8"/>
      <c r="G29" s="8"/>
      <c r="H29" s="281"/>
      <c r="I29" s="281"/>
      <c r="J29" s="281"/>
      <c r="K29" s="281"/>
      <c r="L29" s="281"/>
      <c r="M29" s="281"/>
      <c r="N29" s="281"/>
      <c r="O29" s="281" t="s">
        <v>29</v>
      </c>
    </row>
    <row r="30" spans="1:15" ht="15.75" x14ac:dyDescent="0.25">
      <c r="A30" s="8"/>
      <c r="B30" s="8"/>
      <c r="C30" s="6"/>
      <c r="D30" s="6"/>
      <c r="E30" s="6"/>
      <c r="F30" s="8"/>
      <c r="G30" s="8"/>
      <c r="H30" s="281"/>
      <c r="I30" s="281"/>
      <c r="J30" s="281"/>
      <c r="K30" s="281"/>
      <c r="L30" s="281"/>
      <c r="M30" s="281"/>
      <c r="N30" s="281"/>
      <c r="O30" s="281"/>
    </row>
    <row r="31" spans="1:15" ht="15.75" x14ac:dyDescent="0.25">
      <c r="A31" s="8"/>
      <c r="B31" s="8"/>
      <c r="C31" s="6"/>
      <c r="D31" s="6"/>
      <c r="E31" s="6"/>
      <c r="F31" s="8"/>
      <c r="G31" s="8"/>
      <c r="H31" s="281"/>
      <c r="I31" s="281"/>
      <c r="J31" s="281"/>
      <c r="K31" s="281"/>
      <c r="L31" s="281"/>
      <c r="M31" s="281"/>
      <c r="N31" s="281"/>
      <c r="O31" s="281"/>
    </row>
    <row r="32" spans="1:15" ht="15.75" x14ac:dyDescent="0.25">
      <c r="A32" s="2"/>
      <c r="B32" s="2"/>
      <c r="C32" s="1"/>
      <c r="D32" s="1"/>
      <c r="E32" s="1"/>
      <c r="F32" s="2"/>
      <c r="G32" s="2"/>
      <c r="H32" s="281"/>
      <c r="I32" s="281"/>
      <c r="J32" s="281"/>
      <c r="K32" s="281"/>
      <c r="L32" s="280"/>
      <c r="M32" s="280"/>
      <c r="N32" s="280"/>
      <c r="O32" s="280"/>
    </row>
    <row r="33" spans="1:15" ht="15.75" x14ac:dyDescent="0.25">
      <c r="A33" s="2"/>
      <c r="B33" s="2"/>
      <c r="C33" s="1"/>
      <c r="D33" s="1"/>
      <c r="E33" s="1"/>
      <c r="F33" s="2"/>
      <c r="G33" s="2"/>
      <c r="H33" s="281"/>
      <c r="I33" s="281"/>
      <c r="J33" s="281"/>
      <c r="K33" s="281"/>
      <c r="L33" s="280"/>
      <c r="M33" s="280"/>
      <c r="N33" s="280"/>
      <c r="O33" s="280"/>
    </row>
    <row r="34" spans="1:15" ht="15.75" x14ac:dyDescent="0.25">
      <c r="A34" s="2"/>
      <c r="B34" s="2"/>
      <c r="C34" s="1"/>
      <c r="D34" s="1"/>
      <c r="E34" s="1"/>
      <c r="F34" s="2"/>
      <c r="G34" s="2"/>
      <c r="H34" s="281"/>
      <c r="I34" s="281"/>
      <c r="J34" s="281"/>
      <c r="K34" s="281"/>
      <c r="L34" s="280"/>
      <c r="M34" s="280"/>
      <c r="N34" s="280"/>
      <c r="O34" s="280"/>
    </row>
    <row r="35" spans="1:15" x14ac:dyDescent="0.25">
      <c r="A35" s="2"/>
      <c r="B35" s="2"/>
      <c r="C35" s="1"/>
      <c r="D35" s="1"/>
      <c r="E35" s="1"/>
      <c r="F35" s="2"/>
      <c r="G35" s="2"/>
      <c r="H35" s="280"/>
      <c r="I35" s="280"/>
      <c r="J35" s="280"/>
      <c r="K35" s="280"/>
      <c r="L35" s="280"/>
      <c r="M35" s="280"/>
      <c r="N35" s="280"/>
      <c r="O35" s="280"/>
    </row>
    <row r="36" spans="1:15" x14ac:dyDescent="0.25">
      <c r="A36" s="2"/>
      <c r="B36" s="2"/>
      <c r="C36" s="1"/>
      <c r="D36" s="1"/>
      <c r="E36" s="1"/>
      <c r="F36" s="2"/>
      <c r="G36" s="2"/>
      <c r="H36" s="280"/>
      <c r="I36" s="280"/>
      <c r="J36" s="280"/>
      <c r="K36" s="280"/>
      <c r="L36" s="280"/>
      <c r="M36" s="280"/>
      <c r="N36" s="280"/>
      <c r="O36" s="280"/>
    </row>
    <row r="37" spans="1:15" x14ac:dyDescent="0.25">
      <c r="A37" s="2"/>
      <c r="B37" s="2"/>
      <c r="C37" s="1"/>
      <c r="D37" s="1"/>
      <c r="E37" s="1"/>
      <c r="F37" s="2"/>
      <c r="G37" s="2"/>
      <c r="H37" s="280"/>
      <c r="I37" s="280"/>
      <c r="J37" s="280"/>
      <c r="K37" s="280"/>
      <c r="L37" s="280"/>
      <c r="M37" s="280"/>
      <c r="N37" s="280"/>
      <c r="O37" s="280"/>
    </row>
    <row r="38" spans="1:15" x14ac:dyDescent="0.25">
      <c r="A38" s="2"/>
      <c r="B38" s="2"/>
      <c r="C38" s="1"/>
      <c r="D38" s="1"/>
      <c r="E38" s="1"/>
      <c r="F38" s="2"/>
      <c r="G38" s="2"/>
      <c r="H38" s="280"/>
      <c r="I38" s="280"/>
      <c r="J38" s="280"/>
      <c r="K38" s="280"/>
      <c r="L38" s="280"/>
      <c r="M38" s="280"/>
      <c r="N38" s="280"/>
      <c r="O38" s="280"/>
    </row>
    <row r="39" spans="1:15" x14ac:dyDescent="0.25">
      <c r="A39" s="2"/>
      <c r="B39" s="2"/>
      <c r="C39" s="1"/>
      <c r="D39" s="1"/>
      <c r="E39" s="1"/>
      <c r="F39" s="2"/>
      <c r="G39" s="2"/>
      <c r="H39" s="280"/>
      <c r="I39" s="280"/>
      <c r="J39" s="280"/>
      <c r="K39" s="280"/>
      <c r="L39" s="280"/>
      <c r="M39" s="280"/>
      <c r="N39" s="280"/>
      <c r="O39" s="280"/>
    </row>
    <row r="40" spans="1:15" x14ac:dyDescent="0.25">
      <c r="A40" s="2"/>
      <c r="B40" s="1"/>
      <c r="C40" s="1"/>
      <c r="D40" s="1"/>
      <c r="E40" s="1"/>
      <c r="F40" s="2"/>
      <c r="G40" s="2"/>
      <c r="H40" s="280"/>
      <c r="I40" s="280"/>
      <c r="J40" s="280"/>
      <c r="K40" s="280"/>
      <c r="L40" s="280"/>
      <c r="M40" s="280"/>
      <c r="N40" s="280"/>
      <c r="O40" s="280"/>
    </row>
    <row r="41" spans="1:15" x14ac:dyDescent="0.25">
      <c r="A41" s="2"/>
      <c r="B41" s="1"/>
      <c r="C41" s="1"/>
      <c r="D41" s="1"/>
      <c r="E41" s="1"/>
      <c r="F41" s="2"/>
      <c r="G41" s="2"/>
      <c r="H41" s="280"/>
      <c r="I41" s="280"/>
      <c r="J41" s="280"/>
      <c r="K41" s="280"/>
      <c r="L41" s="280"/>
      <c r="M41" s="280"/>
      <c r="N41" s="280"/>
      <c r="O41" s="280"/>
    </row>
    <row r="42" spans="1:15" x14ac:dyDescent="0.25">
      <c r="A42" s="3"/>
      <c r="B42" s="4"/>
      <c r="C42" s="4"/>
      <c r="D42" s="4"/>
      <c r="E42" s="4"/>
      <c r="F42" s="3"/>
      <c r="G42" s="3"/>
      <c r="H42" s="372"/>
      <c r="I42" s="372"/>
      <c r="J42" s="372"/>
      <c r="K42" s="372"/>
      <c r="L42" s="372"/>
      <c r="M42" s="372"/>
      <c r="N42" s="372"/>
      <c r="O42" s="372"/>
    </row>
    <row r="43" spans="1:15" x14ac:dyDescent="0.25">
      <c r="A43" s="3"/>
      <c r="B43" s="4"/>
      <c r="C43" s="4"/>
      <c r="D43" s="4"/>
      <c r="E43" s="4"/>
      <c r="F43" s="3"/>
      <c r="G43" s="3"/>
      <c r="H43" s="372"/>
      <c r="I43" s="372"/>
      <c r="J43" s="372"/>
      <c r="K43" s="372"/>
      <c r="L43" s="372"/>
      <c r="M43" s="372"/>
      <c r="N43" s="372"/>
      <c r="O43" s="372"/>
    </row>
    <row r="44" spans="1:15" x14ac:dyDescent="0.25">
      <c r="A44" s="3"/>
      <c r="B44" s="4"/>
      <c r="C44" s="4"/>
      <c r="D44" s="4"/>
      <c r="E44" s="4"/>
      <c r="F44" s="3"/>
      <c r="G44" s="3"/>
      <c r="H44" s="372"/>
      <c r="I44" s="372"/>
      <c r="J44" s="372"/>
      <c r="K44" s="372"/>
      <c r="L44" s="372"/>
      <c r="M44" s="372"/>
      <c r="N44" s="372"/>
      <c r="O44" s="372"/>
    </row>
    <row r="45" spans="1:15" x14ac:dyDescent="0.25">
      <c r="A45" s="3"/>
      <c r="B45" s="4"/>
      <c r="C45" s="4"/>
      <c r="D45" s="4"/>
      <c r="E45" s="4"/>
      <c r="F45" s="3"/>
      <c r="G45" s="3"/>
      <c r="H45" s="372"/>
      <c r="I45" s="372"/>
      <c r="J45" s="372"/>
      <c r="K45" s="372"/>
      <c r="L45" s="372"/>
      <c r="M45" s="372"/>
      <c r="N45" s="372"/>
      <c r="O45" s="372"/>
    </row>
    <row r="46" spans="1:15" x14ac:dyDescent="0.25">
      <c r="A46" s="3"/>
      <c r="B46" s="4"/>
      <c r="C46" s="4"/>
      <c r="D46" s="4"/>
      <c r="E46" s="4"/>
      <c r="F46" s="3"/>
      <c r="G46" s="3"/>
      <c r="H46" s="372"/>
      <c r="I46" s="372"/>
      <c r="J46" s="372"/>
      <c r="K46" s="372"/>
      <c r="L46" s="372"/>
      <c r="M46" s="372"/>
      <c r="N46" s="372"/>
      <c r="O46" s="372"/>
    </row>
    <row r="47" spans="1:15" x14ac:dyDescent="0.25">
      <c r="A47" s="3"/>
      <c r="B47" s="4"/>
      <c r="C47" s="4"/>
      <c r="D47" s="4"/>
      <c r="E47" s="4"/>
      <c r="F47" s="3"/>
      <c r="G47" s="3"/>
      <c r="H47" s="372"/>
      <c r="I47" s="372"/>
      <c r="J47" s="372"/>
      <c r="K47" s="372"/>
      <c r="L47" s="372"/>
      <c r="M47" s="372"/>
      <c r="N47" s="372"/>
      <c r="O47" s="372"/>
    </row>
  </sheetData>
  <mergeCells count="25">
    <mergeCell ref="A25:G25"/>
    <mergeCell ref="H26:N26"/>
    <mergeCell ref="H27:N27"/>
    <mergeCell ref="H28:N28"/>
    <mergeCell ref="G4:G5"/>
    <mergeCell ref="H4:K4"/>
    <mergeCell ref="L4:N4"/>
    <mergeCell ref="A27:G28"/>
    <mergeCell ref="A26:C26"/>
    <mergeCell ref="O4:O5"/>
    <mergeCell ref="A18:G18"/>
    <mergeCell ref="A20:O20"/>
    <mergeCell ref="A4:A5"/>
    <mergeCell ref="B4:B5"/>
    <mergeCell ref="C4:C5"/>
    <mergeCell ref="D4:D5"/>
    <mergeCell ref="E4:E5"/>
    <mergeCell ref="F4:F5"/>
    <mergeCell ref="A1:O1"/>
    <mergeCell ref="A2:C2"/>
    <mergeCell ref="D2:E2"/>
    <mergeCell ref="J2:O2"/>
    <mergeCell ref="A3:C3"/>
    <mergeCell ref="D3:E3"/>
    <mergeCell ref="J3:O3"/>
  </mergeCells>
  <phoneticPr fontId="11" type="noConversion"/>
  <pageMargins left="0.59055118110236227" right="0.43307086614173229" top="0.74803149606299213" bottom="0.15748031496062992" header="0.51181102362204722" footer="0.31496062992125984"/>
  <pageSetup paperSize="9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Filial 12-PRMB </vt:lpstr>
      <vt:lpstr>Filial 14</vt:lpstr>
      <vt:lpstr>Filial 15</vt:lpstr>
      <vt:lpstr>Filial 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ANDREATO</cp:lastModifiedBy>
  <cp:lastPrinted>2026-03-16T19:00:55Z</cp:lastPrinted>
  <dcterms:created xsi:type="dcterms:W3CDTF">2017-01-27T13:50:12Z</dcterms:created>
  <dcterms:modified xsi:type="dcterms:W3CDTF">2026-05-27T18:06:17Z</dcterms:modified>
</cp:coreProperties>
</file>