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8AE459F3-0AE4-46F3-8EEE-D01870448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SMCC MA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8" i="1" l="1"/>
  <c r="AA38" i="1"/>
  <c r="Z38" i="1"/>
  <c r="Y38" i="1"/>
  <c r="X38" i="1"/>
  <c r="W38" i="1"/>
  <c r="L38" i="1"/>
  <c r="AD36" i="1"/>
  <c r="AC35" i="1"/>
  <c r="AD34" i="1"/>
  <c r="AD33" i="1"/>
  <c r="AD32" i="1"/>
  <c r="AC30" i="1"/>
  <c r="AC29" i="1"/>
  <c r="AC28" i="1"/>
  <c r="AC27" i="1"/>
  <c r="AC26" i="1"/>
  <c r="AC24" i="1"/>
  <c r="AD23" i="1"/>
  <c r="AD22" i="1"/>
  <c r="AD21" i="1"/>
  <c r="AD20" i="1"/>
  <c r="AD19" i="1"/>
  <c r="AD18" i="1"/>
  <c r="AD17" i="1"/>
  <c r="AD35" i="1" l="1"/>
  <c r="AD30" i="1"/>
  <c r="AD29" i="1"/>
  <c r="AD28" i="1"/>
  <c r="AD27" i="1"/>
  <c r="AD26" i="1"/>
  <c r="AD24" i="1"/>
  <c r="AD38" i="1" l="1"/>
</calcChain>
</file>

<file path=xl/sharedStrings.xml><?xml version="1.0" encoding="utf-8"?>
<sst xmlns="http://schemas.openxmlformats.org/spreadsheetml/2006/main" count="486" uniqueCount="267">
  <si>
    <t>PODER EXECUTIVO MUNICIPAL</t>
  </si>
  <si>
    <t>PRESTAÇÃO DE CONTAS MENSAL - EXERCÍCIO 2026__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</si>
  <si>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</si>
  <si>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</si>
  <si>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</si>
  <si>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</si>
  <si>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</si>
  <si>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</si>
  <si>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</si>
  <si>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</si>
  <si>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</si>
  <si>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</si>
  <si>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</si>
  <si>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</si>
  <si>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</si>
  <si>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</si>
  <si>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</si>
  <si>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</si>
  <si>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</si>
  <si>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</si>
  <si>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</si>
  <si>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</si>
  <si>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</si>
  <si>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</si>
  <si>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</si>
  <si>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</si>
  <si>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</si>
  <si>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</si>
  <si>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</si>
  <si>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</si>
  <si>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</si>
  <si>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</si>
  <si>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</si>
  <si>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</si>
  <si>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</si>
  <si>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</si>
  <si>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</si>
  <si>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</si>
  <si>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</si>
  <si>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</si>
  <si>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</si>
  <si>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</si>
  <si>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06.001.0002 - 0101.000018/2026-27</t>
  </si>
  <si>
    <t>006/2026</t>
  </si>
  <si>
    <t>23/02/2026  - RETROATIVO A 03/02/2026</t>
  </si>
  <si>
    <t xml:space="preserve">NÃO SE PUBLICAR </t>
  </si>
  <si>
    <t>SEBASTIÃO BOCALOM RODRIGUES - 173.571.529-87</t>
  </si>
  <si>
    <t>712898-1</t>
  </si>
  <si>
    <t>PREFEITO DE RIO BRANCO</t>
  </si>
  <si>
    <t>PREFEITURA DE RIO BRANCO</t>
  </si>
  <si>
    <t xml:space="preserve">para participar do evento “Brasil de Coração – Lançamento 2026”, promovido pelo Grupo Norte de Comunicação (GNC), no dia 04 de fevereiro de 2025, concedendo-lhe passagens aéreas nos trechos Rio Branco/Manaus/Rio Branco e 2 ½ (duas e meia) diárias, referente aos dias 03 a 06 de fevereiro de 2026, nos termos do Decreto nº 1.275/2015 e suas alterações. 
Art. 2º Revogar a Portaria n° 05 de 28 de janeiro de 2026. </t>
  </si>
  <si>
    <t>I</t>
  </si>
  <si>
    <t xml:space="preserve">2  ½ </t>
  </si>
  <si>
    <t xml:space="preserve">RBR - RIO BRANCO  /
MAO – MANAUS /RBR - RIO BRANCO  </t>
  </si>
  <si>
    <t xml:space="preserve">AÉREA </t>
  </si>
  <si>
    <t>33901400000 - DIÁRIAS -PESSOAL CIVIL</t>
  </si>
  <si>
    <t>15000000000 - RECURSOS NÃO VINCULADOS DE IMPOSTOS E TRANSFERÊNCIAS DE IMPOSTOS</t>
  </si>
  <si>
    <t>0060010002/2026</t>
  </si>
  <si>
    <t>04/2026</t>
  </si>
  <si>
    <t xml:space="preserve"> 
CONTRATO Nº 01080026/2024 -BILHETE EMITIDO PELA – SEFIM</t>
  </si>
  <si>
    <t>30/01/2026</t>
  </si>
  <si>
    <t>A</t>
  </si>
  <si>
    <t>NA</t>
  </si>
  <si>
    <t xml:space="preserve">PENDENTE </t>
  </si>
  <si>
    <t>0060010007- 0103.000182/2026-58</t>
  </si>
  <si>
    <t>33/2026</t>
  </si>
  <si>
    <t>30/01/2026 – RETROATIVO 03/02/2026</t>
  </si>
  <si>
    <t>14198</t>
  </si>
  <si>
    <t xml:space="preserve">Valtim José da Silva -   CPF: 281.825.292-04 </t>
  </si>
  <si>
    <t>713109/3</t>
  </si>
  <si>
    <t>CLT</t>
  </si>
  <si>
    <t xml:space="preserve">SECRETÁRIO DA CASA CIVIL </t>
  </si>
  <si>
    <t>SMCC</t>
  </si>
  <si>
    <t>para acompanhar e assessorar o Exmo. Sr. Prefeito na participação do evento “Brasil de Coração – Lançamento 2026”, concedendo-lhe passagens aéreas nos trechos Rio Branco/Manaus/Rio Branco e 2 ½ (duas e meia) diárias</t>
  </si>
  <si>
    <t>0060010007/2026</t>
  </si>
  <si>
    <t>03/2026</t>
  </si>
  <si>
    <t xml:space="preserve">CONTRATO  SMCC Nº 005/2026 </t>
  </si>
  <si>
    <t>02/02/2026</t>
  </si>
  <si>
    <t>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</si>
  <si>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0060010008 - 0132.000002/2026-73</t>
  </si>
  <si>
    <t>68/2026</t>
  </si>
  <si>
    <t>24/02/2026 Retroativa a 03/02/2026</t>
  </si>
  <si>
    <t>14.211</t>
  </si>
  <si>
    <t xml:space="preserve">AILTON ANTONIO OLIVEIRA DE FREITAS   322.206262-53 </t>
  </si>
  <si>
    <t xml:space="preserve">SECRETÁRIO ESPECIAL DE COMUNICAÇÃO  </t>
  </si>
  <si>
    <t xml:space="preserve">SECOM </t>
  </si>
  <si>
    <t xml:space="preserve">participar do evento “Brasil de Coração – Lançamento 2026”, promovido pelo Grupo Norte de Comunicação (GNC), no dia 04 de fevereiro de 2025, concedendo-lhe passagens aéreas nos trechos Rio Branco/Manaus/Rio Branco e 2 ½ (duas e meia) diárias, referente aos dias 03 a 06 de fevereiro de 2026, nos termos do Decreto nº 1.275/2015 e suas alterações. 
Art. 2º Revogar a Portaria n° 30 de 30 de janeiro de 2026. </t>
  </si>
  <si>
    <t xml:space="preserve">2 ½ </t>
  </si>
  <si>
    <t>AEREA</t>
  </si>
  <si>
    <t>060010008/2026</t>
  </si>
  <si>
    <t>CONTRATO  Nº 01080026/2024 - BILHETE EMITIDO PELA – SEFIM</t>
  </si>
  <si>
    <t>RBSEI nº 0132.000002/2026-73 - : encaminhado ao Gabinete do Secretário da Casa Civil e Departamento de Contabilidade para as providências de baixa em 26.02.2026. A Prefeitura de Rio Branco encontra-se em processo de transição do 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</si>
  <si>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60010009 - RBSEI nº 0101.000019/2026-97</t>
  </si>
  <si>
    <t>034/2026</t>
  </si>
  <si>
    <t>14.198</t>
  </si>
  <si>
    <t>FRANCISCO DAS CHAGAS MACHADO DE ALMEIDA</t>
  </si>
  <si>
    <t>712945-3</t>
  </si>
  <si>
    <t xml:space="preserve">SEGURANÇA </t>
  </si>
  <si>
    <t xml:space="preserve">GANINETE MILITAR </t>
  </si>
  <si>
    <t>para realizar atividade de segurança pessoal do Exmo. Sr. Prefeito de Rio Branco/AC, em uma agenda institucional na cidade de Manaus/AM, concedendo-lhe passagens aéreas nos trechos Rio Branco/Manaus/Rio Branco e 2 ½ (duas e meia) diárias referente ao período de 03 a 05 de fevereiro de 2026</t>
  </si>
  <si>
    <t>006001009/2026</t>
  </si>
  <si>
    <t>05/2026</t>
  </si>
  <si>
    <t>sistema RBWEB para o RBGPI, o que impossibilitou, no momento, a verificação da baixa da prestação de contas.Ressalta-se, contudo, que esta Unidade encaminhou o processo de prestação de contas ao Departamento de Contabilidade para as providências cabíveis.</t>
  </si>
  <si>
    <t>0060010013 - 0103.001880/2025-96</t>
  </si>
  <si>
    <t>51/2026</t>
  </si>
  <si>
    <t>05/02/2026 – RETROATIVO A 09/02/2026</t>
  </si>
  <si>
    <t>14.202</t>
  </si>
  <si>
    <t>FABIANA DE SOUZA NARVAES</t>
  </si>
  <si>
    <t xml:space="preserve">SERVIDORA </t>
  </si>
  <si>
    <t xml:space="preserve">COMDEC </t>
  </si>
  <si>
    <t>para participar de capacitação destinada aos Coordenadores Municipais de Proteção e Defesa Civil, promovida pela Secretaria Nacional de Proteção e Defesa Civil do Ministério das Integração do Desenvolvimento Regional, nos dias 10 a 12 de fevereiro de 2026, na cidade de Brasília – DF, concedendo-lhe passagens aéreas nos trechos Rio Branco/Brasília/Rio Branco e 4 ½ (quatro e meia) diárias, referente aos dias 09 a 13 de fevereiro de 2026,</t>
  </si>
  <si>
    <t xml:space="preserve">4 ½ </t>
  </si>
  <si>
    <t xml:space="preserve">BSB – BRASILIA – 09/02/2026 -  05:45
LA 3675
BSB – BRASILIA – 13/02/2026 -  22:25
RBR - RIO BRANCO  13/02/2026 23:45
LA 3267 </t>
  </si>
  <si>
    <t>006.0010013/2026</t>
  </si>
  <si>
    <t>30043/2026</t>
  </si>
  <si>
    <t>CONTRATO Nº 01080026/2024</t>
  </si>
  <si>
    <t>11/02/2026</t>
  </si>
  <si>
    <t xml:space="preserve"> sistema RBWEB para o RBGPI, o que impossibilitou, no momento, a verificação da baixa da prestação de contas.Ressalta-se, contudo, que esta Unidade encaminhou o processo de prestação de contas ao Departamento de Contabilidade para as providências cabíveis.</t>
  </si>
  <si>
    <t>0060010014 - 0103.001880/2025-96 - RBSEI nº 0103.001880/2025-96</t>
  </si>
  <si>
    <t>50/2026</t>
  </si>
  <si>
    <t xml:space="preserve">05/02/2026 A CONTA 09/02/2026 </t>
  </si>
  <si>
    <t>CLAUDIO FALCAO DE SOUZA</t>
  </si>
  <si>
    <t xml:space="preserve">Coordenador/Secretário Municipal da Defesa Civil/RB   </t>
  </si>
  <si>
    <t>para participar de capacitação destinada aos Coordenadores Municipais de Proteção e Defesa Civil, promovida pela Secretaria Nacional de Proteção e Defesa Civil do Ministério das Integração do Desenvolvimento Regional, nos dias 10 a 12 de fevereiro de 2026, na cidade de Brasília – DF, concedendo-lhe passagens aéreas nos trechos Rio Branco/Brasília/Rio Branco e 4 ½ (quatro e meia) diárias, referente aos dias 09 a 13 de fevereiro de 2026</t>
  </si>
  <si>
    <t>II</t>
  </si>
  <si>
    <t xml:space="preserve">RBR - RIO BRANCO  09/02/2026 – 00:25 
BSB – BRASILIA – 09/02/2026 -  05:45
LA 3675 
BSB – BRASILIA – 13/02/2026 -  22:25
RBR - RIO BRANCO  13/02/2026 23:45
LA 3267 </t>
  </si>
  <si>
    <t>006.001.0014/2026</t>
  </si>
  <si>
    <t>006.001.0012/2026</t>
  </si>
  <si>
    <t>CONTRATO Nº 01080026/2024 - BILHETE EMITIDO PELA – SEFIM</t>
  </si>
  <si>
    <t>03/038202</t>
  </si>
  <si>
    <t>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</si>
  <si>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0060010034 -0101.000082/2026-45</t>
  </si>
  <si>
    <t>72/2026</t>
  </si>
  <si>
    <t xml:space="preserve">24/02/2026  com efeitos contar 24/02/2026  </t>
  </si>
  <si>
    <t>para realizar atividade de segurança pessoal do Exmo. Sr. Prefeito de Rio Branco/AC, em uma agenda institucional na 
cidade de Brasília/DF, concedendo-lhe passagens aéreas nos trechos Rio Branco/Brasília/Rio Branco e 1 ½ (uma e meia) diárias referente ao período de 24 a 26 de fevereiro de 2025</t>
  </si>
  <si>
    <t xml:space="preserve">1 ½ </t>
  </si>
  <si>
    <t>24//02/2026</t>
  </si>
  <si>
    <t xml:space="preserve">RBR - RIO BRANCO 25 FEV 2026 00:25 BSB – BRASILIA 25 FEV 2026 05:45 LA 3675
BSB – BRASILIA  26 FEV 2026 22:25 RBR - RIO BRANCO  26 FEV 2026 23:45 LA 3267 </t>
  </si>
  <si>
    <t>0060010034/2026</t>
  </si>
  <si>
    <t>30968/2026</t>
  </si>
  <si>
    <t>CONTRATO Nº 00045/SMCC/2026</t>
  </si>
  <si>
    <t>05/03/2026</t>
  </si>
  <si>
    <t>0060010037 - 0101.000109/2026-92</t>
  </si>
  <si>
    <t>106/2026</t>
  </si>
  <si>
    <t xml:space="preserve">06/03/2026  com efeitos contar 03/03/2026  </t>
  </si>
  <si>
    <t>14220</t>
  </si>
  <si>
    <t>EDINILSON OSORIO DE OLIVEIRA - - CPF nº 512.745.232-49</t>
  </si>
  <si>
    <t xml:space="preserve">RBR - RIO BRANCO  03/02/2026 – 23:40 
MAO – MANAUS 04 FEV 2026 
02:40
G3 1246
MAO – MANAUS X BSB – BRASILIA
04.03/2026 03:25 – 07:25 
G3 1743  - BSB - BRASILIA 05 MAR 2026 22:25 RBR - RIO BRANCO
23:45  -  LA 3267 </t>
  </si>
  <si>
    <t xml:space="preserve">006.001.0037/2026   </t>
  </si>
  <si>
    <t>31154/2026</t>
  </si>
  <si>
    <t>09/03/2026</t>
  </si>
  <si>
    <t>60010042/2026</t>
  </si>
  <si>
    <t>SEBASTIAO BOCALOM RODRIGUES</t>
  </si>
  <si>
    <t>REALIZAR VISITA TECNICA AO CENTRO NACIONAL DE MONITORAMENTO E ALERTA DE DESASTRES NATURAIS E AO INSTITUTO NACIONAL DE PESQUISAS ESPACIAIS .</t>
  </si>
  <si>
    <t>0060010042/2026</t>
  </si>
  <si>
    <t>11/03/2026</t>
  </si>
  <si>
    <t>0060010043 - RBSEI nº 0132.000008/2026-08</t>
  </si>
  <si>
    <t>108/2026</t>
  </si>
  <si>
    <t xml:space="preserve">11/03/2026  com efeitos contar 09/03/2026  - </t>
  </si>
  <si>
    <t>14222</t>
  </si>
  <si>
    <t>AILTON ANTONIO OLIVEIRA DE FREITAS</t>
  </si>
  <si>
    <t xml:space="preserve">no período de 09 a 12 de março de 2026, para acompanhar e assessorar o Exmo. Sr. Prefeito em uma visita técnica no Centro Nacional de Monitoramento e Alerta de Desastres Naturais (CEMADEN) e ao Instituto Nacional de Pesquisas Espaciais (INPE), somente nos dias 10 e 11 de março de 2026, concedendo-lhe passagens aéreas nos trechos Brasília/São Paulo/Rio Branco e 2 ½ (duas e meia) diárias, referente aos dias 10 a 12 de março de 2026, </t>
  </si>
  <si>
    <t>BSB - BRASILIA /GRU - SAO PAULO /RBR - RIO BRANCO</t>
  </si>
  <si>
    <t xml:space="preserve">006.001.0043/2026   </t>
  </si>
  <si>
    <t>31247/2026</t>
  </si>
  <si>
    <t>0060010044 - RBSEI nº 01.01.000118/2026-43</t>
  </si>
  <si>
    <t>107/2026</t>
  </si>
  <si>
    <t xml:space="preserve">11/03/2026  com efeitos contar 09/03/2026 </t>
  </si>
  <si>
    <t>14.222</t>
  </si>
  <si>
    <t>para realizar atividade de segurança pessoal do Exmo. Sr. Prefeito de Rio Branco/AC, em uma agenda institucional na cidade de Brasília /DF , concedendo-lhe passagens aéreas nos trechos Rio Branco/Brasília/São Paulo/Rio Branco e 3 ½ (três emeia) diárias referente ao período de 09 a 12 de março de 2026</t>
  </si>
  <si>
    <t xml:space="preserve">3 ½ </t>
  </si>
  <si>
    <t>RBR - RIO BRANCO 09 MAR 2026 11:00
GRU - SAO PAULO/BSB – BRASILIA/GRU - SAO PAULO/RBR - RIO BRANCO</t>
  </si>
  <si>
    <t>0060010044/2026</t>
  </si>
  <si>
    <t>31248/2026</t>
  </si>
  <si>
    <t>CONTRATO Nº
00045/SMCC/2026</t>
  </si>
  <si>
    <t xml:space="preserve"> 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</si>
  <si>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0060010051 - RBSEI nº 0132.000013/2026-67</t>
  </si>
  <si>
    <t>128/2026</t>
  </si>
  <si>
    <t xml:space="preserve">– 24/03/2026  com efeitos contar 24/03/2026 </t>
  </si>
  <si>
    <t>14240</t>
  </si>
  <si>
    <t>, para participar da 89ª Reunião Geral da Frente Nacional de Prefeitas e Prefeitos, no dia 24 de março de 2026, bem como, 7° edição da Smart City Expo Curitiba, nos dias 25 a 27 de março de 2026, na cidade de Curitiba/PR, concedendo-lhe passagens aéreas nos trechos Rio Branco/Curitiba/Rio Branco e 4 ½ (quatro e meia) diárias, referente ao período de 24 a 28 de março de 2026</t>
  </si>
  <si>
    <t xml:space="preserve">RBR - RIO BRANCO/CNF - BELO HORIZONTE/VCP – CAMPINAS/CNF - BELO HORIZONTE/RBR - RIO BRANCO </t>
  </si>
  <si>
    <t xml:space="preserve">006.001.0051/2026   </t>
  </si>
  <si>
    <t xml:space="preserve">25001618/2026 </t>
  </si>
  <si>
    <t>25/03/2026</t>
  </si>
  <si>
    <t xml:space="preserve">NA </t>
  </si>
  <si>
    <t>60010052/2026 - RBSEI nº 0101.0000131/2026-80</t>
  </si>
  <si>
    <t>135/2026</t>
  </si>
  <si>
    <t xml:space="preserve">25/03/2026  com efeitos contar 17/03/2026 </t>
  </si>
  <si>
    <t>14.232</t>
  </si>
  <si>
    <t>para realizar atividade de segurança pessoal do Exmo. Sr. Prefeito de Rio Branco/AC, em uma agenda institucional na cidade de Brasília/DF, concedendo-lhe passagens aéreas nos trechos Rio Branco/Brasília/Rio Branco e 2 ½ (duas e meia) diárias referente ao período de 17 a 19 de março de 2026</t>
  </si>
  <si>
    <t>RBR - RIO BRANCO/ BSB/ LA 3675  00:25 – 05: 45 – em 17/03/2026
BSB /RBR LA 3267 22:25  A 23:45 Em 18/03
BSB /RBR LA 3267 22:25  A 23:45
Em 19/03</t>
  </si>
  <si>
    <t xml:space="preserve">006.001.0052/2026   </t>
  </si>
  <si>
    <t>67002/2026</t>
  </si>
  <si>
    <t>27/03/2026</t>
  </si>
  <si>
    <t>60010054/2026 - RBSEI nº 0101.000210/2026-81</t>
  </si>
  <si>
    <t>13/2026</t>
  </si>
  <si>
    <t xml:space="preserve">13/04/2026  </t>
  </si>
  <si>
    <t xml:space="preserve">NÃO SE PUBLICAR    </t>
  </si>
  <si>
    <t>ALYSSON BESTENE LINS</t>
  </si>
  <si>
    <t xml:space="preserve">NÃO CONSTA </t>
  </si>
  <si>
    <t xml:space="preserve">GABNETE DO PREFEIRO </t>
  </si>
  <si>
    <t>referente aos dias 13 a 14 de abril de 2026,  para participar de reuniões oficiais junto ao escritório representativo  da Associação dos Municípios do Acre- AMAC , na cidade de  Brasília/DF, nos dias 13 e 14 de abril de 2026, com a finalidade de participar de  reuniões estratégicas voltadas ao fortalecimento das políticas públicas municipais, bem como à articulação institucional e à captação de parcerias e recursos que contribuam para o desenvolvimento do município</t>
  </si>
  <si>
    <t>Rio Branco/Brasília /Rio Branco</t>
  </si>
  <si>
    <t>006.0010054/2026</t>
  </si>
  <si>
    <t xml:space="preserve">67051/2026 </t>
  </si>
  <si>
    <t>14/05/2026</t>
  </si>
  <si>
    <t>60010056</t>
  </si>
  <si>
    <t>FLAVIANE AGUSTINI STEDILLE</t>
  </si>
  <si>
    <t xml:space="preserve">ANULADO </t>
  </si>
  <si>
    <t>60010057 - RBSEI nº 0115. 000984/2026-17</t>
  </si>
  <si>
    <t>136/2026</t>
  </si>
  <si>
    <t xml:space="preserve">26/03/2026  com efeitos contar 23/03/2026  </t>
  </si>
  <si>
    <t>14233</t>
  </si>
  <si>
    <t xml:space="preserve">Secretaria Municipal de Meio Ambiente  </t>
  </si>
  <si>
    <t>Secretária Municipal de Meio Ambiente</t>
  </si>
  <si>
    <t>que irá representar o Exmo. Sr. Prefeito, na sessão de anúncio dos projetos selecionados do Programa Mutirão Brasil, a realizarse no dia 24 de março de 2026, na cidade de Curitiba/PR, bem como da solenidade de abertura da 7° edição do Smart City Expo Curitiba, que ocorrerá em 25 de março de 2026, na cidade de Curitiba/PR, concedendo-lhe passagens aéreas nos trechos Rio Branco/Curitiba/Rio Branco e 1 ½ (uma e meia) diária, referente ao período de 23 a 25 de março de 2026</t>
  </si>
  <si>
    <t xml:space="preserve">RBR - RIO BRANCO/  GRU SP  /CWB- CURITIBA /CWB/CURITIBA/BSB BRASILIA /RBR- RIO BRANCO </t>
  </si>
  <si>
    <t>0060010057/2026</t>
  </si>
  <si>
    <t>67065/2026</t>
  </si>
  <si>
    <t>29/04/2026</t>
  </si>
  <si>
    <t xml:space="preserve">Processo 00009/2026 - RBSEI nº 0103.001039/2026 – 05 </t>
  </si>
  <si>
    <t>217/2026</t>
  </si>
  <si>
    <t xml:space="preserve">13/05/2026  com efeitos contar 17/05/2026  </t>
  </si>
  <si>
    <t>14.266</t>
  </si>
  <si>
    <t>DEBORA MATOS FERREIRA DE SOUSA</t>
  </si>
  <si>
    <t xml:space="preserve">CONSELHEIRA </t>
  </si>
  <si>
    <t xml:space="preserve">2º CONSELHO TUTELAR   </t>
  </si>
  <si>
    <t>,  para participar do III Congresso Nacional de Enfrentamento da Violência Sexual de Criança e Adolescentes, na cidade de Brasília/DF, nos dias 18 a 21 de maio de 2026, concedendo-lhe passagens aéreas nos trechos Rio Branco/Brasília/Rio Branco e 4 ½ (quatro e meia) diárias, referente ao período de 17 e 21 de maio de 2026, nos termos do Decreto nº 1.275/2015 e suas alterações.
Art. 2º Esta Portaria entra em vigor na data de sua publicação, com efeitos a contar de 17 de maio de 2026.</t>
  </si>
  <si>
    <t>III</t>
  </si>
  <si>
    <t xml:space="preserve">Rio Branco/Brasília/Rio Branco </t>
  </si>
  <si>
    <t xml:space="preserve">006.001.0060/2026   </t>
  </si>
  <si>
    <t xml:space="preserve"> 67104/2026 </t>
  </si>
  <si>
    <t>29/05/2026</t>
  </si>
  <si>
    <t>RBSEI nº 0101.000309/2026-27 - Nº Processo : 000010/2026</t>
  </si>
  <si>
    <t>019/2026</t>
  </si>
  <si>
    <t xml:space="preserve">20/05 2026 </t>
  </si>
  <si>
    <t>, referente aos dias 21 a 23 de maio de 2026, para realizar visita institucional à sede administrativa e estrutura fabril da empresa IRMÃOS FISCHER S/A IND. COM., no município de Brusque, Estado de Santa Catarina, com a finalidade de conhecer o processo produtivo do Sistema Construtivo Modular Fischer, incluindo linha de fabricação, metodologia executiva, laudos técnicos e visitas a obras concluídas e em operação</t>
  </si>
  <si>
    <t>Rio Branco/Santa Catarina/Rio Branco</t>
  </si>
  <si>
    <t xml:space="preserve">60010062/2026 /2026     </t>
  </si>
  <si>
    <t xml:space="preserve">67113 /2026  </t>
  </si>
  <si>
    <t>18/06/2026</t>
  </si>
  <si>
    <t>RBSEI nº 0129.000230/2026-81</t>
  </si>
  <si>
    <t>137/2026</t>
  </si>
  <si>
    <t xml:space="preserve">31/03/2026  com efeitos retroativos 24/03/2026  </t>
  </si>
  <si>
    <t>MANOEL DE JESUS LIMA FERREIRA</t>
  </si>
  <si>
    <t xml:space="preserve">Diretor de Tecnologia </t>
  </si>
  <si>
    <t xml:space="preserve">Secretário Municipal de Desenvolvimento Econômico, Turismo, Tecnologia e Inovação  </t>
  </si>
  <si>
    <t>para participar da 89ª Reunião Geral da Frente Nacional de Prefeitas e Prefeitos, no dia 24 de março de 2026, na cidade de Curitiba/PR, bem como, da 7° edição da Smart City Expo Curitiba, nos dias 25 a 27 de março de 2026, na cidade de Curitiba/PR, concedendo-lhe passagens aéreas nos trechos Rio Branco/Curitiba/Rio Branco e 4 ½ (quatro e meia) diárias, referente ao período de 24 a 28 de março de 2026</t>
  </si>
  <si>
    <t xml:space="preserve">Rio Branco/Curitiba/Rio Branco </t>
  </si>
  <si>
    <t xml:space="preserve">  006.001.0063/2026   </t>
  </si>
  <si>
    <t xml:space="preserve">67114/2026 </t>
  </si>
  <si>
    <t>02/06/2026</t>
  </si>
  <si>
    <t>MARIO JEFFERSON MOREIRA DIAS</t>
  </si>
  <si>
    <t xml:space="preserve"> PROCESSO AINDA NÃO FOI RECEBIDO PELA UCI/SMCC </t>
  </si>
  <si>
    <t>TOTAL</t>
  </si>
  <si>
    <t>Data da emissão:  09.06.2026</t>
  </si>
  <si>
    <t>Nome do responsável pela elaboração: MILENA DE SOUZA NASCIMENTO</t>
  </si>
  <si>
    <t>Nome do titular do Órgão/Entidade/Fundo (no exercício do cargo): VALTIM JOSÉ DA SILVA</t>
  </si>
  <si>
    <t>REALIZADO ATÉ O MÊS/ANO (ACUMULADO): JANEIRO A MAIO DE 2026</t>
  </si>
  <si>
    <t>IDENTIFICAÇÃO DO ÓRGÃO/ENTIDADE/FUNDO: 01.006.001.000 - SECRETARIA MUNICIPAL DA CASA CIVIL - SMCC</t>
  </si>
  <si>
    <r>
      <t>RE</t>
    </r>
    <r>
      <rPr>
        <b/>
        <sz val="12"/>
        <color theme="1"/>
        <rFont val="Arial"/>
        <family val="2"/>
      </rPr>
      <t>SOLUÇÃO Nº 87, DE 28 DE NOVEMBRO DE 2013 - TRIBUNAL DE CONTAS DO ESTADO DO ACRE</t>
    </r>
  </si>
  <si>
    <r>
      <t xml:space="preserve">RBSEI nº 0101.000018/2026-27  </t>
    </r>
    <r>
      <rPr>
        <sz val="10"/>
        <color theme="1"/>
        <rFont val="Arial"/>
        <family val="2"/>
      </rPr>
      <t>encaminhado ao Gabinete do Secretário da Casa Civil e Departamento de Contabilidade para as providências de baixa em 26.02.2026 - A Prefeitura de Rio Branco encontra-se em processo de transição do sistema RBWEB para o RBGPI, o que impossibilitou, no momento, a verificação da baixa da prestação de contas.
Ressalta-se, contudo, que esta Unidade encaminhou o processo de prestação de contas ao Departamento de Contabilidade para as providências cabíveis.</t>
    </r>
  </si>
  <si>
    <t xml:space="preserve">GABINETE DO PREFEIRO </t>
  </si>
  <si>
    <t xml:space="preserve"> para realizar atividade de segurança pessoal do Exmo. Sr. Prefeito de Rio Branco/AC, em uma agenda institucional na cidade de Brasília /DF, concedendo-lhe passagens aéreas nos trechos Rio Branco/Manaus/ Brasília / Rio Branco e 2 ½ (duas e meia) diárias referente ao período de 03 a 05 de março  de 2025</t>
  </si>
  <si>
    <t xml:space="preserve">30/01/2026  com efeitos contar 03/02/2026  </t>
  </si>
  <si>
    <t>Manual de Referência - 12ª Edição - Anexos IV, VI, VII e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</si>
</sst>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\ * #,##0.00_-;\-&quot;R$&quot;\ * #,##0.00_-;_-&quot;R$&quot;\ * &quot;-&quot;??_-;_-@"/>
    <numFmt numFmtId="165" formatCode="#,##0.0"/>
    <numFmt numFmtId="166" formatCode="_-* #,##0.00_-;\-* #,##0.00_-;_-* &quot;-&quot;??_-;_-@"/>
  </numFmts>
  <fonts count="12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166" fontId="2" fillId="0" borderId="26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vertical="center"/>
    </xf>
    <xf numFmtId="166" fontId="2" fillId="0" borderId="27" xfId="0" applyNumberFormat="1" applyFont="1" applyBorder="1" applyAlignment="1">
      <alignment vertical="center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164" fontId="1" fillId="2" borderId="2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14" fontId="8" fillId="0" borderId="24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165" fontId="8" fillId="0" borderId="24" xfId="0" applyNumberFormat="1" applyFont="1" applyBorder="1" applyAlignment="1">
      <alignment horizontal="center" vertical="center" wrapText="1"/>
    </xf>
    <xf numFmtId="164" fontId="8" fillId="2" borderId="24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4" fontId="8" fillId="0" borderId="2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22" xfId="0" applyFont="1" applyBorder="1"/>
    <xf numFmtId="0" fontId="2" fillId="0" borderId="13" xfId="0" applyFont="1" applyBorder="1" applyAlignment="1">
      <alignment horizontal="center" vertical="center" wrapText="1"/>
    </xf>
    <xf numFmtId="0" fontId="3" fillId="0" borderId="17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1" xfId="0" applyFont="1" applyBorder="1"/>
    <xf numFmtId="164" fontId="2" fillId="0" borderId="14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164" fontId="2" fillId="0" borderId="1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3" xfId="0" applyFont="1" applyBorder="1"/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49" fontId="2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2" fillId="0" borderId="25" xfId="0" applyFont="1" applyBorder="1" applyAlignment="1">
      <alignment horizontal="center" vertical="center"/>
    </xf>
    <xf numFmtId="0" fontId="3" fillId="0" borderId="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F9" sqref="F9"/>
    </sheetView>
  </sheetViews>
  <sheetFormatPr defaultColWidth="14.42578125" defaultRowHeight="15" customHeight="1" x14ac:dyDescent="0.25"/>
  <cols>
    <col min="1" max="1" width="6.42578125" customWidth="1"/>
    <col min="2" max="2" width="39.28515625" customWidth="1"/>
    <col min="3" max="3" width="23.85546875" customWidth="1"/>
    <col min="4" max="4" width="25.28515625" customWidth="1"/>
    <col min="5" max="5" width="31.5703125" customWidth="1"/>
    <col min="6" max="6" width="61.42578125" customWidth="1"/>
    <col min="7" max="7" width="19.140625" customWidth="1"/>
    <col min="8" max="8" width="26.140625" customWidth="1"/>
    <col min="9" max="9" width="27.42578125" customWidth="1"/>
    <col min="10" max="10" width="24" customWidth="1"/>
    <col min="11" max="11" width="80.28515625" customWidth="1"/>
    <col min="12" max="12" width="14.42578125" customWidth="1"/>
    <col min="13" max="13" width="7" customWidth="1"/>
    <col min="14" max="14" width="10.7109375" customWidth="1"/>
    <col min="15" max="15" width="11.42578125" customWidth="1"/>
    <col min="16" max="16" width="11.140625" customWidth="1"/>
    <col min="17" max="17" width="61.28515625" customWidth="1"/>
    <col min="18" max="18" width="14.7109375" customWidth="1"/>
    <col min="19" max="19" width="22.140625" customWidth="1"/>
    <col min="20" max="20" width="25.42578125" customWidth="1"/>
    <col min="21" max="21" width="27.85546875" customWidth="1"/>
    <col min="22" max="22" width="24.85546875" customWidth="1"/>
    <col min="23" max="23" width="16.28515625" customWidth="1"/>
    <col min="24" max="25" width="15.140625" customWidth="1"/>
    <col min="26" max="26" width="16.140625" customWidth="1"/>
    <col min="27" max="27" width="19.42578125" customWidth="1"/>
    <col min="28" max="28" width="62.7109375" customWidth="1"/>
    <col min="29" max="29" width="16.5703125" customWidth="1"/>
    <col min="30" max="30" width="16.85546875" customWidth="1"/>
    <col min="31" max="31" width="19.5703125" customWidth="1"/>
    <col min="32" max="32" width="16.42578125" customWidth="1"/>
    <col min="33" max="33" width="20.42578125" customWidth="1"/>
    <col min="34" max="34" width="22.140625" customWidth="1"/>
    <col min="35" max="35" width="68.85546875" customWidth="1"/>
    <col min="36" max="38" width="9.140625" customWidth="1"/>
  </cols>
  <sheetData>
    <row r="1" spans="1:38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 x14ac:dyDescent="0.25">
      <c r="A4" s="48" t="s">
        <v>0</v>
      </c>
      <c r="B4" s="48"/>
      <c r="C4" s="48"/>
      <c r="D4" s="48"/>
      <c r="E4" s="3"/>
      <c r="F4" s="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 x14ac:dyDescent="0.25">
      <c r="A5" s="49"/>
      <c r="B5" s="49"/>
      <c r="C5" s="49"/>
      <c r="D5" s="49"/>
      <c r="E5" s="1"/>
      <c r="F5" s="1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 x14ac:dyDescent="0.25">
      <c r="A6" s="48" t="s">
        <v>1</v>
      </c>
      <c r="B6" s="48"/>
      <c r="C6" s="48"/>
      <c r="D6" s="48"/>
      <c r="E6" s="3"/>
      <c r="F6" s="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 x14ac:dyDescent="0.25">
      <c r="A7" s="49" t="s">
        <v>261</v>
      </c>
      <c r="B7" s="49"/>
      <c r="C7" s="49"/>
      <c r="D7" s="49"/>
      <c r="E7" s="1"/>
      <c r="F7" s="1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 x14ac:dyDescent="0.25">
      <c r="A8" s="48" t="s">
        <v>266</v>
      </c>
      <c r="B8" s="48"/>
      <c r="C8" s="48"/>
      <c r="D8" s="48"/>
      <c r="E8" s="36"/>
      <c r="F8" s="1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 x14ac:dyDescent="0.25">
      <c r="A9" s="48"/>
      <c r="B9" s="50"/>
      <c r="C9" s="50"/>
      <c r="D9" s="50"/>
      <c r="E9" s="3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20.25" customHeight="1" x14ac:dyDescent="0.25">
      <c r="A10" s="48" t="s">
        <v>260</v>
      </c>
      <c r="B10" s="48"/>
      <c r="C10" s="48"/>
      <c r="D10" s="48"/>
      <c r="E10" s="36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20.25" customHeight="1" x14ac:dyDescent="0.25">
      <c r="A11" s="48" t="s">
        <v>259</v>
      </c>
      <c r="B11" s="48"/>
      <c r="C11" s="48"/>
      <c r="D11" s="48"/>
      <c r="E11" s="36"/>
      <c r="F11" s="1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 x14ac:dyDescent="0.25">
      <c r="A12" s="49"/>
      <c r="B12" s="49"/>
      <c r="C12" s="49"/>
      <c r="D12" s="49"/>
      <c r="E12" s="1"/>
      <c r="F12" s="1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28.5" customHeight="1" x14ac:dyDescent="0.25">
      <c r="A13" s="51" t="s">
        <v>2</v>
      </c>
      <c r="B13" s="52"/>
      <c r="C13" s="52"/>
      <c r="D13" s="52"/>
      <c r="E13" s="10"/>
      <c r="F13" s="10"/>
      <c r="G13" s="10"/>
      <c r="H13" s="10"/>
      <c r="I13" s="10"/>
      <c r="J13" s="10"/>
      <c r="K13" s="10"/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/>
      <c r="X13" s="11"/>
      <c r="Y13" s="11"/>
      <c r="Z13" s="11"/>
      <c r="AA13" s="11"/>
      <c r="AB13" s="10"/>
      <c r="AC13" s="11"/>
      <c r="AD13" s="11"/>
      <c r="AE13" s="10"/>
      <c r="AF13" s="10"/>
      <c r="AG13" s="10"/>
      <c r="AH13" s="10"/>
      <c r="AI13" s="10"/>
      <c r="AJ13" s="1"/>
      <c r="AK13" s="1"/>
      <c r="AL13" s="1"/>
    </row>
    <row r="14" spans="1:38" ht="24.75" customHeight="1" x14ac:dyDescent="0.25">
      <c r="A14" s="89" t="s">
        <v>3</v>
      </c>
      <c r="B14" s="78" t="s">
        <v>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80"/>
      <c r="O14" s="78" t="s">
        <v>5</v>
      </c>
      <c r="P14" s="79"/>
      <c r="Q14" s="79"/>
      <c r="R14" s="80"/>
      <c r="S14" s="78" t="s">
        <v>6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81" t="s">
        <v>7</v>
      </c>
      <c r="AF14" s="82"/>
      <c r="AG14" s="82"/>
      <c r="AH14" s="83"/>
      <c r="AI14" s="75" t="s">
        <v>8</v>
      </c>
      <c r="AJ14" s="1"/>
      <c r="AK14" s="1"/>
      <c r="AL14" s="1"/>
    </row>
    <row r="15" spans="1:38" ht="23.25" customHeight="1" x14ac:dyDescent="0.25">
      <c r="A15" s="90"/>
      <c r="B15" s="65" t="s">
        <v>9</v>
      </c>
      <c r="C15" s="69" t="s">
        <v>10</v>
      </c>
      <c r="D15" s="65" t="s">
        <v>11</v>
      </c>
      <c r="E15" s="65" t="s">
        <v>12</v>
      </c>
      <c r="F15" s="65" t="s">
        <v>13</v>
      </c>
      <c r="G15" s="65" t="s">
        <v>14</v>
      </c>
      <c r="H15" s="65" t="s">
        <v>15</v>
      </c>
      <c r="I15" s="65" t="s">
        <v>16</v>
      </c>
      <c r="J15" s="65" t="s">
        <v>17</v>
      </c>
      <c r="K15" s="65" t="s">
        <v>18</v>
      </c>
      <c r="L15" s="74" t="s">
        <v>19</v>
      </c>
      <c r="M15" s="69" t="s">
        <v>20</v>
      </c>
      <c r="N15" s="88" t="s">
        <v>21</v>
      </c>
      <c r="O15" s="69" t="s">
        <v>22</v>
      </c>
      <c r="P15" s="69" t="s">
        <v>23</v>
      </c>
      <c r="Q15" s="65" t="s">
        <v>24</v>
      </c>
      <c r="R15" s="67" t="s">
        <v>25</v>
      </c>
      <c r="S15" s="69" t="s">
        <v>26</v>
      </c>
      <c r="T15" s="69" t="s">
        <v>27</v>
      </c>
      <c r="U15" s="69" t="s">
        <v>28</v>
      </c>
      <c r="V15" s="69" t="s">
        <v>29</v>
      </c>
      <c r="W15" s="71" t="s">
        <v>30</v>
      </c>
      <c r="X15" s="72"/>
      <c r="Y15" s="72"/>
      <c r="Z15" s="72"/>
      <c r="AA15" s="73"/>
      <c r="AB15" s="69" t="s">
        <v>31</v>
      </c>
      <c r="AC15" s="74" t="s">
        <v>32</v>
      </c>
      <c r="AD15" s="74" t="s">
        <v>33</v>
      </c>
      <c r="AE15" s="68"/>
      <c r="AF15" s="84"/>
      <c r="AG15" s="84"/>
      <c r="AH15" s="85"/>
      <c r="AI15" s="76"/>
      <c r="AJ15" s="1"/>
      <c r="AK15" s="1"/>
      <c r="AL15" s="1"/>
    </row>
    <row r="16" spans="1:38" ht="66.75" customHeight="1" x14ac:dyDescent="0.25">
      <c r="A16" s="90"/>
      <c r="B16" s="70"/>
      <c r="C16" s="66"/>
      <c r="D16" s="66"/>
      <c r="E16" s="66"/>
      <c r="F16" s="70"/>
      <c r="G16" s="70"/>
      <c r="H16" s="70"/>
      <c r="I16" s="70"/>
      <c r="J16" s="70"/>
      <c r="K16" s="70"/>
      <c r="L16" s="70"/>
      <c r="M16" s="70"/>
      <c r="N16" s="85"/>
      <c r="O16" s="66"/>
      <c r="P16" s="66"/>
      <c r="Q16" s="66"/>
      <c r="R16" s="68"/>
      <c r="S16" s="70"/>
      <c r="T16" s="70"/>
      <c r="U16" s="70"/>
      <c r="V16" s="70"/>
      <c r="W16" s="12" t="s">
        <v>34</v>
      </c>
      <c r="X16" s="12" t="s">
        <v>35</v>
      </c>
      <c r="Y16" s="12" t="s">
        <v>36</v>
      </c>
      <c r="Z16" s="12" t="s">
        <v>37</v>
      </c>
      <c r="AA16" s="12" t="s">
        <v>38</v>
      </c>
      <c r="AB16" s="70"/>
      <c r="AC16" s="70"/>
      <c r="AD16" s="70"/>
      <c r="AE16" s="13" t="s">
        <v>11</v>
      </c>
      <c r="AF16" s="13" t="s">
        <v>39</v>
      </c>
      <c r="AG16" s="14" t="s">
        <v>40</v>
      </c>
      <c r="AH16" s="14" t="s">
        <v>41</v>
      </c>
      <c r="AI16" s="77"/>
      <c r="AJ16" s="1"/>
      <c r="AK16" s="1"/>
      <c r="AL16" s="1"/>
    </row>
    <row r="17" spans="1:38" ht="99.95" customHeight="1" x14ac:dyDescent="0.25">
      <c r="A17" s="15">
        <v>1</v>
      </c>
      <c r="B17" s="62" t="s">
        <v>42</v>
      </c>
      <c r="C17" s="53" t="s">
        <v>43</v>
      </c>
      <c r="D17" s="54" t="s">
        <v>44</v>
      </c>
      <c r="E17" s="62" t="s">
        <v>45</v>
      </c>
      <c r="F17" s="53" t="s">
        <v>46</v>
      </c>
      <c r="G17" s="63" t="s">
        <v>47</v>
      </c>
      <c r="H17" s="63" t="s">
        <v>48</v>
      </c>
      <c r="I17" s="63" t="s">
        <v>48</v>
      </c>
      <c r="J17" s="63" t="s">
        <v>49</v>
      </c>
      <c r="K17" s="53" t="s">
        <v>50</v>
      </c>
      <c r="L17" s="55">
        <v>1160</v>
      </c>
      <c r="M17" s="53" t="s">
        <v>51</v>
      </c>
      <c r="N17" s="56" t="s">
        <v>52</v>
      </c>
      <c r="O17" s="54">
        <v>46056</v>
      </c>
      <c r="P17" s="54">
        <v>46059</v>
      </c>
      <c r="Q17" s="53" t="s">
        <v>53</v>
      </c>
      <c r="R17" s="53" t="s">
        <v>54</v>
      </c>
      <c r="S17" s="53" t="s">
        <v>55</v>
      </c>
      <c r="T17" s="53" t="s">
        <v>56</v>
      </c>
      <c r="U17" s="53" t="s">
        <v>57</v>
      </c>
      <c r="V17" s="58" t="s">
        <v>58</v>
      </c>
      <c r="W17" s="55">
        <v>0</v>
      </c>
      <c r="X17" s="64">
        <v>2900</v>
      </c>
      <c r="Y17" s="64">
        <v>2900</v>
      </c>
      <c r="Z17" s="55">
        <v>0</v>
      </c>
      <c r="AA17" s="55">
        <v>0</v>
      </c>
      <c r="AB17" s="53" t="s">
        <v>59</v>
      </c>
      <c r="AC17" s="57">
        <v>5229.46</v>
      </c>
      <c r="AD17" s="55">
        <f t="shared" ref="AD17:AD24" si="0">AC17+Y17</f>
        <v>8129.46</v>
      </c>
      <c r="AE17" s="58" t="s">
        <v>60</v>
      </c>
      <c r="AF17" s="58" t="s">
        <v>61</v>
      </c>
      <c r="AG17" s="58" t="s">
        <v>62</v>
      </c>
      <c r="AH17" s="58" t="s">
        <v>63</v>
      </c>
      <c r="AI17" s="59" t="s">
        <v>262</v>
      </c>
      <c r="AJ17" s="1"/>
      <c r="AK17" s="1"/>
      <c r="AL17" s="1"/>
    </row>
    <row r="18" spans="1:38" ht="71.25" customHeight="1" x14ac:dyDescent="0.25">
      <c r="A18" s="15">
        <v>2</v>
      </c>
      <c r="B18" s="62" t="s">
        <v>64</v>
      </c>
      <c r="C18" s="53" t="s">
        <v>65</v>
      </c>
      <c r="D18" s="54" t="s">
        <v>66</v>
      </c>
      <c r="E18" s="62" t="s">
        <v>67</v>
      </c>
      <c r="F18" s="53" t="s">
        <v>68</v>
      </c>
      <c r="G18" s="63" t="s">
        <v>69</v>
      </c>
      <c r="H18" s="63" t="s">
        <v>70</v>
      </c>
      <c r="I18" s="63" t="s">
        <v>71</v>
      </c>
      <c r="J18" s="63" t="s">
        <v>72</v>
      </c>
      <c r="K18" s="53" t="s">
        <v>73</v>
      </c>
      <c r="L18" s="55">
        <v>1160</v>
      </c>
      <c r="M18" s="53" t="s">
        <v>51</v>
      </c>
      <c r="N18" s="56" t="s">
        <v>52</v>
      </c>
      <c r="O18" s="54">
        <v>46056</v>
      </c>
      <c r="P18" s="54">
        <v>46059</v>
      </c>
      <c r="Q18" s="53" t="s">
        <v>53</v>
      </c>
      <c r="R18" s="53" t="s">
        <v>54</v>
      </c>
      <c r="S18" s="53" t="s">
        <v>55</v>
      </c>
      <c r="T18" s="53" t="s">
        <v>56</v>
      </c>
      <c r="U18" s="53" t="s">
        <v>74</v>
      </c>
      <c r="V18" s="58" t="s">
        <v>75</v>
      </c>
      <c r="W18" s="55">
        <v>0</v>
      </c>
      <c r="X18" s="64">
        <v>2900</v>
      </c>
      <c r="Y18" s="64">
        <v>2900</v>
      </c>
      <c r="Z18" s="55">
        <v>0</v>
      </c>
      <c r="AA18" s="55">
        <v>0</v>
      </c>
      <c r="AB18" s="53" t="s">
        <v>76</v>
      </c>
      <c r="AC18" s="57">
        <v>5453.9</v>
      </c>
      <c r="AD18" s="55">
        <f t="shared" si="0"/>
        <v>8353.9</v>
      </c>
      <c r="AE18" s="58" t="s">
        <v>77</v>
      </c>
      <c r="AF18" s="58" t="s">
        <v>61</v>
      </c>
      <c r="AG18" s="58" t="s">
        <v>62</v>
      </c>
      <c r="AH18" s="58" t="s">
        <v>63</v>
      </c>
      <c r="AI18" s="60" t="s">
        <v>78</v>
      </c>
      <c r="AJ18" s="1"/>
      <c r="AK18" s="1"/>
      <c r="AL18" s="1"/>
    </row>
    <row r="19" spans="1:38" ht="114.75" customHeight="1" x14ac:dyDescent="0.25">
      <c r="A19" s="15">
        <v>3</v>
      </c>
      <c r="B19" s="62" t="s">
        <v>79</v>
      </c>
      <c r="C19" s="62" t="s">
        <v>80</v>
      </c>
      <c r="D19" s="62" t="s">
        <v>81</v>
      </c>
      <c r="E19" s="62" t="s">
        <v>82</v>
      </c>
      <c r="F19" s="53" t="s">
        <v>83</v>
      </c>
      <c r="G19" s="60">
        <v>712913</v>
      </c>
      <c r="H19" s="53" t="s">
        <v>70</v>
      </c>
      <c r="I19" s="53" t="s">
        <v>84</v>
      </c>
      <c r="J19" s="53" t="s">
        <v>85</v>
      </c>
      <c r="K19" s="53" t="s">
        <v>86</v>
      </c>
      <c r="L19" s="55">
        <v>1160</v>
      </c>
      <c r="M19" s="53" t="s">
        <v>51</v>
      </c>
      <c r="N19" s="56" t="s">
        <v>87</v>
      </c>
      <c r="O19" s="54">
        <v>46056</v>
      </c>
      <c r="P19" s="54">
        <v>46059</v>
      </c>
      <c r="Q19" s="53" t="s">
        <v>53</v>
      </c>
      <c r="R19" s="53" t="s">
        <v>88</v>
      </c>
      <c r="S19" s="53" t="s">
        <v>55</v>
      </c>
      <c r="T19" s="53" t="s">
        <v>56</v>
      </c>
      <c r="U19" s="53" t="s">
        <v>89</v>
      </c>
      <c r="V19" s="58" t="s">
        <v>58</v>
      </c>
      <c r="W19" s="55">
        <v>0</v>
      </c>
      <c r="X19" s="64">
        <v>2900</v>
      </c>
      <c r="Y19" s="64">
        <v>2900</v>
      </c>
      <c r="Z19" s="55">
        <v>0</v>
      </c>
      <c r="AA19" s="55">
        <v>0</v>
      </c>
      <c r="AB19" s="53" t="s">
        <v>90</v>
      </c>
      <c r="AC19" s="57">
        <v>5229.46</v>
      </c>
      <c r="AD19" s="55">
        <f t="shared" si="0"/>
        <v>8129.46</v>
      </c>
      <c r="AE19" s="58" t="s">
        <v>77</v>
      </c>
      <c r="AF19" s="58" t="s">
        <v>61</v>
      </c>
      <c r="AG19" s="58" t="s">
        <v>62</v>
      </c>
      <c r="AH19" s="58" t="s">
        <v>63</v>
      </c>
      <c r="AI19" s="60" t="s">
        <v>91</v>
      </c>
      <c r="AJ19" s="1"/>
      <c r="AK19" s="1"/>
      <c r="AL19" s="1"/>
    </row>
    <row r="20" spans="1:38" ht="87" customHeight="1" x14ac:dyDescent="0.25">
      <c r="A20" s="15">
        <v>4</v>
      </c>
      <c r="B20" s="53" t="s">
        <v>92</v>
      </c>
      <c r="C20" s="62" t="s">
        <v>93</v>
      </c>
      <c r="D20" s="62" t="s">
        <v>265</v>
      </c>
      <c r="E20" s="62" t="s">
        <v>94</v>
      </c>
      <c r="F20" s="53" t="s">
        <v>95</v>
      </c>
      <c r="G20" s="60" t="s">
        <v>96</v>
      </c>
      <c r="H20" s="53" t="s">
        <v>70</v>
      </c>
      <c r="I20" s="53" t="s">
        <v>97</v>
      </c>
      <c r="J20" s="53" t="s">
        <v>98</v>
      </c>
      <c r="K20" s="53" t="s">
        <v>99</v>
      </c>
      <c r="L20" s="55">
        <v>1160</v>
      </c>
      <c r="M20" s="53" t="s">
        <v>51</v>
      </c>
      <c r="N20" s="56" t="s">
        <v>87</v>
      </c>
      <c r="O20" s="54">
        <v>46056</v>
      </c>
      <c r="P20" s="54">
        <v>46059</v>
      </c>
      <c r="Q20" s="53" t="s">
        <v>53</v>
      </c>
      <c r="R20" s="53" t="s">
        <v>88</v>
      </c>
      <c r="S20" s="53" t="s">
        <v>55</v>
      </c>
      <c r="T20" s="53" t="s">
        <v>56</v>
      </c>
      <c r="U20" s="53" t="s">
        <v>100</v>
      </c>
      <c r="V20" s="58" t="s">
        <v>101</v>
      </c>
      <c r="W20" s="55">
        <v>0</v>
      </c>
      <c r="X20" s="64">
        <v>2900</v>
      </c>
      <c r="Y20" s="64">
        <v>2900</v>
      </c>
      <c r="Z20" s="55">
        <v>0</v>
      </c>
      <c r="AA20" s="55">
        <v>0</v>
      </c>
      <c r="AB20" s="53" t="s">
        <v>90</v>
      </c>
      <c r="AC20" s="57">
        <v>5229.46</v>
      </c>
      <c r="AD20" s="55">
        <f t="shared" si="0"/>
        <v>8129.46</v>
      </c>
      <c r="AE20" s="58" t="s">
        <v>77</v>
      </c>
      <c r="AF20" s="58" t="s">
        <v>61</v>
      </c>
      <c r="AG20" s="58" t="s">
        <v>62</v>
      </c>
      <c r="AH20" s="58" t="s">
        <v>63</v>
      </c>
      <c r="AI20" s="60" t="s">
        <v>102</v>
      </c>
      <c r="AJ20" s="1"/>
      <c r="AK20" s="1"/>
      <c r="AL20" s="1"/>
    </row>
    <row r="21" spans="1:38" ht="87" customHeight="1" x14ac:dyDescent="0.25">
      <c r="A21" s="15">
        <v>5</v>
      </c>
      <c r="B21" s="53" t="s">
        <v>103</v>
      </c>
      <c r="C21" s="62" t="s">
        <v>104</v>
      </c>
      <c r="D21" s="62" t="s">
        <v>105</v>
      </c>
      <c r="E21" s="62" t="s">
        <v>106</v>
      </c>
      <c r="F21" s="53" t="s">
        <v>107</v>
      </c>
      <c r="G21" s="60"/>
      <c r="H21" s="53" t="s">
        <v>70</v>
      </c>
      <c r="I21" s="53" t="s">
        <v>108</v>
      </c>
      <c r="J21" s="53" t="s">
        <v>109</v>
      </c>
      <c r="K21" s="53" t="s">
        <v>110</v>
      </c>
      <c r="L21" s="55">
        <v>800</v>
      </c>
      <c r="M21" s="53" t="s">
        <v>51</v>
      </c>
      <c r="N21" s="56" t="s">
        <v>111</v>
      </c>
      <c r="O21" s="54">
        <v>46063</v>
      </c>
      <c r="P21" s="54">
        <v>46066</v>
      </c>
      <c r="Q21" s="53" t="s">
        <v>112</v>
      </c>
      <c r="R21" s="53" t="s">
        <v>88</v>
      </c>
      <c r="S21" s="53" t="s">
        <v>55</v>
      </c>
      <c r="T21" s="53" t="s">
        <v>56</v>
      </c>
      <c r="U21" s="53" t="s">
        <v>113</v>
      </c>
      <c r="V21" s="58" t="s">
        <v>114</v>
      </c>
      <c r="W21" s="55">
        <v>0</v>
      </c>
      <c r="X21" s="64">
        <v>3600</v>
      </c>
      <c r="Y21" s="64">
        <v>3600</v>
      </c>
      <c r="Z21" s="55">
        <v>0</v>
      </c>
      <c r="AA21" s="55">
        <v>0</v>
      </c>
      <c r="AB21" s="53" t="s">
        <v>115</v>
      </c>
      <c r="AC21" s="57">
        <v>4768.1099999999997</v>
      </c>
      <c r="AD21" s="55">
        <f t="shared" si="0"/>
        <v>8368.11</v>
      </c>
      <c r="AE21" s="58" t="s">
        <v>116</v>
      </c>
      <c r="AF21" s="58" t="s">
        <v>61</v>
      </c>
      <c r="AG21" s="58" t="s">
        <v>62</v>
      </c>
      <c r="AH21" s="58" t="s">
        <v>63</v>
      </c>
      <c r="AI21" s="60" t="s">
        <v>117</v>
      </c>
      <c r="AJ21" s="1"/>
      <c r="AK21" s="1"/>
      <c r="AL21" s="1"/>
    </row>
    <row r="22" spans="1:38" ht="87" customHeight="1" x14ac:dyDescent="0.25">
      <c r="A22" s="15">
        <v>6</v>
      </c>
      <c r="B22" s="53" t="s">
        <v>118</v>
      </c>
      <c r="C22" s="62" t="s">
        <v>119</v>
      </c>
      <c r="D22" s="62" t="s">
        <v>120</v>
      </c>
      <c r="E22" s="62" t="s">
        <v>106</v>
      </c>
      <c r="F22" s="53" t="s">
        <v>121</v>
      </c>
      <c r="G22" s="60"/>
      <c r="H22" s="53" t="s">
        <v>70</v>
      </c>
      <c r="I22" s="53" t="s">
        <v>122</v>
      </c>
      <c r="J22" s="53" t="s">
        <v>109</v>
      </c>
      <c r="K22" s="53" t="s">
        <v>123</v>
      </c>
      <c r="L22" s="55">
        <v>800</v>
      </c>
      <c r="M22" s="53" t="s">
        <v>124</v>
      </c>
      <c r="N22" s="56" t="s">
        <v>111</v>
      </c>
      <c r="O22" s="54">
        <v>46063</v>
      </c>
      <c r="P22" s="54">
        <v>46066</v>
      </c>
      <c r="Q22" s="53" t="s">
        <v>125</v>
      </c>
      <c r="R22" s="53" t="s">
        <v>88</v>
      </c>
      <c r="S22" s="53" t="s">
        <v>55</v>
      </c>
      <c r="T22" s="53" t="s">
        <v>56</v>
      </c>
      <c r="U22" s="53" t="s">
        <v>126</v>
      </c>
      <c r="V22" s="58" t="s">
        <v>127</v>
      </c>
      <c r="W22" s="55">
        <v>0</v>
      </c>
      <c r="X22" s="64">
        <v>3600</v>
      </c>
      <c r="Y22" s="64">
        <v>3600</v>
      </c>
      <c r="Z22" s="55">
        <v>0</v>
      </c>
      <c r="AA22" s="55">
        <v>0</v>
      </c>
      <c r="AB22" s="53" t="s">
        <v>128</v>
      </c>
      <c r="AC22" s="57">
        <v>4768.1099999999997</v>
      </c>
      <c r="AD22" s="55">
        <f t="shared" si="0"/>
        <v>8368.11</v>
      </c>
      <c r="AE22" s="58" t="s">
        <v>129</v>
      </c>
      <c r="AF22" s="58" t="s">
        <v>61</v>
      </c>
      <c r="AG22" s="58" t="s">
        <v>62</v>
      </c>
      <c r="AH22" s="58" t="s">
        <v>63</v>
      </c>
      <c r="AI22" s="60" t="s">
        <v>130</v>
      </c>
      <c r="AJ22" s="1"/>
      <c r="AK22" s="1"/>
      <c r="AL22" s="1"/>
    </row>
    <row r="23" spans="1:38" ht="87" customHeight="1" x14ac:dyDescent="0.25">
      <c r="A23" s="15">
        <v>7</v>
      </c>
      <c r="B23" s="53" t="s">
        <v>131</v>
      </c>
      <c r="C23" s="62" t="s">
        <v>132</v>
      </c>
      <c r="D23" s="62" t="s">
        <v>133</v>
      </c>
      <c r="E23" s="62" t="s">
        <v>82</v>
      </c>
      <c r="F23" s="53" t="s">
        <v>95</v>
      </c>
      <c r="G23" s="60" t="s">
        <v>96</v>
      </c>
      <c r="H23" s="53" t="s">
        <v>70</v>
      </c>
      <c r="I23" s="53" t="s">
        <v>97</v>
      </c>
      <c r="J23" s="53" t="s">
        <v>98</v>
      </c>
      <c r="K23" s="53" t="s">
        <v>134</v>
      </c>
      <c r="L23" s="55">
        <v>1160</v>
      </c>
      <c r="M23" s="53" t="s">
        <v>51</v>
      </c>
      <c r="N23" s="56" t="s">
        <v>135</v>
      </c>
      <c r="O23" s="54" t="s">
        <v>136</v>
      </c>
      <c r="P23" s="54">
        <v>46079</v>
      </c>
      <c r="Q23" s="53" t="s">
        <v>137</v>
      </c>
      <c r="R23" s="53" t="s">
        <v>54</v>
      </c>
      <c r="S23" s="53" t="s">
        <v>55</v>
      </c>
      <c r="T23" s="53" t="s">
        <v>56</v>
      </c>
      <c r="U23" s="53" t="s">
        <v>138</v>
      </c>
      <c r="V23" s="58" t="s">
        <v>139</v>
      </c>
      <c r="W23" s="55">
        <v>0</v>
      </c>
      <c r="X23" s="64">
        <v>1740</v>
      </c>
      <c r="Y23" s="64">
        <v>1740</v>
      </c>
      <c r="Z23" s="55">
        <v>0</v>
      </c>
      <c r="AA23" s="55">
        <v>0</v>
      </c>
      <c r="AB23" s="53" t="s">
        <v>140</v>
      </c>
      <c r="AC23" s="57">
        <v>7635.94</v>
      </c>
      <c r="AD23" s="55">
        <f t="shared" si="0"/>
        <v>9375.9399999999987</v>
      </c>
      <c r="AE23" s="58" t="s">
        <v>141</v>
      </c>
      <c r="AF23" s="58" t="s">
        <v>61</v>
      </c>
      <c r="AG23" s="58" t="s">
        <v>62</v>
      </c>
      <c r="AH23" s="58" t="s">
        <v>63</v>
      </c>
      <c r="AI23" s="60" t="s">
        <v>130</v>
      </c>
      <c r="AJ23" s="1"/>
      <c r="AK23" s="1"/>
      <c r="AL23" s="1"/>
    </row>
    <row r="24" spans="1:38" ht="76.5" customHeight="1" x14ac:dyDescent="0.25">
      <c r="A24" s="15">
        <v>8</v>
      </c>
      <c r="B24" s="53" t="s">
        <v>142</v>
      </c>
      <c r="C24" s="62" t="s">
        <v>143</v>
      </c>
      <c r="D24" s="62" t="s">
        <v>144</v>
      </c>
      <c r="E24" s="62" t="s">
        <v>145</v>
      </c>
      <c r="F24" s="53" t="s">
        <v>146</v>
      </c>
      <c r="G24" s="60"/>
      <c r="H24" s="53" t="s">
        <v>70</v>
      </c>
      <c r="I24" s="53" t="s">
        <v>97</v>
      </c>
      <c r="J24" s="53" t="s">
        <v>98</v>
      </c>
      <c r="K24" s="53" t="s">
        <v>264</v>
      </c>
      <c r="L24" s="55">
        <v>1160</v>
      </c>
      <c r="M24" s="53" t="s">
        <v>51</v>
      </c>
      <c r="N24" s="56" t="s">
        <v>87</v>
      </c>
      <c r="O24" s="54">
        <v>46084</v>
      </c>
      <c r="P24" s="54">
        <v>46086</v>
      </c>
      <c r="Q24" s="53" t="s">
        <v>147</v>
      </c>
      <c r="R24" s="53" t="s">
        <v>88</v>
      </c>
      <c r="S24" s="53" t="s">
        <v>55</v>
      </c>
      <c r="T24" s="53" t="s">
        <v>56</v>
      </c>
      <c r="U24" s="53" t="s">
        <v>148</v>
      </c>
      <c r="V24" s="58" t="s">
        <v>149</v>
      </c>
      <c r="W24" s="55">
        <v>0</v>
      </c>
      <c r="X24" s="64">
        <v>2900</v>
      </c>
      <c r="Y24" s="64">
        <v>2900</v>
      </c>
      <c r="Z24" s="55">
        <v>0</v>
      </c>
      <c r="AA24" s="55">
        <v>0</v>
      </c>
      <c r="AB24" s="53" t="s">
        <v>140</v>
      </c>
      <c r="AC24" s="57">
        <f>3784.21+4289.86</f>
        <v>8074.07</v>
      </c>
      <c r="AD24" s="55">
        <f t="shared" si="0"/>
        <v>10974.07</v>
      </c>
      <c r="AE24" s="58" t="s">
        <v>150</v>
      </c>
      <c r="AF24" s="58" t="s">
        <v>61</v>
      </c>
      <c r="AG24" s="58" t="s">
        <v>62</v>
      </c>
      <c r="AH24" s="58" t="s">
        <v>63</v>
      </c>
      <c r="AI24" s="60" t="s">
        <v>130</v>
      </c>
      <c r="AJ24" s="1"/>
      <c r="AK24" s="1"/>
      <c r="AL24" s="1"/>
    </row>
    <row r="25" spans="1:38" ht="87" customHeight="1" x14ac:dyDescent="0.25">
      <c r="A25" s="15">
        <v>9</v>
      </c>
      <c r="B25" s="53" t="s">
        <v>151</v>
      </c>
      <c r="C25" s="62"/>
      <c r="D25" s="62"/>
      <c r="E25" s="62" t="s">
        <v>45</v>
      </c>
      <c r="F25" s="53" t="s">
        <v>152</v>
      </c>
      <c r="G25" s="60" t="s">
        <v>47</v>
      </c>
      <c r="H25" s="63" t="s">
        <v>48</v>
      </c>
      <c r="I25" s="63" t="s">
        <v>48</v>
      </c>
      <c r="J25" s="63" t="s">
        <v>49</v>
      </c>
      <c r="K25" s="53" t="s">
        <v>153</v>
      </c>
      <c r="L25" s="55">
        <v>1160</v>
      </c>
      <c r="M25" s="53" t="s">
        <v>51</v>
      </c>
      <c r="N25" s="56" t="s">
        <v>87</v>
      </c>
      <c r="O25" s="54">
        <v>46091</v>
      </c>
      <c r="P25" s="54">
        <v>46093</v>
      </c>
      <c r="Q25" s="53"/>
      <c r="R25" s="53" t="s">
        <v>54</v>
      </c>
      <c r="S25" s="53" t="s">
        <v>55</v>
      </c>
      <c r="T25" s="53" t="s">
        <v>56</v>
      </c>
      <c r="U25" s="53" t="s">
        <v>154</v>
      </c>
      <c r="V25" s="58"/>
      <c r="W25" s="55">
        <v>0</v>
      </c>
      <c r="X25" s="64">
        <v>2900</v>
      </c>
      <c r="Y25" s="64">
        <v>2900</v>
      </c>
      <c r="Z25" s="55">
        <v>0</v>
      </c>
      <c r="AA25" s="55">
        <v>0</v>
      </c>
      <c r="AB25" s="53"/>
      <c r="AC25" s="57"/>
      <c r="AD25" s="55"/>
      <c r="AE25" s="58" t="s">
        <v>155</v>
      </c>
      <c r="AF25" s="58" t="s">
        <v>61</v>
      </c>
      <c r="AG25" s="58" t="s">
        <v>62</v>
      </c>
      <c r="AH25" s="58" t="s">
        <v>63</v>
      </c>
      <c r="AI25" s="60"/>
      <c r="AJ25" s="1"/>
      <c r="AK25" s="1"/>
      <c r="AL25" s="1"/>
    </row>
    <row r="26" spans="1:38" ht="87" customHeight="1" x14ac:dyDescent="0.25">
      <c r="A26" s="15">
        <v>10</v>
      </c>
      <c r="B26" s="53" t="s">
        <v>156</v>
      </c>
      <c r="C26" s="62" t="s">
        <v>157</v>
      </c>
      <c r="D26" s="62" t="s">
        <v>158</v>
      </c>
      <c r="E26" s="62" t="s">
        <v>159</v>
      </c>
      <c r="F26" s="53" t="s">
        <v>160</v>
      </c>
      <c r="G26" s="60">
        <v>712913</v>
      </c>
      <c r="H26" s="53" t="s">
        <v>70</v>
      </c>
      <c r="I26" s="53" t="s">
        <v>84</v>
      </c>
      <c r="J26" s="53" t="s">
        <v>85</v>
      </c>
      <c r="K26" s="53" t="s">
        <v>161</v>
      </c>
      <c r="L26" s="55">
        <v>1160</v>
      </c>
      <c r="M26" s="53" t="s">
        <v>51</v>
      </c>
      <c r="N26" s="56" t="s">
        <v>87</v>
      </c>
      <c r="O26" s="54">
        <v>46091</v>
      </c>
      <c r="P26" s="54">
        <v>46093</v>
      </c>
      <c r="Q26" s="53" t="s">
        <v>162</v>
      </c>
      <c r="R26" s="53" t="s">
        <v>54</v>
      </c>
      <c r="S26" s="53" t="s">
        <v>55</v>
      </c>
      <c r="T26" s="53" t="s">
        <v>56</v>
      </c>
      <c r="U26" s="53" t="s">
        <v>163</v>
      </c>
      <c r="V26" s="58" t="s">
        <v>164</v>
      </c>
      <c r="W26" s="55">
        <v>0</v>
      </c>
      <c r="X26" s="64">
        <v>2900</v>
      </c>
      <c r="Y26" s="64">
        <v>2900</v>
      </c>
      <c r="Z26" s="55">
        <v>0</v>
      </c>
      <c r="AA26" s="55">
        <v>0</v>
      </c>
      <c r="AB26" s="53" t="s">
        <v>140</v>
      </c>
      <c r="AC26" s="57">
        <f>3721.89+7387.96</f>
        <v>11109.85</v>
      </c>
      <c r="AD26" s="55">
        <f t="shared" ref="AD26:AD29" si="1">AC26+Y26</f>
        <v>14009.85</v>
      </c>
      <c r="AE26" s="58" t="s">
        <v>155</v>
      </c>
      <c r="AF26" s="58" t="s">
        <v>61</v>
      </c>
      <c r="AG26" s="58" t="s">
        <v>62</v>
      </c>
      <c r="AH26" s="58" t="s">
        <v>63</v>
      </c>
      <c r="AI26" s="60" t="s">
        <v>117</v>
      </c>
      <c r="AJ26" s="1"/>
      <c r="AK26" s="1"/>
      <c r="AL26" s="1"/>
    </row>
    <row r="27" spans="1:38" ht="87" customHeight="1" x14ac:dyDescent="0.25">
      <c r="A27" s="15">
        <v>11</v>
      </c>
      <c r="B27" s="53" t="s">
        <v>165</v>
      </c>
      <c r="C27" s="62" t="s">
        <v>166</v>
      </c>
      <c r="D27" s="62" t="s">
        <v>167</v>
      </c>
      <c r="E27" s="62" t="s">
        <v>168</v>
      </c>
      <c r="F27" s="53" t="s">
        <v>146</v>
      </c>
      <c r="G27" s="60"/>
      <c r="H27" s="53" t="s">
        <v>70</v>
      </c>
      <c r="I27" s="53" t="s">
        <v>97</v>
      </c>
      <c r="J27" s="53" t="s">
        <v>98</v>
      </c>
      <c r="K27" s="53" t="s">
        <v>169</v>
      </c>
      <c r="L27" s="55">
        <v>1160</v>
      </c>
      <c r="M27" s="53" t="s">
        <v>51</v>
      </c>
      <c r="N27" s="56" t="s">
        <v>170</v>
      </c>
      <c r="O27" s="54">
        <v>46090</v>
      </c>
      <c r="P27" s="54">
        <v>46093</v>
      </c>
      <c r="Q27" s="53" t="s">
        <v>171</v>
      </c>
      <c r="R27" s="53" t="s">
        <v>54</v>
      </c>
      <c r="S27" s="53" t="s">
        <v>55</v>
      </c>
      <c r="T27" s="53" t="s">
        <v>56</v>
      </c>
      <c r="U27" s="53" t="s">
        <v>172</v>
      </c>
      <c r="V27" s="58" t="s">
        <v>173</v>
      </c>
      <c r="W27" s="55">
        <v>0</v>
      </c>
      <c r="X27" s="64">
        <v>4060</v>
      </c>
      <c r="Y27" s="64">
        <v>4060</v>
      </c>
      <c r="Z27" s="55">
        <v>0</v>
      </c>
      <c r="AA27" s="55">
        <v>0</v>
      </c>
      <c r="AB27" s="53" t="s">
        <v>174</v>
      </c>
      <c r="AC27" s="57">
        <f>3985.89+2860.47</f>
        <v>6846.36</v>
      </c>
      <c r="AD27" s="55">
        <f t="shared" si="1"/>
        <v>10906.36</v>
      </c>
      <c r="AE27" s="58" t="s">
        <v>155</v>
      </c>
      <c r="AF27" s="58" t="s">
        <v>61</v>
      </c>
      <c r="AG27" s="58" t="s">
        <v>62</v>
      </c>
      <c r="AH27" s="58" t="s">
        <v>63</v>
      </c>
      <c r="AI27" s="60" t="s">
        <v>175</v>
      </c>
      <c r="AJ27" s="1"/>
      <c r="AK27" s="1"/>
      <c r="AL27" s="1"/>
    </row>
    <row r="28" spans="1:38" ht="87" customHeight="1" x14ac:dyDescent="0.25">
      <c r="A28" s="15">
        <v>12</v>
      </c>
      <c r="B28" s="53" t="s">
        <v>176</v>
      </c>
      <c r="C28" s="62" t="s">
        <v>177</v>
      </c>
      <c r="D28" s="62" t="s">
        <v>178</v>
      </c>
      <c r="E28" s="62" t="s">
        <v>179</v>
      </c>
      <c r="F28" s="53" t="s">
        <v>160</v>
      </c>
      <c r="G28" s="60">
        <v>712913</v>
      </c>
      <c r="H28" s="53" t="s">
        <v>70</v>
      </c>
      <c r="I28" s="53" t="s">
        <v>84</v>
      </c>
      <c r="J28" s="53" t="s">
        <v>85</v>
      </c>
      <c r="K28" s="53" t="s">
        <v>180</v>
      </c>
      <c r="L28" s="55">
        <v>1160</v>
      </c>
      <c r="M28" s="53" t="s">
        <v>51</v>
      </c>
      <c r="N28" s="56" t="s">
        <v>111</v>
      </c>
      <c r="O28" s="54">
        <v>46105</v>
      </c>
      <c r="P28" s="54">
        <v>46109</v>
      </c>
      <c r="Q28" s="53" t="s">
        <v>181</v>
      </c>
      <c r="R28" s="53" t="s">
        <v>54</v>
      </c>
      <c r="S28" s="53" t="s">
        <v>55</v>
      </c>
      <c r="T28" s="53" t="s">
        <v>56</v>
      </c>
      <c r="U28" s="53" t="s">
        <v>182</v>
      </c>
      <c r="V28" s="58" t="s">
        <v>183</v>
      </c>
      <c r="W28" s="55">
        <v>0</v>
      </c>
      <c r="X28" s="64">
        <v>3600</v>
      </c>
      <c r="Y28" s="64">
        <v>3600</v>
      </c>
      <c r="Z28" s="55">
        <v>0</v>
      </c>
      <c r="AA28" s="55">
        <v>0</v>
      </c>
      <c r="AB28" s="53" t="s">
        <v>140</v>
      </c>
      <c r="AC28" s="57">
        <f>9251.31</f>
        <v>9251.31</v>
      </c>
      <c r="AD28" s="55">
        <f t="shared" si="1"/>
        <v>12851.31</v>
      </c>
      <c r="AE28" s="58" t="s">
        <v>184</v>
      </c>
      <c r="AF28" s="58" t="s">
        <v>61</v>
      </c>
      <c r="AG28" s="58" t="s">
        <v>185</v>
      </c>
      <c r="AH28" s="58" t="s">
        <v>63</v>
      </c>
      <c r="AI28" s="60" t="s">
        <v>102</v>
      </c>
      <c r="AJ28" s="1"/>
      <c r="AK28" s="1"/>
      <c r="AL28" s="1"/>
    </row>
    <row r="29" spans="1:38" ht="87" customHeight="1" x14ac:dyDescent="0.25">
      <c r="A29" s="15">
        <v>13</v>
      </c>
      <c r="B29" s="53" t="s">
        <v>186</v>
      </c>
      <c r="C29" s="62" t="s">
        <v>187</v>
      </c>
      <c r="D29" s="62" t="s">
        <v>188</v>
      </c>
      <c r="E29" s="62" t="s">
        <v>189</v>
      </c>
      <c r="F29" s="53" t="s">
        <v>95</v>
      </c>
      <c r="G29" s="60" t="s">
        <v>96</v>
      </c>
      <c r="H29" s="53" t="s">
        <v>70</v>
      </c>
      <c r="I29" s="53" t="s">
        <v>97</v>
      </c>
      <c r="J29" s="53" t="s">
        <v>98</v>
      </c>
      <c r="K29" s="53" t="s">
        <v>190</v>
      </c>
      <c r="L29" s="55">
        <v>1160</v>
      </c>
      <c r="M29" s="53" t="s">
        <v>51</v>
      </c>
      <c r="N29" s="56" t="s">
        <v>87</v>
      </c>
      <c r="O29" s="54">
        <v>46098</v>
      </c>
      <c r="P29" s="54">
        <v>46100</v>
      </c>
      <c r="Q29" s="53" t="s">
        <v>191</v>
      </c>
      <c r="R29" s="53" t="s">
        <v>54</v>
      </c>
      <c r="S29" s="53" t="s">
        <v>55</v>
      </c>
      <c r="T29" s="53" t="s">
        <v>56</v>
      </c>
      <c r="U29" s="53" t="s">
        <v>192</v>
      </c>
      <c r="V29" s="58" t="s">
        <v>193</v>
      </c>
      <c r="W29" s="55">
        <v>0</v>
      </c>
      <c r="X29" s="64">
        <v>2900</v>
      </c>
      <c r="Y29" s="64">
        <v>2900</v>
      </c>
      <c r="Z29" s="55">
        <v>0</v>
      </c>
      <c r="AA29" s="55">
        <v>0</v>
      </c>
      <c r="AB29" s="53" t="s">
        <v>140</v>
      </c>
      <c r="AC29" s="57">
        <f>3675+4294.46+475.98</f>
        <v>8445.44</v>
      </c>
      <c r="AD29" s="55">
        <f t="shared" si="1"/>
        <v>11345.44</v>
      </c>
      <c r="AE29" s="58" t="s">
        <v>194</v>
      </c>
      <c r="AF29" s="58" t="s">
        <v>61</v>
      </c>
      <c r="AG29" s="58" t="s">
        <v>62</v>
      </c>
      <c r="AH29" s="58" t="s">
        <v>63</v>
      </c>
      <c r="AI29" s="60" t="s">
        <v>117</v>
      </c>
      <c r="AJ29" s="1"/>
      <c r="AK29" s="1"/>
      <c r="AL29" s="1"/>
    </row>
    <row r="30" spans="1:38" ht="96" customHeight="1" x14ac:dyDescent="0.25">
      <c r="A30" s="15">
        <v>14</v>
      </c>
      <c r="B30" s="53" t="s">
        <v>195</v>
      </c>
      <c r="C30" s="62" t="s">
        <v>196</v>
      </c>
      <c r="D30" s="62" t="s">
        <v>197</v>
      </c>
      <c r="E30" s="62" t="s">
        <v>198</v>
      </c>
      <c r="F30" s="53" t="s">
        <v>199</v>
      </c>
      <c r="G30" s="60" t="s">
        <v>200</v>
      </c>
      <c r="H30" s="53" t="s">
        <v>70</v>
      </c>
      <c r="I30" s="53" t="s">
        <v>48</v>
      </c>
      <c r="J30" s="53" t="s">
        <v>263</v>
      </c>
      <c r="K30" s="53" t="s">
        <v>202</v>
      </c>
      <c r="L30" s="55">
        <v>1160</v>
      </c>
      <c r="M30" s="53" t="s">
        <v>51</v>
      </c>
      <c r="N30" s="56" t="s">
        <v>135</v>
      </c>
      <c r="O30" s="54">
        <v>46125</v>
      </c>
      <c r="P30" s="54">
        <v>46126</v>
      </c>
      <c r="Q30" s="53" t="s">
        <v>203</v>
      </c>
      <c r="R30" s="53" t="s">
        <v>54</v>
      </c>
      <c r="S30" s="53" t="s">
        <v>55</v>
      </c>
      <c r="T30" s="53" t="s">
        <v>56</v>
      </c>
      <c r="U30" s="53" t="s">
        <v>204</v>
      </c>
      <c r="V30" s="58" t="s">
        <v>205</v>
      </c>
      <c r="W30" s="55">
        <v>0</v>
      </c>
      <c r="X30" s="64">
        <v>1740</v>
      </c>
      <c r="Y30" s="64">
        <v>1740</v>
      </c>
      <c r="Z30" s="55">
        <v>0</v>
      </c>
      <c r="AA30" s="55">
        <v>0</v>
      </c>
      <c r="AB30" s="53" t="s">
        <v>140</v>
      </c>
      <c r="AC30" s="57">
        <f>4649.16+3893.97</f>
        <v>8543.1299999999992</v>
      </c>
      <c r="AD30" s="55">
        <f>AC30+X30</f>
        <v>10283.129999999999</v>
      </c>
      <c r="AE30" s="58" t="s">
        <v>206</v>
      </c>
      <c r="AF30" s="58" t="s">
        <v>61</v>
      </c>
      <c r="AG30" s="58" t="s">
        <v>62</v>
      </c>
      <c r="AH30" s="58" t="s">
        <v>63</v>
      </c>
      <c r="AI30" s="60" t="s">
        <v>117</v>
      </c>
      <c r="AJ30" s="1"/>
      <c r="AK30" s="1"/>
      <c r="AL30" s="1"/>
    </row>
    <row r="31" spans="1:38" ht="66.75" customHeight="1" x14ac:dyDescent="0.25">
      <c r="A31" s="15">
        <v>15</v>
      </c>
      <c r="B31" s="53" t="s">
        <v>207</v>
      </c>
      <c r="C31" s="62"/>
      <c r="D31" s="62"/>
      <c r="E31" s="62"/>
      <c r="F31" s="53" t="s">
        <v>208</v>
      </c>
      <c r="G31" s="60"/>
      <c r="H31" s="53"/>
      <c r="I31" s="53"/>
      <c r="J31" s="53"/>
      <c r="K31" s="53"/>
      <c r="L31" s="55"/>
      <c r="M31" s="53"/>
      <c r="N31" s="56"/>
      <c r="O31" s="54"/>
      <c r="P31" s="54"/>
      <c r="Q31" s="53"/>
      <c r="R31" s="53"/>
      <c r="S31" s="53" t="s">
        <v>55</v>
      </c>
      <c r="T31" s="53" t="s">
        <v>56</v>
      </c>
      <c r="U31" s="53"/>
      <c r="V31" s="58"/>
      <c r="W31" s="55">
        <v>0</v>
      </c>
      <c r="X31" s="64">
        <v>1740</v>
      </c>
      <c r="Y31" s="55">
        <v>0</v>
      </c>
      <c r="Z31" s="55">
        <v>0</v>
      </c>
      <c r="AA31" s="55">
        <v>0</v>
      </c>
      <c r="AB31" s="53"/>
      <c r="AC31" s="57"/>
      <c r="AD31" s="55"/>
      <c r="AE31" s="58"/>
      <c r="AF31" s="58"/>
      <c r="AG31" s="58"/>
      <c r="AH31" s="58"/>
      <c r="AI31" s="60" t="s">
        <v>209</v>
      </c>
      <c r="AJ31" s="1"/>
      <c r="AK31" s="1"/>
      <c r="AL31" s="1"/>
    </row>
    <row r="32" spans="1:38" ht="96.75" customHeight="1" x14ac:dyDescent="0.25">
      <c r="A32" s="15">
        <v>16</v>
      </c>
      <c r="B32" s="53" t="s">
        <v>210</v>
      </c>
      <c r="C32" s="62" t="s">
        <v>211</v>
      </c>
      <c r="D32" s="62" t="s">
        <v>212</v>
      </c>
      <c r="E32" s="62" t="s">
        <v>213</v>
      </c>
      <c r="F32" s="53" t="s">
        <v>208</v>
      </c>
      <c r="G32" s="60" t="s">
        <v>200</v>
      </c>
      <c r="H32" s="53" t="s">
        <v>70</v>
      </c>
      <c r="I32" s="53" t="s">
        <v>214</v>
      </c>
      <c r="J32" s="53" t="s">
        <v>215</v>
      </c>
      <c r="K32" s="53" t="s">
        <v>216</v>
      </c>
      <c r="L32" s="55">
        <v>1160</v>
      </c>
      <c r="M32" s="53" t="s">
        <v>51</v>
      </c>
      <c r="N32" s="56" t="s">
        <v>135</v>
      </c>
      <c r="O32" s="54">
        <v>46104</v>
      </c>
      <c r="P32" s="54">
        <v>46106</v>
      </c>
      <c r="Q32" s="53" t="s">
        <v>217</v>
      </c>
      <c r="R32" s="53" t="s">
        <v>54</v>
      </c>
      <c r="S32" s="53" t="s">
        <v>55</v>
      </c>
      <c r="T32" s="53" t="s">
        <v>56</v>
      </c>
      <c r="U32" s="53" t="s">
        <v>218</v>
      </c>
      <c r="V32" s="58" t="s">
        <v>219</v>
      </c>
      <c r="W32" s="55">
        <v>0</v>
      </c>
      <c r="X32" s="64">
        <v>1740</v>
      </c>
      <c r="Y32" s="55">
        <v>1740</v>
      </c>
      <c r="Z32" s="55">
        <v>0</v>
      </c>
      <c r="AA32" s="55">
        <v>0</v>
      </c>
      <c r="AB32" s="53" t="s">
        <v>140</v>
      </c>
      <c r="AC32" s="57">
        <v>8590.56</v>
      </c>
      <c r="AD32" s="55">
        <f t="shared" ref="AD32:AD36" si="2">AC32+Y32</f>
        <v>10330.56</v>
      </c>
      <c r="AE32" s="58" t="s">
        <v>220</v>
      </c>
      <c r="AF32" s="58" t="s">
        <v>61</v>
      </c>
      <c r="AG32" s="58" t="s">
        <v>62</v>
      </c>
      <c r="AH32" s="58" t="s">
        <v>63</v>
      </c>
      <c r="AI32" s="60" t="s">
        <v>117</v>
      </c>
      <c r="AJ32" s="1"/>
      <c r="AK32" s="1"/>
      <c r="AL32" s="1"/>
    </row>
    <row r="33" spans="1:38" ht="84.75" customHeight="1" x14ac:dyDescent="0.25">
      <c r="A33" s="15">
        <v>17</v>
      </c>
      <c r="B33" s="53" t="s">
        <v>221</v>
      </c>
      <c r="C33" s="62" t="s">
        <v>222</v>
      </c>
      <c r="D33" s="62" t="s">
        <v>223</v>
      </c>
      <c r="E33" s="62" t="s">
        <v>224</v>
      </c>
      <c r="F33" s="53" t="s">
        <v>225</v>
      </c>
      <c r="G33" s="60" t="s">
        <v>200</v>
      </c>
      <c r="H33" s="53" t="s">
        <v>70</v>
      </c>
      <c r="I33" s="53" t="s">
        <v>226</v>
      </c>
      <c r="J33" s="53" t="s">
        <v>227</v>
      </c>
      <c r="K33" s="53" t="s">
        <v>228</v>
      </c>
      <c r="L33" s="55">
        <v>480</v>
      </c>
      <c r="M33" s="53" t="s">
        <v>229</v>
      </c>
      <c r="N33" s="56" t="s">
        <v>111</v>
      </c>
      <c r="O33" s="54">
        <v>46159</v>
      </c>
      <c r="P33" s="54">
        <v>46163</v>
      </c>
      <c r="Q33" s="53" t="s">
        <v>230</v>
      </c>
      <c r="R33" s="53" t="s">
        <v>54</v>
      </c>
      <c r="S33" s="53" t="s">
        <v>55</v>
      </c>
      <c r="T33" s="53" t="s">
        <v>56</v>
      </c>
      <c r="U33" s="53" t="s">
        <v>231</v>
      </c>
      <c r="V33" s="58" t="s">
        <v>232</v>
      </c>
      <c r="W33" s="55">
        <v>0</v>
      </c>
      <c r="X33" s="64">
        <v>2160</v>
      </c>
      <c r="Y33" s="64">
        <v>2160</v>
      </c>
      <c r="Z33" s="55">
        <v>0</v>
      </c>
      <c r="AA33" s="55">
        <v>0</v>
      </c>
      <c r="AB33" s="53" t="s">
        <v>140</v>
      </c>
      <c r="AC33" s="57">
        <v>5867.89</v>
      </c>
      <c r="AD33" s="55">
        <f t="shared" si="2"/>
        <v>8027.89</v>
      </c>
      <c r="AE33" s="58" t="s">
        <v>233</v>
      </c>
      <c r="AF33" s="58" t="s">
        <v>61</v>
      </c>
      <c r="AG33" s="58" t="s">
        <v>62</v>
      </c>
      <c r="AH33" s="58" t="s">
        <v>63</v>
      </c>
      <c r="AI33" s="60" t="s">
        <v>117</v>
      </c>
      <c r="AJ33" s="1"/>
      <c r="AK33" s="1"/>
      <c r="AL33" s="1"/>
    </row>
    <row r="34" spans="1:38" ht="85.5" customHeight="1" x14ac:dyDescent="0.25">
      <c r="A34" s="15">
        <v>18</v>
      </c>
      <c r="B34" s="53" t="s">
        <v>234</v>
      </c>
      <c r="C34" s="62" t="s">
        <v>235</v>
      </c>
      <c r="D34" s="62" t="s">
        <v>236</v>
      </c>
      <c r="E34" s="62" t="s">
        <v>198</v>
      </c>
      <c r="F34" s="53" t="s">
        <v>199</v>
      </c>
      <c r="G34" s="60" t="s">
        <v>200</v>
      </c>
      <c r="H34" s="53" t="s">
        <v>70</v>
      </c>
      <c r="I34" s="53" t="s">
        <v>48</v>
      </c>
      <c r="J34" s="53" t="s">
        <v>201</v>
      </c>
      <c r="K34" s="53" t="s">
        <v>237</v>
      </c>
      <c r="L34" s="55">
        <v>1160</v>
      </c>
      <c r="M34" s="53" t="s">
        <v>51</v>
      </c>
      <c r="N34" s="56" t="s">
        <v>87</v>
      </c>
      <c r="O34" s="54">
        <v>46163</v>
      </c>
      <c r="P34" s="54">
        <v>46165</v>
      </c>
      <c r="Q34" s="53" t="s">
        <v>238</v>
      </c>
      <c r="R34" s="53" t="s">
        <v>54</v>
      </c>
      <c r="S34" s="53" t="s">
        <v>55</v>
      </c>
      <c r="T34" s="53" t="s">
        <v>56</v>
      </c>
      <c r="U34" s="53" t="s">
        <v>239</v>
      </c>
      <c r="V34" s="58" t="s">
        <v>240</v>
      </c>
      <c r="W34" s="55">
        <v>0</v>
      </c>
      <c r="X34" s="64">
        <v>2900</v>
      </c>
      <c r="Y34" s="64">
        <v>2900</v>
      </c>
      <c r="Z34" s="55">
        <v>0</v>
      </c>
      <c r="AA34" s="55">
        <v>0</v>
      </c>
      <c r="AB34" s="53" t="s">
        <v>140</v>
      </c>
      <c r="AC34" s="57">
        <v>4304.43</v>
      </c>
      <c r="AD34" s="55">
        <f t="shared" si="2"/>
        <v>7204.43</v>
      </c>
      <c r="AE34" s="58" t="s">
        <v>241</v>
      </c>
      <c r="AF34" s="58" t="s">
        <v>61</v>
      </c>
      <c r="AG34" s="58" t="s">
        <v>62</v>
      </c>
      <c r="AH34" s="58" t="s">
        <v>63</v>
      </c>
      <c r="AI34" s="60" t="s">
        <v>117</v>
      </c>
      <c r="AJ34" s="1"/>
      <c r="AK34" s="1"/>
      <c r="AL34" s="1"/>
    </row>
    <row r="35" spans="1:38" ht="69.95" customHeight="1" x14ac:dyDescent="0.25">
      <c r="A35" s="15">
        <v>19</v>
      </c>
      <c r="B35" s="53" t="s">
        <v>242</v>
      </c>
      <c r="C35" s="62" t="s">
        <v>243</v>
      </c>
      <c r="D35" s="62" t="s">
        <v>244</v>
      </c>
      <c r="E35" s="62" t="s">
        <v>179</v>
      </c>
      <c r="F35" s="53" t="s">
        <v>245</v>
      </c>
      <c r="G35" s="60" t="s">
        <v>200</v>
      </c>
      <c r="H35" s="53" t="s">
        <v>70</v>
      </c>
      <c r="I35" s="61" t="s">
        <v>246</v>
      </c>
      <c r="J35" s="53" t="s">
        <v>247</v>
      </c>
      <c r="K35" s="53" t="s">
        <v>248</v>
      </c>
      <c r="L35" s="55">
        <v>480</v>
      </c>
      <c r="M35" s="53" t="s">
        <v>229</v>
      </c>
      <c r="N35" s="56" t="s">
        <v>111</v>
      </c>
      <c r="O35" s="54">
        <v>46105</v>
      </c>
      <c r="P35" s="54">
        <v>46109</v>
      </c>
      <c r="Q35" s="53" t="s">
        <v>249</v>
      </c>
      <c r="R35" s="53" t="s">
        <v>54</v>
      </c>
      <c r="S35" s="53" t="s">
        <v>55</v>
      </c>
      <c r="T35" s="53" t="s">
        <v>56</v>
      </c>
      <c r="U35" s="53" t="s">
        <v>250</v>
      </c>
      <c r="V35" s="58" t="s">
        <v>251</v>
      </c>
      <c r="W35" s="55">
        <v>0</v>
      </c>
      <c r="X35" s="64">
        <v>2160</v>
      </c>
      <c r="Y35" s="64">
        <v>2160</v>
      </c>
      <c r="Z35" s="55">
        <v>0</v>
      </c>
      <c r="AA35" s="55">
        <v>0</v>
      </c>
      <c r="AB35" s="53" t="s">
        <v>140</v>
      </c>
      <c r="AC35" s="57">
        <f>4687.53+4575.28</f>
        <v>9262.81</v>
      </c>
      <c r="AD35" s="55">
        <f t="shared" si="2"/>
        <v>11422.81</v>
      </c>
      <c r="AE35" s="58" t="s">
        <v>252</v>
      </c>
      <c r="AF35" s="58" t="s">
        <v>61</v>
      </c>
      <c r="AG35" s="58" t="s">
        <v>62</v>
      </c>
      <c r="AH35" s="58" t="s">
        <v>63</v>
      </c>
      <c r="AI35" s="60" t="s">
        <v>117</v>
      </c>
      <c r="AJ35" s="1"/>
      <c r="AK35" s="1"/>
      <c r="AL35" s="1"/>
    </row>
    <row r="36" spans="1:38" ht="60" customHeight="1" x14ac:dyDescent="0.25">
      <c r="A36" s="15">
        <v>20</v>
      </c>
      <c r="B36" s="62"/>
      <c r="C36" s="62"/>
      <c r="D36" s="62"/>
      <c r="E36" s="62"/>
      <c r="F36" s="53" t="s">
        <v>253</v>
      </c>
      <c r="G36" s="60"/>
      <c r="H36" s="53"/>
      <c r="I36" s="53"/>
      <c r="J36" s="53"/>
      <c r="K36" s="53" t="s">
        <v>254</v>
      </c>
      <c r="L36" s="55"/>
      <c r="M36" s="53"/>
      <c r="N36" s="56" t="s">
        <v>135</v>
      </c>
      <c r="O36" s="54"/>
      <c r="P36" s="54"/>
      <c r="Q36" s="53"/>
      <c r="R36" s="53"/>
      <c r="S36" s="53" t="s">
        <v>55</v>
      </c>
      <c r="T36" s="53" t="s">
        <v>56</v>
      </c>
      <c r="U36" s="53"/>
      <c r="V36" s="58"/>
      <c r="W36" s="55">
        <v>0</v>
      </c>
      <c r="X36" s="64">
        <v>2900</v>
      </c>
      <c r="Y36" s="64">
        <v>2900</v>
      </c>
      <c r="Z36" s="55">
        <v>0</v>
      </c>
      <c r="AA36" s="55">
        <v>0</v>
      </c>
      <c r="AB36" s="53" t="s">
        <v>140</v>
      </c>
      <c r="AC36" s="57"/>
      <c r="AD36" s="55">
        <f t="shared" si="2"/>
        <v>2900</v>
      </c>
      <c r="AE36" s="58"/>
      <c r="AF36" s="58" t="s">
        <v>61</v>
      </c>
      <c r="AG36" s="58" t="s">
        <v>62</v>
      </c>
      <c r="AH36" s="58" t="s">
        <v>63</v>
      </c>
      <c r="AI36" s="60" t="s">
        <v>117</v>
      </c>
      <c r="AJ36" s="1"/>
      <c r="AK36" s="1"/>
      <c r="AL36" s="1"/>
    </row>
    <row r="37" spans="1:38" ht="39.75" customHeight="1" x14ac:dyDescent="0.25">
      <c r="A37" s="15"/>
      <c r="B37" s="42"/>
      <c r="C37" s="42"/>
      <c r="D37" s="42"/>
      <c r="E37" s="42"/>
      <c r="F37" s="41"/>
      <c r="G37" s="18"/>
      <c r="H37" s="16"/>
      <c r="I37" s="16"/>
      <c r="J37" s="16"/>
      <c r="K37" s="16"/>
      <c r="L37" s="43"/>
      <c r="M37" s="16"/>
      <c r="N37" s="44"/>
      <c r="O37" s="38"/>
      <c r="P37" s="38"/>
      <c r="Q37" s="16"/>
      <c r="R37" s="16"/>
      <c r="S37" s="39"/>
      <c r="T37" s="39"/>
      <c r="U37" s="45"/>
      <c r="V37" s="46"/>
      <c r="W37" s="43"/>
      <c r="X37" s="43"/>
      <c r="Y37" s="43"/>
      <c r="Z37" s="43"/>
      <c r="AA37" s="43"/>
      <c r="AB37" s="16"/>
      <c r="AC37" s="47"/>
      <c r="AD37" s="17"/>
      <c r="AE37" s="40"/>
      <c r="AF37" s="40"/>
      <c r="AG37" s="40"/>
      <c r="AH37" s="40"/>
      <c r="AI37" s="18"/>
      <c r="AJ37" s="1"/>
      <c r="AK37" s="1"/>
      <c r="AL37" s="1"/>
    </row>
    <row r="38" spans="1:38" ht="15.75" customHeight="1" x14ac:dyDescent="0.25">
      <c r="A38" s="86" t="s">
        <v>255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19">
        <f>SUM(L17:L35)</f>
        <v>18800</v>
      </c>
      <c r="M38" s="9"/>
      <c r="N38" s="9"/>
      <c r="O38" s="9"/>
      <c r="P38" s="9"/>
      <c r="Q38" s="9"/>
      <c r="R38" s="20"/>
      <c r="S38" s="21"/>
      <c r="T38" s="21"/>
      <c r="U38" s="22"/>
      <c r="V38" s="22"/>
      <c r="W38" s="23">
        <f>SUM(W17:W36)</f>
        <v>0</v>
      </c>
      <c r="X38" s="23">
        <f t="shared" ref="X38:Y38" si="3">SUM(X17:X37)</f>
        <v>55140</v>
      </c>
      <c r="Y38" s="23">
        <f t="shared" si="3"/>
        <v>53400</v>
      </c>
      <c r="Z38" s="23">
        <f>SUM(Z17:Z33)</f>
        <v>0</v>
      </c>
      <c r="AA38" s="23">
        <f>SUM(AA17:AA20)</f>
        <v>0</v>
      </c>
      <c r="AB38" s="24"/>
      <c r="AC38" s="23">
        <f t="shared" ref="AC38:AD38" si="4">SUM(AC17:AC37)</f>
        <v>118610.29000000001</v>
      </c>
      <c r="AD38" s="23">
        <f t="shared" si="4"/>
        <v>169110.29000000004</v>
      </c>
      <c r="AE38" s="25"/>
      <c r="AF38" s="25"/>
      <c r="AG38" s="26"/>
      <c r="AH38" s="26"/>
      <c r="AI38" s="27"/>
      <c r="AJ38" s="1"/>
      <c r="AK38" s="1"/>
      <c r="AL38" s="1"/>
    </row>
    <row r="39" spans="1:38" ht="12.75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9"/>
      <c r="M39" s="28"/>
      <c r="N39" s="28"/>
      <c r="O39" s="28"/>
      <c r="P39" s="28"/>
      <c r="Q39" s="28"/>
      <c r="R39" s="28"/>
      <c r="S39" s="28"/>
      <c r="T39" s="28"/>
      <c r="U39" s="30"/>
      <c r="V39" s="30"/>
      <c r="W39" s="4"/>
      <c r="X39" s="4"/>
      <c r="Y39" s="4"/>
      <c r="Z39" s="4"/>
      <c r="AA39" s="4"/>
      <c r="AB39" s="31"/>
      <c r="AC39" s="4"/>
      <c r="AD39" s="4"/>
      <c r="AE39" s="32"/>
      <c r="AF39" s="32"/>
      <c r="AG39" s="32"/>
      <c r="AH39" s="32"/>
      <c r="AI39" s="3"/>
      <c r="AJ39" s="1"/>
      <c r="AK39" s="1"/>
      <c r="AL39" s="1"/>
    </row>
    <row r="40" spans="1:38" ht="16.5" customHeight="1" x14ac:dyDescent="0.25">
      <c r="A40" s="3" t="s">
        <v>256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4"/>
      <c r="M40" s="3"/>
      <c r="N40" s="3"/>
      <c r="O40" s="3"/>
      <c r="P40" s="3"/>
      <c r="Q40" s="3"/>
      <c r="R40" s="3"/>
      <c r="S40" s="3"/>
      <c r="T40" s="3"/>
      <c r="U40" s="3"/>
      <c r="V40" s="3"/>
      <c r="W40" s="4"/>
      <c r="X40" s="33"/>
      <c r="Y40" s="4"/>
      <c r="Z40" s="4"/>
      <c r="AA40" s="4"/>
      <c r="AB40" s="3"/>
      <c r="AC40" s="4"/>
      <c r="AD40" s="4"/>
      <c r="AE40" s="3"/>
      <c r="AF40" s="3"/>
      <c r="AG40" s="3"/>
      <c r="AH40" s="3"/>
      <c r="AI40" s="3"/>
      <c r="AJ40" s="3"/>
      <c r="AK40" s="3"/>
      <c r="AL40" s="3"/>
    </row>
    <row r="41" spans="1:38" ht="22.5" customHeight="1" x14ac:dyDescent="0.25">
      <c r="A41" s="3" t="s">
        <v>257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3"/>
      <c r="N41" s="3"/>
      <c r="O41" s="3"/>
      <c r="P41" s="3"/>
      <c r="Q41" s="3"/>
      <c r="R41" s="3"/>
      <c r="S41" s="3"/>
      <c r="T41" s="3"/>
      <c r="U41" s="3"/>
      <c r="V41" s="3"/>
      <c r="W41" s="4"/>
      <c r="X41" s="4"/>
      <c r="Y41" s="4"/>
      <c r="Z41" s="4"/>
      <c r="AA41" s="4"/>
      <c r="AB41" s="3"/>
      <c r="AC41" s="4"/>
      <c r="AD41" s="4"/>
      <c r="AE41" s="3"/>
      <c r="AF41" s="3"/>
      <c r="AG41" s="3"/>
      <c r="AH41" s="3"/>
      <c r="AI41" s="3"/>
      <c r="AJ41" s="3"/>
      <c r="AK41" s="3"/>
      <c r="AL41" s="3"/>
    </row>
    <row r="42" spans="1:38" ht="28.5" customHeight="1" x14ac:dyDescent="0.25">
      <c r="A42" s="34" t="s">
        <v>258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5"/>
      <c r="M42" s="34"/>
      <c r="N42" s="34"/>
      <c r="O42" s="3"/>
      <c r="P42" s="3"/>
      <c r="Q42" s="3"/>
      <c r="R42" s="3"/>
      <c r="S42" s="3"/>
      <c r="T42" s="3"/>
      <c r="U42" s="3"/>
      <c r="V42" s="3"/>
      <c r="W42" s="4"/>
      <c r="X42" s="4"/>
      <c r="Y42" s="4"/>
      <c r="Z42" s="4"/>
      <c r="AA42" s="4"/>
      <c r="AB42" s="3"/>
      <c r="AC42" s="4"/>
      <c r="AD42" s="4"/>
      <c r="AE42" s="3"/>
      <c r="AF42" s="3"/>
      <c r="AG42" s="3"/>
      <c r="AH42" s="3"/>
      <c r="AI42" s="3"/>
      <c r="AJ42" s="3"/>
      <c r="AK42" s="3"/>
      <c r="AL42" s="3"/>
    </row>
    <row r="43" spans="1:38" ht="12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6"/>
      <c r="M43" s="5"/>
      <c r="N43" s="5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  <row r="1000" spans="1:38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2"/>
      <c r="Y1000" s="2"/>
      <c r="Z1000" s="2"/>
      <c r="AA1000" s="2"/>
      <c r="AB1000" s="1"/>
      <c r="AC1000" s="2"/>
      <c r="AD1000" s="2"/>
      <c r="AE1000" s="1"/>
      <c r="AF1000" s="1"/>
      <c r="AG1000" s="1"/>
      <c r="AH1000" s="1"/>
      <c r="AI1000" s="1"/>
      <c r="AJ1000" s="1"/>
      <c r="AK1000" s="1"/>
      <c r="AL1000" s="1"/>
    </row>
  </sheetData>
  <mergeCells count="32">
    <mergeCell ref="A38:K38"/>
    <mergeCell ref="K15:K16"/>
    <mergeCell ref="L15:L16"/>
    <mergeCell ref="M15:M16"/>
    <mergeCell ref="N15:N16"/>
    <mergeCell ref="A14:A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O15:O16"/>
    <mergeCell ref="P15:P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SMCC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2026-06-25T16:33:45Z</dcterms:modified>
</cp:coreProperties>
</file>