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28680" yWindow="-120" windowWidth="29040" windowHeight="15720" tabRatio="779"/>
  </bookViews>
  <sheets>
    <sheet name="SEMEIA DIÁRIAS SERV DEZ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8" i="1" l="1"/>
  <c r="AC28" i="1"/>
  <c r="AA28" i="1"/>
  <c r="Z28" i="1"/>
  <c r="Y28" i="1"/>
  <c r="X28" i="1"/>
  <c r="W28" i="1"/>
  <c r="L28" i="1"/>
  <c r="AD27" i="1" l="1"/>
  <c r="Y27" i="1"/>
  <c r="AD26" i="1"/>
  <c r="Y26" i="1"/>
  <c r="AD25" i="1"/>
  <c r="Y25" i="1"/>
  <c r="AD23" i="1"/>
  <c r="Y23" i="1"/>
  <c r="AD22" i="1"/>
  <c r="Y22" i="1"/>
  <c r="AD21" i="1"/>
  <c r="Y21" i="1"/>
  <c r="AD20" i="1"/>
  <c r="Y20" i="1"/>
  <c r="AC19" i="1"/>
  <c r="AD19" i="1" s="1"/>
  <c r="Y19" i="1"/>
  <c r="AD24" i="1" l="1"/>
  <c r="AD18" i="1"/>
  <c r="AD17" i="1"/>
  <c r="Y24" i="1"/>
  <c r="Y18" i="1"/>
  <c r="Y17" i="1"/>
</calcChain>
</file>

<file path=xl/sharedStrings.xml><?xml version="1.0" encoding="utf-8"?>
<sst xmlns="http://schemas.openxmlformats.org/spreadsheetml/2006/main" count="216" uniqueCount="126">
  <si>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</si>
  <si>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</si>
  <si>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</si>
  <si>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</si>
  <si>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</si>
  <si>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</si>
  <si>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</si>
  <si>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</si>
  <si>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</si>
  <si>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</si>
  <si>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</si>
  <si>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</si>
  <si>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</si>
  <si>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</si>
  <si>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</si>
  <si>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</si>
  <si>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</si>
  <si>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</si>
  <si>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</si>
  <si>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</si>
  <si>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</si>
  <si>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</si>
  <si>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</si>
  <si>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</si>
  <si>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</si>
  <si>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</si>
  <si>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</si>
  <si>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</si>
  <si>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</si>
  <si>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</si>
  <si>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</si>
  <si>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</si>
  <si>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</si>
  <si>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</si>
  <si>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</si>
  <si>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</si>
  <si>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</si>
  <si>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</si>
  <si>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</si>
  <si>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</si>
  <si>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</si>
  <si>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</si>
  <si>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</si>
  <si>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 xml:space="preserve">Nome do responsável pela elaboração: </t>
  </si>
  <si>
    <t>Nome do titular do Órgão/Entidade/Fundo (no exercício do cargo): Flaviane Agustini Stedille</t>
  </si>
  <si>
    <t>PRESTAÇÃO DE CONTAS MENSAL - EXERCÍCIO 2025</t>
  </si>
  <si>
    <t>Flaviane Agustini Stedille</t>
  </si>
  <si>
    <t>SEMEIA</t>
  </si>
  <si>
    <t>42/2025</t>
  </si>
  <si>
    <t>-</t>
  </si>
  <si>
    <t>Secretária Municipal de Meio Ambiente</t>
  </si>
  <si>
    <t>Realizar visita Técnica à Usina de Termoplástico, localizada São Bento do Sul – SC, bem como, ao Consórcio Intermunicipal do Médio Vale do Itajaí (CIMVI), com foco específico na área de Manejo de Resíduos Sólidos Urbanos.</t>
  </si>
  <si>
    <t>160010074/2025</t>
  </si>
  <si>
    <t>160010050/2025</t>
  </si>
  <si>
    <t>I</t>
  </si>
  <si>
    <t>Origem: RIO BRANCO-ACRE; Destino: NAVEGANTES-SC;</t>
  </si>
  <si>
    <t>Áereo</t>
  </si>
  <si>
    <t>33.90.14.00</t>
  </si>
  <si>
    <t>1.01.01- RP</t>
  </si>
  <si>
    <t>Contrato SMCC N° 002/2025 - Empresa: RIO BRANCO AGENCIA DE VIAGENS E TURISMO</t>
  </si>
  <si>
    <t>Agente Político</t>
  </si>
  <si>
    <t>Aline Paiva Ramos Martins</t>
  </si>
  <si>
    <t>57/2025</t>
  </si>
  <si>
    <t>Origem: RIO BRANCO-ACRE; Destino: BRASÍLIA - DF;</t>
  </si>
  <si>
    <t>160010083/2025</t>
  </si>
  <si>
    <t>160010062/2025</t>
  </si>
  <si>
    <t>Participar do 1° Encontro Cidades Verdes Resilientes, nos dias 27 e 28 de março, na cidade de Brasília - DF, concedendo--lhe 2½ (duas e meia) diárias referente ao período de 26 a 28 de março do ano corrente e passagens aéreas nos trechos Rio Branco/Brasília/Rio Branco.</t>
  </si>
  <si>
    <t>160010084/2025</t>
  </si>
  <si>
    <t>160010061/2025</t>
  </si>
  <si>
    <t>58/2025</t>
  </si>
  <si>
    <t>Fornecido pelo evento</t>
  </si>
  <si>
    <t>Acompanhando Secretária Municipal de Meio Ambiente</t>
  </si>
  <si>
    <t>Cargo efetivo</t>
  </si>
  <si>
    <t>Origem: RIO BRANCO-ACRE; Destino: BELEM - PARÁ;</t>
  </si>
  <si>
    <t>160010110/2025</t>
  </si>
  <si>
    <t>160010079/2025</t>
  </si>
  <si>
    <t>Para acompanhar e assessorar o Exmo. Sr. Prefeito em agenda oficial no Encontro de Prefeitas e Prefeitos da Amazônia Legal - Caminhos para a COP30, nos dias 23 e 25 de abril de 2025, na cidade de Belém/PA, concedendo-lhe passagens aéreas nos trechos Rio Branco/Belém/Rio Branco e 3 (três) diárias, referente ao período de 22 a 25 de abril de 2025, nos termos do Decreto n° 1.275/2015 e suas alterações.</t>
  </si>
  <si>
    <t>78/2025</t>
  </si>
  <si>
    <t>5ª Conferência Nacional de Meio Ambiente (CNMA), em atendimento a convocação do Ministério do Meio Ambiente e Clima – CNMA, nos dias 06 a 09 de maio do ano corrente, na cidade de Brasília – DF.</t>
  </si>
  <si>
    <t>Demais cargos e funções da Administração Direta e Indireta. 50%</t>
  </si>
  <si>
    <t>160010137/2025</t>
  </si>
  <si>
    <t>160010114/2025</t>
  </si>
  <si>
    <t>122/2025</t>
  </si>
  <si>
    <t>Suely França da Costa</t>
  </si>
  <si>
    <t>234/2025</t>
  </si>
  <si>
    <t>Participar da Oficina de Capacitação Para os Municípios nos Sistemas de Monitoramento de Desmatamento e Degradação, a ser realizada na cidade de Manaus, no Estado do Amazonas – AM</t>
  </si>
  <si>
    <t>Origem: RIO BRANCO-ACRE; Destino: MANAUS - AM;</t>
  </si>
  <si>
    <t>160010187/2025</t>
  </si>
  <si>
    <t>160010179/2025</t>
  </si>
  <si>
    <t>0115.001273/2025-74</t>
  </si>
  <si>
    <t xml:space="preserve">Demais cargos e funções da Administração Direta e Indireta. </t>
  </si>
  <si>
    <t>264/2025</t>
  </si>
  <si>
    <t>Participar do evento "A Governança Climática que o Brasil precisa: Seminário de Governança Climática, 2° Encontro Cidades Verdes Resilientes Lançamento das Câmaras Consultivas do Comitê Interministerial sobre Mudança do Clima (CIM)", nos dias 09 a 11 de setembro de 2025, em Brasília/DF.</t>
  </si>
  <si>
    <t>160010188/2025</t>
  </si>
  <si>
    <t>160010183/2025</t>
  </si>
  <si>
    <t>0115.001410/2025-61</t>
  </si>
  <si>
    <t>CONTRATO SEMEIA Nº: 01150025/2025 - SENDPAX VIAGENS LTDA</t>
  </si>
  <si>
    <t>Para acompanhar e assessorar a Secretária Municipal de Meio Ambiente, no evento "A Governança Climática que o Brasil precisa: Seminário de Governança Climática, 2° Encontro Cidades Verdes Resilientes e Lançamento das Câmaras Consultivas do Comitê Interministerial sobre Mudança do Clima (CIM)", nos dias 09 a 11 de setembro de 2025, em Brasília/DF.</t>
  </si>
  <si>
    <t>0115.001418/2025-39</t>
  </si>
  <si>
    <t>265/2025</t>
  </si>
  <si>
    <t>160010189/2025</t>
  </si>
  <si>
    <t>160010184/2025</t>
  </si>
  <si>
    <t xml:space="preserve">0115.002064/2025-57 </t>
  </si>
  <si>
    <t>370/2025</t>
  </si>
  <si>
    <t>Participação no 4º Encontro Nacional do Fórum de Secretárias e Secretários de Meio Ambiente das Capitais Brasileiras (CB27), a realizar-se de 3 a 5 de novembro de 2025, no Rio de Janeiro/RJ.</t>
  </si>
  <si>
    <t>Origem: RIO BRANCO-ACRE; Destino: RIO DE JANEIRO - RJ;</t>
  </si>
  <si>
    <t>160010236/2025</t>
  </si>
  <si>
    <t>Gabriel Henrique Lima do Nascimento</t>
  </si>
  <si>
    <t>Participar de atividades oficiais vinculadas à 30ª Conferência das Nações Unidas sobre Mudança do Clima – COP30, que será realizado nos dias 09 a 19 de novembro de 2025, na cidade de Belém/PA, concedendo-lhe 12 (doze) diárias, referente ao período de 08 a 20 de novembro de 2025.</t>
  </si>
  <si>
    <t>Origem: RIO BRANCO-ACRE; Destino: BELÉM - PA;</t>
  </si>
  <si>
    <t>0115.002192/2025-93</t>
  </si>
  <si>
    <t>387/2025</t>
  </si>
  <si>
    <t>160010249/2025</t>
  </si>
  <si>
    <t>160010255/2025</t>
  </si>
  <si>
    <t>Cargo em comissão</t>
  </si>
  <si>
    <t>Fornecido pelo Instituto COJOVEM</t>
  </si>
  <si>
    <t>Data da emissão: 08/01/2025</t>
  </si>
  <si>
    <t>0115.002285/2025-07</t>
  </si>
  <si>
    <t>405/2025</t>
  </si>
  <si>
    <t>Origem: RIO BRANCO-ACRE; Destino: BÉLEM - PA;</t>
  </si>
  <si>
    <t>160010260/2025</t>
  </si>
  <si>
    <t>160010267/2025</t>
  </si>
  <si>
    <t>Participar da 30ª Conferência das Partes da Convenção-Quadro das Nações Unidas sobre Mudança do Clima – COP30 da UNFCCC, a realizar-se entre os dias 11 e 12 de novembro de 2025, na cidade de Belém/ PA.</t>
  </si>
  <si>
    <t>IDENTIFICAÇÃO DO ÓRGÃO/ENTIDADE/FUNDO: Secretaria Municipal de Meio Ambiente - SEMEIA</t>
  </si>
  <si>
    <t>REALIZADO ATÉ O MÊS/ANO (ACUMULADO): JANEIRO A DEZEMBRO 2025</t>
  </si>
  <si>
    <t>Manual de Referência - 12ª Edição - Anexos IV, VI, VII 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</si>
</sst>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0" xfId="2" applyFont="1" applyFill="1" applyBorder="1" applyAlignment="1">
      <alignment vertical="center"/>
    </xf>
    <xf numFmtId="44" fontId="2" fillId="0" borderId="21" xfId="2" applyFont="1" applyFill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21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vertical="center"/>
    </xf>
    <xf numFmtId="44" fontId="3" fillId="0" borderId="2" xfId="2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3" fontId="3" fillId="0" borderId="2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vertical="center"/>
    </xf>
    <xf numFmtId="14" fontId="3" fillId="0" borderId="2" xfId="0" applyNumberFormat="1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4" fontId="2" fillId="0" borderId="28" xfId="2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43" fontId="2" fillId="0" borderId="28" xfId="1" applyFont="1" applyFill="1" applyBorder="1" applyAlignment="1">
      <alignment horizontal="center" vertical="center"/>
    </xf>
    <xf numFmtId="43" fontId="2" fillId="0" borderId="28" xfId="1" applyFont="1" applyFill="1" applyBorder="1" applyAlignment="1">
      <alignment vertical="center"/>
    </xf>
    <xf numFmtId="49" fontId="2" fillId="0" borderId="28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4" fontId="3" fillId="0" borderId="26" xfId="0" applyNumberFormat="1" applyFont="1" applyFill="1" applyBorder="1" applyAlignment="1">
      <alignment horizontal="left" vertical="center"/>
    </xf>
    <xf numFmtId="3" fontId="3" fillId="0" borderId="26" xfId="0" applyNumberFormat="1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44" fontId="3" fillId="0" borderId="26" xfId="2" applyFont="1" applyFill="1" applyBorder="1" applyAlignment="1">
      <alignment vertical="center"/>
    </xf>
    <xf numFmtId="14" fontId="3" fillId="0" borderId="26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4" fontId="4" fillId="0" borderId="0" xfId="2" applyFont="1" applyFill="1" applyAlignment="1">
      <alignment vertical="center"/>
    </xf>
    <xf numFmtId="0" fontId="5" fillId="0" borderId="0" xfId="0" applyFont="1" applyFill="1" applyAlignment="1">
      <alignment vertical="center"/>
    </xf>
    <xf numFmtId="44" fontId="5" fillId="0" borderId="0" xfId="2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4" fontId="4" fillId="0" borderId="0" xfId="2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4" fontId="4" fillId="0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4" fontId="4" fillId="0" borderId="0" xfId="2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44" fontId="5" fillId="0" borderId="13" xfId="2" applyFont="1" applyFill="1" applyBorder="1" applyAlignment="1">
      <alignment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708837</xdr:colOff>
      <xdr:row>2</xdr:row>
      <xdr:rowOff>166133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498" y="9525"/>
          <a:ext cx="499287" cy="511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abSelected="1" zoomScaleNormal="100" workbookViewId="0">
      <selection activeCell="A28" sqref="A28:K28"/>
    </sheetView>
  </sheetViews>
  <sheetFormatPr defaultColWidth="9.140625" defaultRowHeight="12.75" x14ac:dyDescent="0.25"/>
  <cols>
    <col min="1" max="1" width="6.42578125" style="16" customWidth="1"/>
    <col min="2" max="2" width="18.42578125" style="16" customWidth="1"/>
    <col min="3" max="3" width="10.140625" style="16" customWidth="1"/>
    <col min="4" max="4" width="13.42578125" style="16" customWidth="1"/>
    <col min="5" max="5" width="8.42578125" style="16" customWidth="1"/>
    <col min="6" max="6" width="40.28515625" style="16" customWidth="1"/>
    <col min="7" max="7" width="12.85546875" style="16" customWidth="1"/>
    <col min="8" max="8" width="18.42578125" style="16" bestFit="1" customWidth="1"/>
    <col min="9" max="9" width="15.85546875" style="16" customWidth="1"/>
    <col min="10" max="10" width="11.28515625" style="16" customWidth="1"/>
    <col min="11" max="11" width="61" style="16" customWidth="1"/>
    <col min="12" max="12" width="23.140625" style="3" bestFit="1" customWidth="1"/>
    <col min="13" max="13" width="10.5703125" style="16" customWidth="1"/>
    <col min="14" max="14" width="10.7109375" style="16" customWidth="1"/>
    <col min="15" max="15" width="11.42578125" style="16" customWidth="1"/>
    <col min="16" max="16" width="11.140625" style="16" customWidth="1"/>
    <col min="17" max="17" width="18.85546875" style="16" customWidth="1"/>
    <col min="18" max="19" width="17" style="16" customWidth="1"/>
    <col min="20" max="20" width="11.7109375" style="16" customWidth="1"/>
    <col min="21" max="22" width="15.7109375" style="16" customWidth="1"/>
    <col min="23" max="23" width="13.42578125" style="3" customWidth="1"/>
    <col min="24" max="24" width="13.28515625" style="3" bestFit="1" customWidth="1"/>
    <col min="25" max="25" width="13.5703125" style="3" customWidth="1"/>
    <col min="26" max="26" width="10.5703125" style="3" customWidth="1"/>
    <col min="27" max="27" width="19.42578125" style="3" customWidth="1"/>
    <col min="28" max="28" width="17" style="16" customWidth="1"/>
    <col min="29" max="30" width="14.140625" style="3" customWidth="1"/>
    <col min="31" max="31" width="11.42578125" style="16" customWidth="1"/>
    <col min="32" max="33" width="16.42578125" style="16" customWidth="1"/>
    <col min="34" max="34" width="22.140625" style="16" customWidth="1"/>
    <col min="35" max="35" width="26" style="16" customWidth="1"/>
    <col min="36" max="16384" width="9.140625" style="16"/>
  </cols>
  <sheetData>
    <row r="1" spans="1:38" s="92" customFormat="1" ht="14.25" x14ac:dyDescent="0.25">
      <c r="L1" s="93"/>
      <c r="W1" s="93"/>
      <c r="X1" s="93"/>
      <c r="Y1" s="93"/>
      <c r="Z1" s="93"/>
      <c r="AA1" s="93"/>
      <c r="AC1" s="93"/>
      <c r="AD1" s="93"/>
    </row>
    <row r="2" spans="1:38" s="92" customFormat="1" ht="14.25" x14ac:dyDescent="0.25">
      <c r="L2" s="93"/>
      <c r="W2" s="93"/>
      <c r="X2" s="93"/>
      <c r="Y2" s="93"/>
      <c r="Z2" s="93"/>
      <c r="AA2" s="93"/>
      <c r="AC2" s="93"/>
      <c r="AD2" s="93"/>
    </row>
    <row r="3" spans="1:38" s="92" customFormat="1" ht="14.25" x14ac:dyDescent="0.25">
      <c r="L3" s="93"/>
      <c r="W3" s="93"/>
      <c r="X3" s="93"/>
      <c r="Y3" s="93"/>
      <c r="Z3" s="93"/>
      <c r="AA3" s="93"/>
      <c r="AC3" s="93"/>
      <c r="AD3" s="93"/>
    </row>
    <row r="4" spans="1:38" s="94" customFormat="1" ht="15" x14ac:dyDescent="0.25">
      <c r="A4" s="94" t="s">
        <v>24</v>
      </c>
      <c r="L4" s="95"/>
      <c r="W4" s="95"/>
      <c r="X4" s="95"/>
      <c r="Y4" s="95"/>
      <c r="Z4" s="95"/>
      <c r="AA4" s="95"/>
      <c r="AC4" s="95"/>
      <c r="AD4" s="95"/>
    </row>
    <row r="5" spans="1:38" s="92" customFormat="1" ht="14.25" x14ac:dyDescent="0.25">
      <c r="L5" s="93"/>
      <c r="W5" s="93"/>
      <c r="X5" s="93"/>
      <c r="Y5" s="93"/>
      <c r="Z5" s="93"/>
      <c r="AA5" s="93"/>
      <c r="AC5" s="93"/>
      <c r="AD5" s="93"/>
    </row>
    <row r="6" spans="1:38" s="94" customFormat="1" ht="15" x14ac:dyDescent="0.25">
      <c r="A6" s="94" t="s">
        <v>45</v>
      </c>
      <c r="L6" s="95"/>
      <c r="W6" s="95"/>
      <c r="X6" s="95"/>
      <c r="Y6" s="95"/>
      <c r="Z6" s="95"/>
      <c r="AA6" s="95"/>
      <c r="AC6" s="95"/>
      <c r="AD6" s="95"/>
    </row>
    <row r="7" spans="1:38" s="92" customFormat="1" ht="14.25" x14ac:dyDescent="0.25">
      <c r="A7" s="92" t="s">
        <v>30</v>
      </c>
      <c r="L7" s="93"/>
      <c r="O7" s="96"/>
      <c r="P7" s="96"/>
      <c r="Q7" s="96"/>
      <c r="R7" s="96"/>
      <c r="S7" s="96"/>
      <c r="T7" s="96"/>
      <c r="U7" s="96"/>
      <c r="V7" s="96"/>
      <c r="W7" s="97"/>
      <c r="X7" s="97"/>
      <c r="Y7" s="97"/>
      <c r="Z7" s="97"/>
      <c r="AA7" s="97"/>
      <c r="AB7" s="96"/>
      <c r="AC7" s="97"/>
      <c r="AD7" s="97"/>
      <c r="AE7" s="96"/>
      <c r="AF7" s="96"/>
      <c r="AG7" s="96"/>
      <c r="AH7" s="96"/>
      <c r="AI7" s="96"/>
      <c r="AJ7" s="96"/>
      <c r="AK7" s="96"/>
      <c r="AL7" s="96"/>
    </row>
    <row r="8" spans="1:38" s="92" customFormat="1" ht="14.25" x14ac:dyDescent="0.25">
      <c r="A8" s="92" t="s">
        <v>125</v>
      </c>
      <c r="K8" s="96"/>
      <c r="L8" s="97"/>
      <c r="M8" s="96"/>
      <c r="N8" s="96"/>
      <c r="O8" s="96"/>
      <c r="P8" s="96"/>
      <c r="Q8" s="96"/>
      <c r="R8" s="96"/>
      <c r="S8" s="96"/>
      <c r="T8" s="96"/>
      <c r="U8" s="96"/>
      <c r="V8" s="96"/>
      <c r="W8" s="97"/>
      <c r="X8" s="97"/>
      <c r="Y8" s="97"/>
      <c r="Z8" s="97"/>
      <c r="AA8" s="97"/>
      <c r="AB8" s="96"/>
      <c r="AC8" s="97"/>
      <c r="AD8" s="97"/>
      <c r="AE8" s="96"/>
      <c r="AF8" s="96"/>
      <c r="AG8" s="96"/>
      <c r="AH8" s="96"/>
      <c r="AI8" s="96"/>
      <c r="AJ8" s="96"/>
      <c r="AK8" s="96"/>
      <c r="AL8" s="96"/>
    </row>
    <row r="9" spans="1:38" s="92" customFormat="1" ht="14.25" x14ac:dyDescent="0.25">
      <c r="B9" s="98"/>
      <c r="C9" s="98"/>
      <c r="D9" s="98"/>
      <c r="E9" s="98"/>
      <c r="F9" s="98"/>
      <c r="G9" s="98"/>
      <c r="H9" s="98"/>
      <c r="I9" s="98"/>
      <c r="J9" s="98"/>
      <c r="K9" s="98"/>
      <c r="L9" s="99"/>
      <c r="M9" s="98"/>
      <c r="N9" s="98"/>
      <c r="O9" s="98"/>
      <c r="P9" s="98"/>
      <c r="Q9" s="98"/>
      <c r="R9" s="98"/>
      <c r="S9" s="98"/>
      <c r="T9" s="98"/>
      <c r="U9" s="98"/>
      <c r="V9" s="98"/>
      <c r="W9" s="99"/>
      <c r="X9" s="99"/>
      <c r="Y9" s="99"/>
      <c r="Z9" s="99"/>
      <c r="AA9" s="99"/>
      <c r="AB9" s="98"/>
      <c r="AC9" s="99"/>
      <c r="AD9" s="99"/>
      <c r="AE9" s="98"/>
      <c r="AF9" s="98"/>
      <c r="AG9" s="98"/>
      <c r="AH9" s="98"/>
      <c r="AI9" s="98"/>
      <c r="AJ9" s="98"/>
      <c r="AK9" s="98"/>
      <c r="AL9" s="98"/>
    </row>
    <row r="10" spans="1:38" s="92" customFormat="1" ht="15" x14ac:dyDescent="0.25">
      <c r="A10" s="94" t="s">
        <v>123</v>
      </c>
      <c r="E10" s="100"/>
      <c r="F10" s="100"/>
      <c r="G10" s="100"/>
      <c r="H10" s="100"/>
      <c r="L10" s="101"/>
      <c r="W10" s="93"/>
      <c r="X10" s="93"/>
      <c r="Y10" s="93"/>
      <c r="Z10" s="93"/>
      <c r="AA10" s="93"/>
      <c r="AC10" s="93"/>
      <c r="AD10" s="93"/>
    </row>
    <row r="11" spans="1:38" s="92" customFormat="1" ht="15" x14ac:dyDescent="0.25">
      <c r="A11" s="94" t="s">
        <v>124</v>
      </c>
      <c r="E11" s="100"/>
      <c r="F11" s="100"/>
      <c r="G11" s="100"/>
      <c r="H11" s="100"/>
      <c r="L11" s="101"/>
      <c r="W11" s="93"/>
      <c r="X11" s="93"/>
      <c r="Y11" s="93"/>
      <c r="Z11" s="93"/>
      <c r="AA11" s="93"/>
      <c r="AC11" s="93"/>
      <c r="AD11" s="93"/>
    </row>
    <row r="12" spans="1:38" s="92" customFormat="1" ht="14.25" x14ac:dyDescent="0.25">
      <c r="E12" s="100"/>
      <c r="F12" s="100"/>
      <c r="G12" s="100"/>
      <c r="H12" s="100"/>
      <c r="L12" s="93"/>
      <c r="W12" s="93"/>
      <c r="X12" s="93"/>
      <c r="Y12" s="93"/>
      <c r="Z12" s="93"/>
      <c r="AA12" s="93"/>
      <c r="AC12" s="93"/>
      <c r="AD12" s="93"/>
    </row>
    <row r="13" spans="1:38" s="92" customFormat="1" ht="15.75" thickBot="1" x14ac:dyDescent="0.3">
      <c r="A13" s="102" t="s">
        <v>27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4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4"/>
      <c r="X13" s="104"/>
      <c r="Y13" s="104"/>
      <c r="Z13" s="104"/>
      <c r="AA13" s="104"/>
      <c r="AB13" s="103"/>
      <c r="AC13" s="104"/>
      <c r="AD13" s="104"/>
      <c r="AE13" s="103"/>
      <c r="AF13" s="103"/>
      <c r="AG13" s="103"/>
      <c r="AH13" s="103"/>
      <c r="AI13" s="103"/>
    </row>
    <row r="14" spans="1:38" x14ac:dyDescent="0.25">
      <c r="A14" s="18" t="s">
        <v>13</v>
      </c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 t="s">
        <v>1</v>
      </c>
      <c r="P14" s="19"/>
      <c r="Q14" s="19"/>
      <c r="R14" s="19"/>
      <c r="S14" s="20" t="s">
        <v>2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2"/>
      <c r="AE14" s="23" t="s">
        <v>3</v>
      </c>
      <c r="AF14" s="24"/>
      <c r="AG14" s="24"/>
      <c r="AH14" s="25"/>
      <c r="AI14" s="26" t="s">
        <v>42</v>
      </c>
    </row>
    <row r="15" spans="1:38" x14ac:dyDescent="0.25">
      <c r="A15" s="27"/>
      <c r="B15" s="28" t="s">
        <v>14</v>
      </c>
      <c r="C15" s="29" t="s">
        <v>4</v>
      </c>
      <c r="D15" s="30" t="s">
        <v>5</v>
      </c>
      <c r="E15" s="30" t="s">
        <v>6</v>
      </c>
      <c r="F15" s="28" t="s">
        <v>32</v>
      </c>
      <c r="G15" s="28" t="s">
        <v>8</v>
      </c>
      <c r="H15" s="28" t="s">
        <v>21</v>
      </c>
      <c r="I15" s="28" t="s">
        <v>33</v>
      </c>
      <c r="J15" s="28" t="s">
        <v>9</v>
      </c>
      <c r="K15" s="28" t="s">
        <v>11</v>
      </c>
      <c r="L15" s="10" t="s">
        <v>26</v>
      </c>
      <c r="M15" s="31" t="s">
        <v>28</v>
      </c>
      <c r="N15" s="32" t="s">
        <v>7</v>
      </c>
      <c r="O15" s="29" t="s">
        <v>35</v>
      </c>
      <c r="P15" s="29" t="s">
        <v>34</v>
      </c>
      <c r="Q15" s="30" t="s">
        <v>15</v>
      </c>
      <c r="R15" s="33" t="s">
        <v>10</v>
      </c>
      <c r="S15" s="31" t="s">
        <v>29</v>
      </c>
      <c r="T15" s="31" t="s">
        <v>25</v>
      </c>
      <c r="U15" s="31" t="s">
        <v>16</v>
      </c>
      <c r="V15" s="31" t="s">
        <v>36</v>
      </c>
      <c r="W15" s="12" t="s">
        <v>17</v>
      </c>
      <c r="X15" s="12"/>
      <c r="Y15" s="12"/>
      <c r="Z15" s="12"/>
      <c r="AA15" s="12"/>
      <c r="AB15" s="31" t="s">
        <v>31</v>
      </c>
      <c r="AC15" s="10" t="s">
        <v>37</v>
      </c>
      <c r="AD15" s="10" t="s">
        <v>20</v>
      </c>
      <c r="AE15" s="34"/>
      <c r="AF15" s="35"/>
      <c r="AG15" s="35"/>
      <c r="AH15" s="36"/>
      <c r="AI15" s="37"/>
    </row>
    <row r="16" spans="1:38" ht="39" thickBot="1" x14ac:dyDescent="0.3">
      <c r="A16" s="38"/>
      <c r="B16" s="39"/>
      <c r="C16" s="40"/>
      <c r="D16" s="41"/>
      <c r="E16" s="41"/>
      <c r="F16" s="39"/>
      <c r="G16" s="39"/>
      <c r="H16" s="39"/>
      <c r="I16" s="39"/>
      <c r="J16" s="39"/>
      <c r="K16" s="39"/>
      <c r="L16" s="11"/>
      <c r="M16" s="42"/>
      <c r="N16" s="43"/>
      <c r="O16" s="40"/>
      <c r="P16" s="40"/>
      <c r="Q16" s="41"/>
      <c r="R16" s="44"/>
      <c r="S16" s="42"/>
      <c r="T16" s="42"/>
      <c r="U16" s="42"/>
      <c r="V16" s="42"/>
      <c r="W16" s="9" t="s">
        <v>18</v>
      </c>
      <c r="X16" s="9" t="s">
        <v>19</v>
      </c>
      <c r="Y16" s="9" t="s">
        <v>12</v>
      </c>
      <c r="Z16" s="9" t="s">
        <v>22</v>
      </c>
      <c r="AA16" s="9" t="s">
        <v>23</v>
      </c>
      <c r="AB16" s="42"/>
      <c r="AC16" s="11"/>
      <c r="AD16" s="11"/>
      <c r="AE16" s="45" t="s">
        <v>5</v>
      </c>
      <c r="AF16" s="45" t="s">
        <v>41</v>
      </c>
      <c r="AG16" s="46" t="s">
        <v>38</v>
      </c>
      <c r="AH16" s="46" t="s">
        <v>39</v>
      </c>
      <c r="AI16" s="47"/>
    </row>
    <row r="17" spans="1:38" ht="89.25" x14ac:dyDescent="0.25">
      <c r="A17" s="83">
        <v>1</v>
      </c>
      <c r="B17" s="84" t="s">
        <v>49</v>
      </c>
      <c r="C17" s="62" t="s">
        <v>48</v>
      </c>
      <c r="D17" s="85">
        <v>45743</v>
      </c>
      <c r="E17" s="86">
        <v>13990</v>
      </c>
      <c r="F17" s="62" t="s">
        <v>46</v>
      </c>
      <c r="G17" s="62">
        <v>160010001</v>
      </c>
      <c r="H17" s="87" t="s">
        <v>60</v>
      </c>
      <c r="I17" s="88" t="s">
        <v>50</v>
      </c>
      <c r="J17" s="87" t="s">
        <v>47</v>
      </c>
      <c r="K17" s="88" t="s">
        <v>51</v>
      </c>
      <c r="L17" s="89">
        <v>689.43</v>
      </c>
      <c r="M17" s="83" t="s">
        <v>54</v>
      </c>
      <c r="N17" s="83">
        <v>2.5</v>
      </c>
      <c r="O17" s="90">
        <v>45733</v>
      </c>
      <c r="P17" s="90">
        <v>45735</v>
      </c>
      <c r="Q17" s="54" t="s">
        <v>55</v>
      </c>
      <c r="R17" s="83" t="s">
        <v>56</v>
      </c>
      <c r="S17" s="55" t="s">
        <v>57</v>
      </c>
      <c r="T17" s="83" t="s">
        <v>58</v>
      </c>
      <c r="U17" s="87" t="s">
        <v>52</v>
      </c>
      <c r="V17" s="87" t="s">
        <v>53</v>
      </c>
      <c r="W17" s="89">
        <v>1723.58</v>
      </c>
      <c r="X17" s="89">
        <v>1723.58</v>
      </c>
      <c r="Y17" s="89">
        <f t="shared" ref="Y17:Y26" si="0">W17-X17</f>
        <v>0</v>
      </c>
      <c r="Z17" s="89"/>
      <c r="AA17" s="89"/>
      <c r="AB17" s="88" t="s">
        <v>59</v>
      </c>
      <c r="AC17" s="89">
        <v>4787.84</v>
      </c>
      <c r="AD17" s="89">
        <f t="shared" ref="AD17:AD26" si="1">X17+AC17</f>
        <v>6511.42</v>
      </c>
      <c r="AE17" s="91"/>
      <c r="AF17" s="91"/>
      <c r="AG17" s="91"/>
      <c r="AH17" s="91"/>
      <c r="AI17" s="87"/>
    </row>
    <row r="18" spans="1:38" ht="63.75" x14ac:dyDescent="0.25">
      <c r="A18" s="53">
        <v>2</v>
      </c>
      <c r="B18" s="53" t="s">
        <v>49</v>
      </c>
      <c r="C18" s="51" t="s">
        <v>69</v>
      </c>
      <c r="D18" s="49">
        <v>45755</v>
      </c>
      <c r="E18" s="50">
        <v>13998</v>
      </c>
      <c r="F18" s="51" t="s">
        <v>61</v>
      </c>
      <c r="G18" s="48">
        <v>160010003</v>
      </c>
      <c r="H18" s="51" t="s">
        <v>72</v>
      </c>
      <c r="I18" s="52" t="s">
        <v>71</v>
      </c>
      <c r="J18" s="51" t="s">
        <v>47</v>
      </c>
      <c r="K18" s="52" t="s">
        <v>66</v>
      </c>
      <c r="L18" s="13">
        <v>689.43</v>
      </c>
      <c r="M18" s="53" t="s">
        <v>54</v>
      </c>
      <c r="N18" s="53">
        <v>2.5</v>
      </c>
      <c r="O18" s="67">
        <v>45742</v>
      </c>
      <c r="P18" s="67">
        <v>45744</v>
      </c>
      <c r="Q18" s="66" t="s">
        <v>63</v>
      </c>
      <c r="R18" s="53" t="s">
        <v>56</v>
      </c>
      <c r="S18" s="68" t="s">
        <v>57</v>
      </c>
      <c r="T18" s="53" t="s">
        <v>58</v>
      </c>
      <c r="U18" s="51" t="s">
        <v>67</v>
      </c>
      <c r="V18" s="51" t="s">
        <v>68</v>
      </c>
      <c r="W18" s="13">
        <v>1723.58</v>
      </c>
      <c r="X18" s="13">
        <v>1723.58</v>
      </c>
      <c r="Y18" s="13">
        <f t="shared" si="0"/>
        <v>0</v>
      </c>
      <c r="Z18" s="13"/>
      <c r="AA18" s="13"/>
      <c r="AB18" s="52" t="s">
        <v>70</v>
      </c>
      <c r="AC18" s="13">
        <v>0</v>
      </c>
      <c r="AD18" s="13">
        <f t="shared" si="1"/>
        <v>1723.58</v>
      </c>
      <c r="AE18" s="56"/>
      <c r="AF18" s="56"/>
      <c r="AG18" s="56"/>
      <c r="AH18" s="56"/>
      <c r="AI18" s="51"/>
    </row>
    <row r="19" spans="1:38" ht="89.25" x14ac:dyDescent="0.25">
      <c r="A19" s="53">
        <v>3</v>
      </c>
      <c r="B19" s="53" t="s">
        <v>49</v>
      </c>
      <c r="C19" s="48" t="s">
        <v>62</v>
      </c>
      <c r="D19" s="49">
        <v>45755</v>
      </c>
      <c r="E19" s="50">
        <v>13998</v>
      </c>
      <c r="F19" s="48" t="s">
        <v>46</v>
      </c>
      <c r="G19" s="48">
        <v>160010002</v>
      </c>
      <c r="H19" s="51" t="s">
        <v>60</v>
      </c>
      <c r="I19" s="52" t="s">
        <v>50</v>
      </c>
      <c r="J19" s="51" t="s">
        <v>47</v>
      </c>
      <c r="K19" s="52" t="s">
        <v>66</v>
      </c>
      <c r="L19" s="13">
        <v>689.43</v>
      </c>
      <c r="M19" s="53" t="s">
        <v>54</v>
      </c>
      <c r="N19" s="53">
        <v>2.5</v>
      </c>
      <c r="O19" s="67">
        <v>45742</v>
      </c>
      <c r="P19" s="67">
        <v>45744</v>
      </c>
      <c r="Q19" s="66" t="s">
        <v>63</v>
      </c>
      <c r="R19" s="53" t="s">
        <v>56</v>
      </c>
      <c r="S19" s="68" t="s">
        <v>57</v>
      </c>
      <c r="T19" s="53" t="s">
        <v>58</v>
      </c>
      <c r="U19" s="51" t="s">
        <v>64</v>
      </c>
      <c r="V19" s="51" t="s">
        <v>65</v>
      </c>
      <c r="W19" s="13">
        <v>1723.58</v>
      </c>
      <c r="X19" s="13">
        <v>1723.58</v>
      </c>
      <c r="Y19" s="13">
        <f t="shared" si="0"/>
        <v>0</v>
      </c>
      <c r="Z19" s="13"/>
      <c r="AA19" s="13"/>
      <c r="AB19" s="52" t="s">
        <v>59</v>
      </c>
      <c r="AC19" s="13">
        <f>3409.64+3063.32</f>
        <v>6472.96</v>
      </c>
      <c r="AD19" s="13">
        <f t="shared" si="1"/>
        <v>8196.5400000000009</v>
      </c>
      <c r="AE19" s="56"/>
      <c r="AF19" s="56"/>
      <c r="AG19" s="56"/>
      <c r="AH19" s="56"/>
      <c r="AI19" s="51"/>
    </row>
    <row r="20" spans="1:38" ht="89.25" x14ac:dyDescent="0.25">
      <c r="A20" s="53">
        <v>4</v>
      </c>
      <c r="B20" s="53" t="s">
        <v>49</v>
      </c>
      <c r="C20" s="48" t="s">
        <v>77</v>
      </c>
      <c r="D20" s="49">
        <v>45782</v>
      </c>
      <c r="E20" s="50">
        <v>14013</v>
      </c>
      <c r="F20" s="48" t="s">
        <v>46</v>
      </c>
      <c r="G20" s="48">
        <v>160010004</v>
      </c>
      <c r="H20" s="51" t="s">
        <v>60</v>
      </c>
      <c r="I20" s="52" t="s">
        <v>50</v>
      </c>
      <c r="J20" s="51" t="s">
        <v>47</v>
      </c>
      <c r="K20" s="52" t="s">
        <v>76</v>
      </c>
      <c r="L20" s="13">
        <v>1000</v>
      </c>
      <c r="M20" s="53" t="s">
        <v>54</v>
      </c>
      <c r="N20" s="53">
        <v>3</v>
      </c>
      <c r="O20" s="67">
        <v>45769</v>
      </c>
      <c r="P20" s="67">
        <v>45772</v>
      </c>
      <c r="Q20" s="66" t="s">
        <v>73</v>
      </c>
      <c r="R20" s="53" t="s">
        <v>56</v>
      </c>
      <c r="S20" s="68" t="s">
        <v>57</v>
      </c>
      <c r="T20" s="53" t="s">
        <v>58</v>
      </c>
      <c r="U20" s="48" t="s">
        <v>74</v>
      </c>
      <c r="V20" s="48" t="s">
        <v>75</v>
      </c>
      <c r="W20" s="13">
        <v>3000</v>
      </c>
      <c r="X20" s="13">
        <v>3000</v>
      </c>
      <c r="Y20" s="13">
        <f t="shared" si="0"/>
        <v>0</v>
      </c>
      <c r="Z20" s="13"/>
      <c r="AA20" s="13"/>
      <c r="AB20" s="52" t="s">
        <v>59</v>
      </c>
      <c r="AC20" s="13">
        <v>3082.42</v>
      </c>
      <c r="AD20" s="13">
        <f t="shared" si="1"/>
        <v>6082.42</v>
      </c>
      <c r="AE20" s="56"/>
      <c r="AF20" s="56"/>
      <c r="AG20" s="56"/>
      <c r="AH20" s="56"/>
      <c r="AI20" s="51"/>
    </row>
    <row r="21" spans="1:38" ht="63.75" x14ac:dyDescent="0.25">
      <c r="A21" s="53">
        <v>5</v>
      </c>
      <c r="B21" s="53" t="s">
        <v>49</v>
      </c>
      <c r="C21" s="51" t="s">
        <v>82</v>
      </c>
      <c r="D21" s="49">
        <v>45819</v>
      </c>
      <c r="E21" s="50">
        <v>14041</v>
      </c>
      <c r="F21" s="51" t="s">
        <v>61</v>
      </c>
      <c r="G21" s="48">
        <v>160010005</v>
      </c>
      <c r="H21" s="51" t="s">
        <v>72</v>
      </c>
      <c r="I21" s="52" t="s">
        <v>79</v>
      </c>
      <c r="J21" s="51" t="s">
        <v>47</v>
      </c>
      <c r="K21" s="52" t="s">
        <v>78</v>
      </c>
      <c r="L21" s="13">
        <v>240</v>
      </c>
      <c r="M21" s="53" t="s">
        <v>54</v>
      </c>
      <c r="N21" s="53">
        <v>3.5</v>
      </c>
      <c r="O21" s="67">
        <v>45783</v>
      </c>
      <c r="P21" s="67">
        <v>45786</v>
      </c>
      <c r="Q21" s="66" t="s">
        <v>63</v>
      </c>
      <c r="R21" s="53" t="s">
        <v>56</v>
      </c>
      <c r="S21" s="68" t="s">
        <v>57</v>
      </c>
      <c r="T21" s="53" t="s">
        <v>58</v>
      </c>
      <c r="U21" s="51" t="s">
        <v>80</v>
      </c>
      <c r="V21" s="51" t="s">
        <v>81</v>
      </c>
      <c r="W21" s="13">
        <v>840</v>
      </c>
      <c r="X21" s="13">
        <v>840</v>
      </c>
      <c r="Y21" s="13">
        <f t="shared" ref="Y21:Y23" si="2">W21-X21</f>
        <v>0</v>
      </c>
      <c r="Z21" s="13"/>
      <c r="AA21" s="13"/>
      <c r="AB21" s="52" t="s">
        <v>70</v>
      </c>
      <c r="AC21" s="13">
        <v>0</v>
      </c>
      <c r="AD21" s="13">
        <f t="shared" ref="AD21:AD23" si="3">X21+AC21</f>
        <v>840</v>
      </c>
      <c r="AE21" s="56"/>
      <c r="AF21" s="56"/>
      <c r="AG21" s="56"/>
      <c r="AH21" s="56"/>
      <c r="AI21" s="51"/>
    </row>
    <row r="22" spans="1:38" ht="51" x14ac:dyDescent="0.25">
      <c r="A22" s="53">
        <v>6</v>
      </c>
      <c r="B22" s="53" t="s">
        <v>89</v>
      </c>
      <c r="C22" s="51" t="s">
        <v>84</v>
      </c>
      <c r="D22" s="49">
        <v>45898</v>
      </c>
      <c r="E22" s="50">
        <v>14096</v>
      </c>
      <c r="F22" s="51" t="s">
        <v>83</v>
      </c>
      <c r="G22" s="48">
        <v>160010006</v>
      </c>
      <c r="H22" s="51" t="s">
        <v>72</v>
      </c>
      <c r="I22" s="52" t="s">
        <v>90</v>
      </c>
      <c r="J22" s="51" t="s">
        <v>47</v>
      </c>
      <c r="K22" s="52" t="s">
        <v>85</v>
      </c>
      <c r="L22" s="13">
        <v>480</v>
      </c>
      <c r="M22" s="53" t="s">
        <v>54</v>
      </c>
      <c r="N22" s="53">
        <v>3.5</v>
      </c>
      <c r="O22" s="67">
        <v>45867</v>
      </c>
      <c r="P22" s="67">
        <v>45870</v>
      </c>
      <c r="Q22" s="66" t="s">
        <v>86</v>
      </c>
      <c r="R22" s="53" t="s">
        <v>56</v>
      </c>
      <c r="S22" s="68" t="s">
        <v>57</v>
      </c>
      <c r="T22" s="53" t="s">
        <v>58</v>
      </c>
      <c r="U22" s="53" t="s">
        <v>87</v>
      </c>
      <c r="V22" s="51" t="s">
        <v>88</v>
      </c>
      <c r="W22" s="13">
        <v>1680</v>
      </c>
      <c r="X22" s="13">
        <v>1680</v>
      </c>
      <c r="Y22" s="13">
        <f t="shared" si="2"/>
        <v>0</v>
      </c>
      <c r="Z22" s="13"/>
      <c r="AA22" s="13"/>
      <c r="AB22" s="52" t="s">
        <v>70</v>
      </c>
      <c r="AC22" s="13">
        <v>0</v>
      </c>
      <c r="AD22" s="13">
        <f t="shared" si="3"/>
        <v>1680</v>
      </c>
      <c r="AE22" s="56"/>
      <c r="AF22" s="56"/>
      <c r="AG22" s="56"/>
      <c r="AH22" s="56"/>
      <c r="AI22" s="51"/>
    </row>
    <row r="23" spans="1:38" ht="63.75" x14ac:dyDescent="0.25">
      <c r="A23" s="53">
        <v>7</v>
      </c>
      <c r="B23" s="53" t="s">
        <v>95</v>
      </c>
      <c r="C23" s="51" t="s">
        <v>91</v>
      </c>
      <c r="D23" s="49">
        <v>45909</v>
      </c>
      <c r="E23" s="50">
        <v>14102</v>
      </c>
      <c r="F23" s="48" t="s">
        <v>46</v>
      </c>
      <c r="G23" s="48">
        <v>160010007</v>
      </c>
      <c r="H23" s="51" t="s">
        <v>60</v>
      </c>
      <c r="I23" s="52" t="s">
        <v>50</v>
      </c>
      <c r="J23" s="51" t="s">
        <v>47</v>
      </c>
      <c r="K23" s="52" t="s">
        <v>92</v>
      </c>
      <c r="L23" s="13">
        <v>800</v>
      </c>
      <c r="M23" s="53" t="s">
        <v>54</v>
      </c>
      <c r="N23" s="53">
        <v>3.5</v>
      </c>
      <c r="O23" s="67">
        <v>45877</v>
      </c>
      <c r="P23" s="67">
        <v>45911</v>
      </c>
      <c r="Q23" s="66" t="s">
        <v>63</v>
      </c>
      <c r="R23" s="53" t="s">
        <v>56</v>
      </c>
      <c r="S23" s="68" t="s">
        <v>57</v>
      </c>
      <c r="T23" s="53" t="s">
        <v>58</v>
      </c>
      <c r="U23" s="51" t="s">
        <v>93</v>
      </c>
      <c r="V23" s="51" t="s">
        <v>94</v>
      </c>
      <c r="W23" s="13">
        <v>2800</v>
      </c>
      <c r="X23" s="13">
        <v>2800</v>
      </c>
      <c r="Y23" s="13">
        <f t="shared" si="2"/>
        <v>0</v>
      </c>
      <c r="Z23" s="13"/>
      <c r="AA23" s="13"/>
      <c r="AB23" s="52" t="s">
        <v>96</v>
      </c>
      <c r="AC23" s="13">
        <v>5033.87</v>
      </c>
      <c r="AD23" s="13">
        <f t="shared" si="3"/>
        <v>7833.87</v>
      </c>
      <c r="AE23" s="56"/>
      <c r="AF23" s="56"/>
      <c r="AG23" s="56"/>
      <c r="AH23" s="56"/>
      <c r="AI23" s="51"/>
    </row>
    <row r="24" spans="1:38" ht="76.5" x14ac:dyDescent="0.25">
      <c r="A24" s="53">
        <v>8</v>
      </c>
      <c r="B24" s="51" t="s">
        <v>98</v>
      </c>
      <c r="C24" s="51" t="s">
        <v>99</v>
      </c>
      <c r="D24" s="49">
        <v>45909</v>
      </c>
      <c r="E24" s="50">
        <v>14102</v>
      </c>
      <c r="F24" s="51" t="s">
        <v>61</v>
      </c>
      <c r="G24" s="48">
        <v>160010008</v>
      </c>
      <c r="H24" s="51" t="s">
        <v>72</v>
      </c>
      <c r="I24" s="52" t="s">
        <v>71</v>
      </c>
      <c r="J24" s="51" t="s">
        <v>47</v>
      </c>
      <c r="K24" s="52" t="s">
        <v>97</v>
      </c>
      <c r="L24" s="13">
        <v>800</v>
      </c>
      <c r="M24" s="53" t="s">
        <v>54</v>
      </c>
      <c r="N24" s="53">
        <v>3.5</v>
      </c>
      <c r="O24" s="67">
        <v>45877</v>
      </c>
      <c r="P24" s="67">
        <v>45911</v>
      </c>
      <c r="Q24" s="66" t="s">
        <v>63</v>
      </c>
      <c r="R24" s="53" t="s">
        <v>56</v>
      </c>
      <c r="S24" s="68" t="s">
        <v>57</v>
      </c>
      <c r="T24" s="53" t="s">
        <v>58</v>
      </c>
      <c r="U24" s="48" t="s">
        <v>100</v>
      </c>
      <c r="V24" s="51" t="s">
        <v>101</v>
      </c>
      <c r="W24" s="13">
        <v>2800</v>
      </c>
      <c r="X24" s="13">
        <v>2800</v>
      </c>
      <c r="Y24" s="13">
        <f t="shared" si="0"/>
        <v>0</v>
      </c>
      <c r="Z24" s="13"/>
      <c r="AA24" s="13"/>
      <c r="AB24" s="52" t="s">
        <v>70</v>
      </c>
      <c r="AC24" s="13">
        <v>0</v>
      </c>
      <c r="AD24" s="13">
        <f t="shared" si="1"/>
        <v>2800</v>
      </c>
      <c r="AE24" s="56"/>
      <c r="AF24" s="56"/>
      <c r="AG24" s="56"/>
      <c r="AH24" s="56"/>
      <c r="AI24" s="51"/>
    </row>
    <row r="25" spans="1:38" ht="51" x14ac:dyDescent="0.25">
      <c r="A25" s="53">
        <v>9</v>
      </c>
      <c r="B25" s="51" t="s">
        <v>102</v>
      </c>
      <c r="C25" s="51" t="s">
        <v>103</v>
      </c>
      <c r="D25" s="49">
        <v>45968</v>
      </c>
      <c r="E25" s="50">
        <v>14144</v>
      </c>
      <c r="F25" s="48" t="s">
        <v>46</v>
      </c>
      <c r="G25" s="48">
        <v>160010009</v>
      </c>
      <c r="H25" s="51" t="s">
        <v>60</v>
      </c>
      <c r="I25" s="52" t="s">
        <v>50</v>
      </c>
      <c r="J25" s="51" t="s">
        <v>47</v>
      </c>
      <c r="K25" s="52" t="s">
        <v>104</v>
      </c>
      <c r="L25" s="13">
        <v>400</v>
      </c>
      <c r="M25" s="53" t="s">
        <v>54</v>
      </c>
      <c r="N25" s="53">
        <v>3.5</v>
      </c>
      <c r="O25" s="67">
        <v>45963</v>
      </c>
      <c r="P25" s="67">
        <v>45966</v>
      </c>
      <c r="Q25" s="66" t="s">
        <v>105</v>
      </c>
      <c r="R25" s="53" t="s">
        <v>56</v>
      </c>
      <c r="S25" s="68" t="s">
        <v>57</v>
      </c>
      <c r="T25" s="53" t="s">
        <v>58</v>
      </c>
      <c r="U25" s="48" t="s">
        <v>106</v>
      </c>
      <c r="V25" s="51" t="s">
        <v>106</v>
      </c>
      <c r="W25" s="13">
        <v>1400</v>
      </c>
      <c r="X25" s="13">
        <v>1400</v>
      </c>
      <c r="Y25" s="13">
        <f t="shared" si="0"/>
        <v>0</v>
      </c>
      <c r="Z25" s="13"/>
      <c r="AA25" s="13"/>
      <c r="AB25" s="52" t="s">
        <v>70</v>
      </c>
      <c r="AC25" s="13">
        <v>0</v>
      </c>
      <c r="AD25" s="13">
        <f t="shared" si="1"/>
        <v>1400</v>
      </c>
      <c r="AE25" s="56"/>
      <c r="AF25" s="56"/>
      <c r="AG25" s="56"/>
      <c r="AH25" s="56"/>
      <c r="AI25" s="51"/>
    </row>
    <row r="26" spans="1:38" ht="63.75" x14ac:dyDescent="0.25">
      <c r="A26" s="53">
        <v>10</v>
      </c>
      <c r="B26" s="51" t="s">
        <v>110</v>
      </c>
      <c r="C26" s="51" t="s">
        <v>111</v>
      </c>
      <c r="D26" s="49">
        <v>45973</v>
      </c>
      <c r="E26" s="50">
        <v>14147</v>
      </c>
      <c r="F26" s="51" t="s">
        <v>107</v>
      </c>
      <c r="G26" s="48">
        <v>160010011</v>
      </c>
      <c r="H26" s="51" t="s">
        <v>114</v>
      </c>
      <c r="I26" s="52" t="s">
        <v>79</v>
      </c>
      <c r="J26" s="51" t="s">
        <v>47</v>
      </c>
      <c r="K26" s="52" t="s">
        <v>108</v>
      </c>
      <c r="L26" s="13">
        <v>240</v>
      </c>
      <c r="M26" s="53" t="s">
        <v>54</v>
      </c>
      <c r="N26" s="53">
        <v>12</v>
      </c>
      <c r="O26" s="67">
        <v>45969</v>
      </c>
      <c r="P26" s="67">
        <v>45980</v>
      </c>
      <c r="Q26" s="66" t="s">
        <v>109</v>
      </c>
      <c r="R26" s="53" t="s">
        <v>56</v>
      </c>
      <c r="S26" s="68" t="s">
        <v>57</v>
      </c>
      <c r="T26" s="53" t="s">
        <v>58</v>
      </c>
      <c r="U26" s="48" t="s">
        <v>112</v>
      </c>
      <c r="V26" s="51" t="s">
        <v>113</v>
      </c>
      <c r="W26" s="13">
        <v>2880</v>
      </c>
      <c r="X26" s="13">
        <v>2880</v>
      </c>
      <c r="Y26" s="13">
        <f t="shared" si="0"/>
        <v>0</v>
      </c>
      <c r="Z26" s="13"/>
      <c r="AA26" s="13"/>
      <c r="AB26" s="52" t="s">
        <v>115</v>
      </c>
      <c r="AC26" s="13">
        <v>0</v>
      </c>
      <c r="AD26" s="13">
        <f t="shared" si="1"/>
        <v>2880</v>
      </c>
      <c r="AE26" s="56"/>
      <c r="AF26" s="56"/>
      <c r="AG26" s="56"/>
      <c r="AH26" s="56"/>
      <c r="AI26" s="51"/>
    </row>
    <row r="27" spans="1:38" ht="64.5" thickBot="1" x14ac:dyDescent="0.3">
      <c r="A27" s="58">
        <v>11</v>
      </c>
      <c r="B27" s="64" t="s">
        <v>117</v>
      </c>
      <c r="C27" s="64" t="s">
        <v>118</v>
      </c>
      <c r="D27" s="60">
        <v>45987</v>
      </c>
      <c r="E27" s="61">
        <v>14155</v>
      </c>
      <c r="F27" s="57" t="s">
        <v>46</v>
      </c>
      <c r="G27" s="57">
        <v>160010012</v>
      </c>
      <c r="H27" s="64" t="s">
        <v>60</v>
      </c>
      <c r="I27" s="63" t="s">
        <v>50</v>
      </c>
      <c r="J27" s="64" t="s">
        <v>47</v>
      </c>
      <c r="K27" s="63" t="s">
        <v>122</v>
      </c>
      <c r="L27" s="14">
        <v>400</v>
      </c>
      <c r="M27" s="58" t="s">
        <v>54</v>
      </c>
      <c r="N27" s="58">
        <v>3.5</v>
      </c>
      <c r="O27" s="59">
        <v>45963</v>
      </c>
      <c r="P27" s="59">
        <v>45966</v>
      </c>
      <c r="Q27" s="72" t="s">
        <v>119</v>
      </c>
      <c r="R27" s="58" t="s">
        <v>56</v>
      </c>
      <c r="S27" s="73" t="s">
        <v>57</v>
      </c>
      <c r="T27" s="58" t="s">
        <v>58</v>
      </c>
      <c r="U27" s="57" t="s">
        <v>120</v>
      </c>
      <c r="V27" s="64" t="s">
        <v>121</v>
      </c>
      <c r="W27" s="14">
        <v>2800</v>
      </c>
      <c r="X27" s="14">
        <v>2800</v>
      </c>
      <c r="Y27" s="14">
        <f t="shared" ref="Y27" si="4">W27-X27</f>
        <v>0</v>
      </c>
      <c r="Z27" s="14"/>
      <c r="AA27" s="14"/>
      <c r="AB27" s="63" t="s">
        <v>96</v>
      </c>
      <c r="AC27" s="14">
        <v>2824.6</v>
      </c>
      <c r="AD27" s="14">
        <f t="shared" ref="AD27" si="5">X27+AC27</f>
        <v>5624.6</v>
      </c>
      <c r="AE27" s="65"/>
      <c r="AF27" s="65"/>
      <c r="AG27" s="65"/>
      <c r="AH27" s="65"/>
      <c r="AI27" s="64"/>
    </row>
    <row r="28" spans="1:38" ht="13.5" thickBot="1" x14ac:dyDescent="0.3">
      <c r="A28" s="74" t="s">
        <v>40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6">
        <f>SUM(L17:L27)</f>
        <v>6428.29</v>
      </c>
      <c r="M28" s="77"/>
      <c r="N28" s="77"/>
      <c r="O28" s="77"/>
      <c r="P28" s="77"/>
      <c r="Q28" s="77"/>
      <c r="R28" s="77"/>
      <c r="S28" s="78"/>
      <c r="T28" s="78"/>
      <c r="U28" s="79"/>
      <c r="V28" s="79"/>
      <c r="W28" s="76">
        <f>SUM(W17:W27)</f>
        <v>23370.739999999998</v>
      </c>
      <c r="X28" s="76">
        <f>SUM(X17:X27)</f>
        <v>23370.739999999998</v>
      </c>
      <c r="Y28" s="76">
        <f>SUM(Y17:Y27)</f>
        <v>0</v>
      </c>
      <c r="Z28" s="76">
        <f>SUM(Z17:Z27)</f>
        <v>0</v>
      </c>
      <c r="AA28" s="76">
        <f>SUM(AA17:AA27)</f>
        <v>0</v>
      </c>
      <c r="AB28" s="80"/>
      <c r="AC28" s="76">
        <f>SUM(AC17:AC27)</f>
        <v>22201.69</v>
      </c>
      <c r="AD28" s="76">
        <f>SUM(AD17:AD27)</f>
        <v>45572.43</v>
      </c>
      <c r="AE28" s="81"/>
      <c r="AF28" s="81"/>
      <c r="AG28" s="81"/>
      <c r="AH28" s="81"/>
      <c r="AI28" s="82"/>
    </row>
    <row r="29" spans="1:38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"/>
      <c r="M29" s="69"/>
      <c r="N29" s="69"/>
      <c r="O29" s="69"/>
      <c r="P29" s="69"/>
      <c r="Q29" s="69"/>
      <c r="R29" s="69"/>
      <c r="S29" s="69"/>
      <c r="T29" s="69"/>
      <c r="U29" s="1"/>
      <c r="V29" s="1"/>
      <c r="W29" s="8"/>
      <c r="X29" s="8"/>
      <c r="Y29" s="8"/>
      <c r="Z29" s="8"/>
      <c r="AA29" s="8"/>
      <c r="AB29" s="2"/>
      <c r="AC29" s="8"/>
      <c r="AD29" s="8"/>
      <c r="AE29" s="70"/>
      <c r="AF29" s="70"/>
      <c r="AG29" s="70"/>
      <c r="AH29" s="70"/>
      <c r="AI29" s="15"/>
    </row>
    <row r="30" spans="1:38" x14ac:dyDescent="0.25">
      <c r="A30" s="15" t="s">
        <v>116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4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4"/>
      <c r="X30" s="4"/>
      <c r="Y30" s="4"/>
      <c r="Z30" s="4"/>
      <c r="AA30" s="4"/>
      <c r="AB30" s="15"/>
      <c r="AC30" s="4"/>
      <c r="AD30" s="4"/>
      <c r="AE30" s="15"/>
      <c r="AF30" s="15"/>
      <c r="AG30" s="15"/>
      <c r="AH30" s="15"/>
      <c r="AI30" s="15"/>
      <c r="AJ30" s="15"/>
      <c r="AK30" s="15"/>
      <c r="AL30" s="15"/>
    </row>
    <row r="31" spans="1:38" x14ac:dyDescent="0.25">
      <c r="A31" s="15" t="s">
        <v>43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4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4"/>
      <c r="X31" s="4"/>
      <c r="Y31" s="4"/>
      <c r="Z31" s="4"/>
      <c r="AA31" s="4"/>
      <c r="AB31" s="15"/>
      <c r="AC31" s="4"/>
      <c r="AD31" s="4"/>
      <c r="AE31" s="15"/>
      <c r="AF31" s="15"/>
      <c r="AG31" s="15"/>
      <c r="AH31" s="15"/>
      <c r="AI31" s="15"/>
      <c r="AJ31" s="15"/>
      <c r="AK31" s="15"/>
      <c r="AL31" s="15"/>
    </row>
    <row r="32" spans="1:38" x14ac:dyDescent="0.25">
      <c r="A32" s="71" t="s">
        <v>44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"/>
      <c r="M32" s="71"/>
      <c r="N32" s="71"/>
      <c r="O32" s="15"/>
      <c r="P32" s="15"/>
      <c r="Q32" s="15"/>
      <c r="R32" s="15"/>
      <c r="S32" s="15"/>
      <c r="T32" s="15"/>
      <c r="U32" s="15"/>
      <c r="V32" s="15"/>
      <c r="W32" s="4"/>
      <c r="X32" s="4"/>
      <c r="Y32" s="4"/>
      <c r="Z32" s="4"/>
      <c r="AA32" s="4"/>
      <c r="AB32" s="15"/>
      <c r="AC32" s="4"/>
      <c r="AD32" s="4"/>
      <c r="AE32" s="15"/>
      <c r="AF32" s="15"/>
      <c r="AG32" s="15"/>
      <c r="AH32" s="15"/>
      <c r="AI32" s="15"/>
      <c r="AJ32" s="15"/>
      <c r="AK32" s="15"/>
      <c r="AL32" s="15"/>
    </row>
    <row r="33" spans="1:14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5"/>
      <c r="M33" s="17"/>
      <c r="N33" s="17"/>
    </row>
  </sheetData>
  <mergeCells count="32">
    <mergeCell ref="F15:F16"/>
    <mergeCell ref="G15:G16"/>
    <mergeCell ref="A28:K28"/>
    <mergeCell ref="A14:A16"/>
    <mergeCell ref="T15:T16"/>
    <mergeCell ref="C15:C16"/>
    <mergeCell ref="D15:D16"/>
    <mergeCell ref="E15:E16"/>
    <mergeCell ref="H15:H16"/>
    <mergeCell ref="I15:I16"/>
    <mergeCell ref="J15:J16"/>
    <mergeCell ref="AB15:AB16"/>
    <mergeCell ref="V15:V16"/>
    <mergeCell ref="L15:L16"/>
    <mergeCell ref="O15:O16"/>
    <mergeCell ref="P15:P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Q15:Q16"/>
    <mergeCell ref="R15:R16"/>
    <mergeCell ref="N15:N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SEMEIA DIÁRIAS SERV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2026-02-25T19:05:51Z</dcterms:modified>
</cp:coreProperties>
</file>