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939A11C2-A402-4227-A1FD-C1DFF8902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SEMEIA-MA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2" i="1" l="1"/>
  <c r="AA22" i="1"/>
  <c r="Z22" i="1"/>
  <c r="X22" i="1"/>
  <c r="W22" i="1"/>
  <c r="L22" i="1"/>
  <c r="Y21" i="1"/>
  <c r="Y20" i="1"/>
  <c r="Y19" i="1"/>
  <c r="AD18" i="1"/>
  <c r="Y18" i="1"/>
  <c r="AD17" i="1"/>
  <c r="Y17" i="1"/>
  <c r="Y22" i="1" l="1"/>
  <c r="AD22" i="1"/>
</calcChain>
</file>

<file path=xl/sharedStrings.xml><?xml version="1.0" encoding="utf-8"?>
<sst xmlns="http://schemas.openxmlformats.org/spreadsheetml/2006/main" count="132" uniqueCount="97">
  <si>
    <t>PODER EXECUTIVO MUNICIPAL</t>
  </si>
  <si>
    <t>PRESTAÇÃO DE CONTAS MENSAL - EXERCÍCIO 2026</t>
  </si>
  <si>
    <t>RESOLUÇÃO Nº 87, DE 28 DE NOVEMBRO DE 2013 - TRIBUNAL DE CONTAS DO ESTADO DO ACRE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</si>
  <si>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</si>
  <si>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</si>
  <si>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</si>
  <si>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</si>
  <si>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</si>
  <si>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</si>
  <si>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</si>
  <si>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</si>
  <si>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</si>
  <si>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</si>
  <si>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</si>
  <si>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</si>
  <si>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</si>
  <si>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</si>
  <si>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</si>
  <si>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</si>
  <si>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</si>
  <si>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</si>
  <si>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</si>
  <si>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</si>
  <si>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</si>
  <si>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</si>
  <si>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</si>
  <si>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</si>
  <si>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</si>
  <si>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</si>
  <si>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</si>
  <si>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</si>
  <si>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</si>
  <si>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</si>
  <si>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</si>
  <si>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</si>
  <si>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</si>
  <si>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</si>
  <si>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</si>
  <si>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</si>
  <si>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</si>
  <si>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</si>
  <si>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</si>
  <si>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</si>
  <si>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0115.000757/2026-35</t>
  </si>
  <si>
    <t>71/2026</t>
  </si>
  <si>
    <t>Adriana Valente de Oliveira;</t>
  </si>
  <si>
    <t xml:space="preserve"> Efetivo/Comissionado</t>
  </si>
  <si>
    <t xml:space="preserve">Demais cargos e funções da Administração Direta e Indireta. </t>
  </si>
  <si>
    <t>SEMEIA</t>
  </si>
  <si>
    <t>Participar da Capacitação dos Coordenadores dos Convênios Celebrados no Âmbito do Edital FNMA 1/2025 – Fortalecimento dos Municípios Prioritários para Prevenção e Combate a Incêndios Florestais na Amazônia e no Pantanal, nos dias 26 e 27 de fevereiro de 2026, na cidade de Brasília-DF.</t>
  </si>
  <si>
    <t>I</t>
  </si>
  <si>
    <t>Origem: RIO BRANCO-ACRE; Destino: BRASÍLIA - DF</t>
  </si>
  <si>
    <t>Aéreo</t>
  </si>
  <si>
    <t>33.90.14.00</t>
  </si>
  <si>
    <t>1.01.01 - RP</t>
  </si>
  <si>
    <t>0160010021/2026</t>
  </si>
  <si>
    <t>0160010015/2026</t>
  </si>
  <si>
    <t>CONTRATO Nº: 01150025/2025 - SENDPAX</t>
  </si>
  <si>
    <t>Regular</t>
  </si>
  <si>
    <t>0115.000758/2026-08</t>
  </si>
  <si>
    <t>70/2026</t>
  </si>
  <si>
    <t>Sandino Gadelha Bezerra Mendes;</t>
  </si>
  <si>
    <t xml:space="preserve"> Comissionado</t>
  </si>
  <si>
    <t>0160010022/2026</t>
  </si>
  <si>
    <t>0160010016/2026</t>
  </si>
  <si>
    <t>0115.002078/2026-64</t>
  </si>
  <si>
    <t>199/2026</t>
  </si>
  <si>
    <t>ALINE PAIVA RAMOS MARTINS</t>
  </si>
  <si>
    <t>702077-1</t>
  </si>
  <si>
    <t>Efetivo</t>
  </si>
  <si>
    <t>Participar do 3° Encontro do Programa Cidades Verdes Resilientes: Enfrentando o Calor Extremo com Soluções Baseadas na Natureza (SBNs), nos dias 07 e 08 de maio de 2026, em Brasília/DF.</t>
  </si>
  <si>
    <t>33.90.14.01</t>
  </si>
  <si>
    <t>0160010063/2026</t>
  </si>
  <si>
    <t>250010677/2026</t>
  </si>
  <si>
    <t>Pago pelo evento</t>
  </si>
  <si>
    <t>0115.001160/2026-18</t>
  </si>
  <si>
    <t>200/2026</t>
  </si>
  <si>
    <t>FLAVIANE AGUSTINI STEDILLE</t>
  </si>
  <si>
    <t>Agente Político</t>
  </si>
  <si>
    <t>Secretária Municipal de Meio Ambiente</t>
  </si>
  <si>
    <t>Participar do 2° Encontro Nacional do Fórum de Secretárias e Secretários de Meio Ambiente das Capitais Brasileiras (CB27), conduzido pela Fundação Konrad Adenauer Brasil e pelo ICLEI Brasil, nos dias 28 e 30 de abril de 2026, na cidade de Porto Alegre/RS;</t>
  </si>
  <si>
    <t>Origem: RIO BRANCO-ACRE; Destino: PORTO ALEGRE - RS</t>
  </si>
  <si>
    <t>33.90.14.02</t>
  </si>
  <si>
    <t>0160010064/2026</t>
  </si>
  <si>
    <t>250010678/2026</t>
  </si>
  <si>
    <t>198/2026</t>
  </si>
  <si>
    <t>ADRIANA VALENTE DE OLIVEIRA</t>
  </si>
  <si>
    <t>33.90.14.03</t>
  </si>
  <si>
    <t>160010062/2026</t>
  </si>
  <si>
    <t>250010672/2026</t>
  </si>
  <si>
    <t>TOTAL</t>
  </si>
  <si>
    <t>Data da emissão: 05/06/2026</t>
  </si>
  <si>
    <t xml:space="preserve">Nome do responsável pela elaboração: </t>
  </si>
  <si>
    <t>Nome do titular do Órgão/Entidade/Fundo (no exercício do cargo): Flaviane Agustini Stedille</t>
  </si>
  <si>
    <t>Manual de Referência - 12ª Edição - Anexos IV, VI, VII e IX</t>
  </si>
  <si>
    <t>IDENTIFICAÇÃO DO ÓRGÃO/ENTIDADE/FUNDO: SECRETARIA MUNICIPAL DO MEIO AMBIENTE - SEMEIA</t>
  </si>
  <si>
    <t>REALIZADO ATÉ O MÊS/ANO (ACUMULADO): JANEIRO A MAIO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</si>
</sst>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164" fontId="1" fillId="0" borderId="31" xfId="0" applyNumberFormat="1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vertical="center"/>
    </xf>
    <xf numFmtId="165" fontId="2" fillId="0" borderId="36" xfId="0" applyNumberFormat="1" applyFont="1" applyBorder="1" applyAlignment="1">
      <alignment vertical="center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4" fontId="1" fillId="0" borderId="31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24" xfId="0" applyFont="1" applyBorder="1"/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0" fontId="2" fillId="0" borderId="13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8"/>
  <sheetViews>
    <sheetView tabSelected="1" topLeftCell="A12" workbookViewId="0">
      <selection activeCell="I29" sqref="I29"/>
    </sheetView>
  </sheetViews>
  <sheetFormatPr defaultColWidth="14.42578125" defaultRowHeight="15" customHeight="1" x14ac:dyDescent="0.25"/>
  <cols>
    <col min="1" max="1" width="6.42578125" customWidth="1"/>
    <col min="2" max="2" width="14.7109375" customWidth="1"/>
    <col min="3" max="3" width="10.140625" customWidth="1"/>
    <col min="4" max="4" width="13.42578125" customWidth="1"/>
    <col min="5" max="5" width="8.42578125" customWidth="1"/>
    <col min="6" max="6" width="40.28515625" customWidth="1"/>
    <col min="7" max="7" width="11" customWidth="1"/>
    <col min="8" max="8" width="18.42578125" customWidth="1"/>
    <col min="9" max="9" width="15.85546875" customWidth="1"/>
    <col min="10" max="10" width="11.28515625" customWidth="1"/>
    <col min="11" max="11" width="50.7109375" customWidth="1"/>
    <col min="12" max="12" width="23.140625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18.85546875" customWidth="1"/>
    <col min="18" max="19" width="17" customWidth="1"/>
    <col min="20" max="20" width="11.7109375" customWidth="1"/>
    <col min="21" max="22" width="15.7109375" customWidth="1"/>
    <col min="23" max="23" width="13.42578125" customWidth="1"/>
    <col min="24" max="24" width="13.28515625" customWidth="1"/>
    <col min="25" max="25" width="13.5703125" customWidth="1"/>
    <col min="26" max="26" width="10.5703125" customWidth="1"/>
    <col min="27" max="27" width="19.42578125" customWidth="1"/>
    <col min="28" max="28" width="17" customWidth="1"/>
    <col min="29" max="30" width="14.140625" customWidth="1"/>
    <col min="31" max="31" width="11.42578125" customWidth="1"/>
    <col min="32" max="33" width="16.42578125" customWidth="1"/>
    <col min="34" max="34" width="22.140625" customWidth="1"/>
    <col min="35" max="35" width="26" customWidth="1"/>
    <col min="36" max="38" width="9.140625" customWidth="1"/>
  </cols>
  <sheetData>
    <row r="1" spans="1:38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 x14ac:dyDescent="0.25">
      <c r="A4" s="86" t="s">
        <v>0</v>
      </c>
      <c r="B4" s="86"/>
      <c r="C4" s="86"/>
      <c r="D4" s="86"/>
      <c r="E4" s="86"/>
      <c r="F4" s="86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 x14ac:dyDescent="0.25">
      <c r="A5" s="87"/>
      <c r="B5" s="87"/>
      <c r="C5" s="87"/>
      <c r="D5" s="87"/>
      <c r="E5" s="87"/>
      <c r="F5" s="87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 x14ac:dyDescent="0.25">
      <c r="A6" s="86" t="s">
        <v>1</v>
      </c>
      <c r="B6" s="86"/>
      <c r="C6" s="86"/>
      <c r="D6" s="86"/>
      <c r="E6" s="86"/>
      <c r="F6" s="86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 x14ac:dyDescent="0.25">
      <c r="A7" s="86" t="s">
        <v>2</v>
      </c>
      <c r="B7" s="86"/>
      <c r="C7" s="86"/>
      <c r="D7" s="86"/>
      <c r="E7" s="86"/>
      <c r="F7" s="86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 x14ac:dyDescent="0.25">
      <c r="A8" s="86" t="s">
        <v>94</v>
      </c>
      <c r="B8" s="86"/>
      <c r="C8" s="86"/>
      <c r="D8" s="86"/>
      <c r="E8" s="86"/>
      <c r="F8" s="86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 x14ac:dyDescent="0.25">
      <c r="A9" s="86"/>
      <c r="B9" s="88"/>
      <c r="C9" s="88"/>
      <c r="D9" s="88"/>
      <c r="E9" s="88"/>
      <c r="F9" s="88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 x14ac:dyDescent="0.25">
      <c r="A10" s="86" t="s">
        <v>95</v>
      </c>
      <c r="B10" s="86"/>
      <c r="C10" s="86"/>
      <c r="D10" s="86"/>
      <c r="E10" s="86"/>
      <c r="F10" s="86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2.75" customHeight="1" x14ac:dyDescent="0.25">
      <c r="A11" s="86" t="s">
        <v>96</v>
      </c>
      <c r="B11" s="86"/>
      <c r="C11" s="86"/>
      <c r="D11" s="86"/>
      <c r="E11" s="86"/>
      <c r="F11" s="86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 x14ac:dyDescent="0.25">
      <c r="A12" s="87"/>
      <c r="B12" s="87"/>
      <c r="C12" s="87"/>
      <c r="D12" s="87"/>
      <c r="E12" s="87"/>
      <c r="F12" s="87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 x14ac:dyDescent="0.25">
      <c r="A13" s="89" t="s">
        <v>3</v>
      </c>
      <c r="B13" s="90"/>
      <c r="C13" s="90"/>
      <c r="D13" s="90"/>
      <c r="E13" s="90"/>
      <c r="F13" s="90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 x14ac:dyDescent="0.25">
      <c r="A14" s="83" t="s">
        <v>4</v>
      </c>
      <c r="B14" s="70" t="s">
        <v>5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70" t="s">
        <v>6</v>
      </c>
      <c r="P14" s="71"/>
      <c r="Q14" s="71"/>
      <c r="R14" s="72"/>
      <c r="S14" s="70" t="s">
        <v>7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3" t="s">
        <v>8</v>
      </c>
      <c r="AF14" s="74"/>
      <c r="AG14" s="74"/>
      <c r="AH14" s="75"/>
      <c r="AI14" s="67" t="s">
        <v>9</v>
      </c>
      <c r="AJ14" s="1"/>
      <c r="AK14" s="1"/>
      <c r="AL14" s="1"/>
    </row>
    <row r="15" spans="1:38" ht="12.75" customHeight="1" x14ac:dyDescent="0.25">
      <c r="A15" s="84"/>
      <c r="B15" s="58" t="s">
        <v>10</v>
      </c>
      <c r="C15" s="62" t="s">
        <v>11</v>
      </c>
      <c r="D15" s="58" t="s">
        <v>12</v>
      </c>
      <c r="E15" s="58" t="s">
        <v>13</v>
      </c>
      <c r="F15" s="58" t="s">
        <v>14</v>
      </c>
      <c r="G15" s="58" t="s">
        <v>15</v>
      </c>
      <c r="H15" s="58" t="s">
        <v>16</v>
      </c>
      <c r="I15" s="58" t="s">
        <v>17</v>
      </c>
      <c r="J15" s="58" t="s">
        <v>18</v>
      </c>
      <c r="K15" s="58" t="s">
        <v>19</v>
      </c>
      <c r="L15" s="66" t="s">
        <v>20</v>
      </c>
      <c r="M15" s="62" t="s">
        <v>21</v>
      </c>
      <c r="N15" s="81" t="s">
        <v>22</v>
      </c>
      <c r="O15" s="62" t="s">
        <v>23</v>
      </c>
      <c r="P15" s="62" t="s">
        <v>24</v>
      </c>
      <c r="Q15" s="58" t="s">
        <v>25</v>
      </c>
      <c r="R15" s="60" t="s">
        <v>26</v>
      </c>
      <c r="S15" s="62" t="s">
        <v>27</v>
      </c>
      <c r="T15" s="62" t="s">
        <v>28</v>
      </c>
      <c r="U15" s="62" t="s">
        <v>29</v>
      </c>
      <c r="V15" s="62" t="s">
        <v>30</v>
      </c>
      <c r="W15" s="63" t="s">
        <v>31</v>
      </c>
      <c r="X15" s="64"/>
      <c r="Y15" s="64"/>
      <c r="Z15" s="64"/>
      <c r="AA15" s="65"/>
      <c r="AB15" s="62" t="s">
        <v>32</v>
      </c>
      <c r="AC15" s="66" t="s">
        <v>33</v>
      </c>
      <c r="AD15" s="66" t="s">
        <v>34</v>
      </c>
      <c r="AE15" s="76"/>
      <c r="AF15" s="77"/>
      <c r="AG15" s="77"/>
      <c r="AH15" s="78"/>
      <c r="AI15" s="68"/>
      <c r="AJ15" s="1"/>
      <c r="AK15" s="1"/>
      <c r="AL15" s="1"/>
    </row>
    <row r="16" spans="1:38" ht="44.25" customHeight="1" x14ac:dyDescent="0.25">
      <c r="A16" s="85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82"/>
      <c r="O16" s="59"/>
      <c r="P16" s="59"/>
      <c r="Q16" s="59"/>
      <c r="R16" s="61"/>
      <c r="S16" s="59"/>
      <c r="T16" s="59"/>
      <c r="U16" s="59"/>
      <c r="V16" s="59"/>
      <c r="W16" s="11" t="s">
        <v>35</v>
      </c>
      <c r="X16" s="11" t="s">
        <v>36</v>
      </c>
      <c r="Y16" s="11" t="s">
        <v>37</v>
      </c>
      <c r="Z16" s="11" t="s">
        <v>38</v>
      </c>
      <c r="AA16" s="11" t="s">
        <v>39</v>
      </c>
      <c r="AB16" s="59"/>
      <c r="AC16" s="59"/>
      <c r="AD16" s="59"/>
      <c r="AE16" s="12" t="s">
        <v>12</v>
      </c>
      <c r="AF16" s="12" t="s">
        <v>40</v>
      </c>
      <c r="AG16" s="13" t="s">
        <v>41</v>
      </c>
      <c r="AH16" s="13" t="s">
        <v>42</v>
      </c>
      <c r="AI16" s="69"/>
      <c r="AJ16" s="1"/>
      <c r="AK16" s="1"/>
      <c r="AL16" s="1"/>
    </row>
    <row r="17" spans="1:38" ht="75" customHeight="1" x14ac:dyDescent="0.25">
      <c r="A17" s="14">
        <v>1</v>
      </c>
      <c r="B17" s="47" t="s">
        <v>43</v>
      </c>
      <c r="C17" s="16" t="s">
        <v>44</v>
      </c>
      <c r="D17" s="43">
        <v>46078</v>
      </c>
      <c r="E17" s="44">
        <v>14211</v>
      </c>
      <c r="F17" s="16" t="s">
        <v>45</v>
      </c>
      <c r="G17" s="16">
        <v>702268</v>
      </c>
      <c r="H17" s="47" t="s">
        <v>46</v>
      </c>
      <c r="I17" s="49" t="s">
        <v>47</v>
      </c>
      <c r="J17" s="52" t="s">
        <v>48</v>
      </c>
      <c r="K17" s="53" t="s">
        <v>49</v>
      </c>
      <c r="L17" s="54">
        <v>480</v>
      </c>
      <c r="M17" s="16" t="s">
        <v>50</v>
      </c>
      <c r="N17" s="16">
        <v>2.5</v>
      </c>
      <c r="O17" s="43">
        <v>46078</v>
      </c>
      <c r="P17" s="43">
        <v>46080</v>
      </c>
      <c r="Q17" s="47" t="s">
        <v>51</v>
      </c>
      <c r="R17" s="16" t="s">
        <v>52</v>
      </c>
      <c r="S17" s="16" t="s">
        <v>53</v>
      </c>
      <c r="T17" s="47" t="s">
        <v>54</v>
      </c>
      <c r="U17" s="47" t="s">
        <v>55</v>
      </c>
      <c r="V17" s="47" t="s">
        <v>56</v>
      </c>
      <c r="W17" s="56">
        <v>1200</v>
      </c>
      <c r="X17" s="56">
        <v>1200</v>
      </c>
      <c r="Y17" s="15">
        <f t="shared" ref="Y17:Y21" si="0">W17-X17</f>
        <v>0</v>
      </c>
      <c r="Z17" s="15"/>
      <c r="AA17" s="15"/>
      <c r="AB17" s="47" t="s">
        <v>57</v>
      </c>
      <c r="AC17" s="54">
        <v>5246.45</v>
      </c>
      <c r="AD17" s="54">
        <f t="shared" ref="AD17:AD18" si="1">X17+AC17</f>
        <v>6446.45</v>
      </c>
      <c r="AE17" s="17"/>
      <c r="AF17" s="17"/>
      <c r="AG17" s="18"/>
      <c r="AH17" s="18" t="s">
        <v>58</v>
      </c>
      <c r="AI17" s="19"/>
      <c r="AJ17" s="1"/>
      <c r="AK17" s="1"/>
      <c r="AL17" s="1"/>
    </row>
    <row r="18" spans="1:38" ht="75" customHeight="1" x14ac:dyDescent="0.25">
      <c r="A18" s="14">
        <v>2</v>
      </c>
      <c r="B18" s="47" t="s">
        <v>59</v>
      </c>
      <c r="C18" s="16" t="s">
        <v>60</v>
      </c>
      <c r="D18" s="43">
        <v>46078</v>
      </c>
      <c r="E18" s="44">
        <v>14211</v>
      </c>
      <c r="F18" s="16" t="s">
        <v>61</v>
      </c>
      <c r="G18" s="16">
        <v>713178</v>
      </c>
      <c r="H18" s="47" t="s">
        <v>62</v>
      </c>
      <c r="I18" s="49" t="s">
        <v>47</v>
      </c>
      <c r="J18" s="16" t="s">
        <v>48</v>
      </c>
      <c r="K18" s="47" t="s">
        <v>49</v>
      </c>
      <c r="L18" s="54">
        <v>480</v>
      </c>
      <c r="M18" s="16" t="s">
        <v>50</v>
      </c>
      <c r="N18" s="16">
        <v>2.5</v>
      </c>
      <c r="O18" s="43">
        <v>46078</v>
      </c>
      <c r="P18" s="43">
        <v>46080</v>
      </c>
      <c r="Q18" s="47" t="s">
        <v>51</v>
      </c>
      <c r="R18" s="16" t="s">
        <v>52</v>
      </c>
      <c r="S18" s="16" t="s">
        <v>53</v>
      </c>
      <c r="T18" s="47" t="s">
        <v>54</v>
      </c>
      <c r="U18" s="47" t="s">
        <v>63</v>
      </c>
      <c r="V18" s="47" t="s">
        <v>64</v>
      </c>
      <c r="W18" s="56">
        <v>1200</v>
      </c>
      <c r="X18" s="56">
        <v>1200</v>
      </c>
      <c r="Y18" s="15">
        <f t="shared" si="0"/>
        <v>0</v>
      </c>
      <c r="Z18" s="15"/>
      <c r="AA18" s="15"/>
      <c r="AB18" s="47" t="s">
        <v>57</v>
      </c>
      <c r="AC18" s="54">
        <v>5487.68</v>
      </c>
      <c r="AD18" s="54">
        <f t="shared" si="1"/>
        <v>6687.68</v>
      </c>
      <c r="AE18" s="17"/>
      <c r="AF18" s="17"/>
      <c r="AG18" s="18"/>
      <c r="AH18" s="18" t="s">
        <v>58</v>
      </c>
      <c r="AI18" s="19"/>
      <c r="AJ18" s="1"/>
      <c r="AK18" s="1"/>
      <c r="AL18" s="1"/>
    </row>
    <row r="19" spans="1:38" ht="54.95" customHeight="1" x14ac:dyDescent="0.25">
      <c r="A19" s="20">
        <v>3</v>
      </c>
      <c r="B19" s="48" t="s">
        <v>65</v>
      </c>
      <c r="C19" s="16" t="s">
        <v>66</v>
      </c>
      <c r="D19" s="45">
        <v>46149</v>
      </c>
      <c r="E19" s="46">
        <v>14261</v>
      </c>
      <c r="F19" s="25" t="s">
        <v>67</v>
      </c>
      <c r="G19" s="25" t="s">
        <v>68</v>
      </c>
      <c r="H19" s="48" t="s">
        <v>69</v>
      </c>
      <c r="I19" s="49" t="s">
        <v>47</v>
      </c>
      <c r="J19" s="16" t="s">
        <v>48</v>
      </c>
      <c r="K19" s="48" t="s">
        <v>70</v>
      </c>
      <c r="L19" s="55">
        <v>480</v>
      </c>
      <c r="M19" s="16" t="s">
        <v>50</v>
      </c>
      <c r="N19" s="25">
        <v>3.5</v>
      </c>
      <c r="O19" s="45">
        <v>46148</v>
      </c>
      <c r="P19" s="45">
        <v>46150</v>
      </c>
      <c r="Q19" s="47" t="s">
        <v>51</v>
      </c>
      <c r="R19" s="16" t="s">
        <v>52</v>
      </c>
      <c r="S19" s="16" t="s">
        <v>71</v>
      </c>
      <c r="T19" s="47" t="s">
        <v>54</v>
      </c>
      <c r="U19" s="48" t="s">
        <v>72</v>
      </c>
      <c r="V19" s="48" t="s">
        <v>73</v>
      </c>
      <c r="W19" s="57">
        <v>1680</v>
      </c>
      <c r="X19" s="57">
        <v>1680</v>
      </c>
      <c r="Y19" s="15">
        <f t="shared" si="0"/>
        <v>0</v>
      </c>
      <c r="Z19" s="21"/>
      <c r="AA19" s="21"/>
      <c r="AB19" s="48" t="s">
        <v>74</v>
      </c>
      <c r="AC19" s="55">
        <v>0</v>
      </c>
      <c r="AD19" s="55">
        <v>0</v>
      </c>
      <c r="AE19" s="22"/>
      <c r="AF19" s="22"/>
      <c r="AG19" s="23"/>
      <c r="AH19" s="18" t="s">
        <v>58</v>
      </c>
      <c r="AI19" s="24"/>
      <c r="AJ19" s="1"/>
      <c r="AK19" s="1"/>
      <c r="AL19" s="1"/>
    </row>
    <row r="20" spans="1:38" ht="65.099999999999994" customHeight="1" x14ac:dyDescent="0.25">
      <c r="A20" s="20">
        <v>4</v>
      </c>
      <c r="B20" s="48" t="s">
        <v>75</v>
      </c>
      <c r="C20" s="25" t="s">
        <v>76</v>
      </c>
      <c r="D20" s="45">
        <v>46149</v>
      </c>
      <c r="E20" s="46">
        <v>14261</v>
      </c>
      <c r="F20" s="25" t="s">
        <v>77</v>
      </c>
      <c r="G20" s="25">
        <v>714466</v>
      </c>
      <c r="H20" s="48" t="s">
        <v>78</v>
      </c>
      <c r="I20" s="51" t="s">
        <v>79</v>
      </c>
      <c r="J20" s="16" t="s">
        <v>48</v>
      </c>
      <c r="K20" s="48" t="s">
        <v>80</v>
      </c>
      <c r="L20" s="55">
        <v>400</v>
      </c>
      <c r="M20" s="16" t="s">
        <v>50</v>
      </c>
      <c r="N20" s="25">
        <v>3.5</v>
      </c>
      <c r="O20" s="45">
        <v>46140</v>
      </c>
      <c r="P20" s="45">
        <v>46142</v>
      </c>
      <c r="Q20" s="47" t="s">
        <v>81</v>
      </c>
      <c r="R20" s="16" t="s">
        <v>52</v>
      </c>
      <c r="S20" s="16" t="s">
        <v>82</v>
      </c>
      <c r="T20" s="47" t="s">
        <v>54</v>
      </c>
      <c r="U20" s="48" t="s">
        <v>83</v>
      </c>
      <c r="V20" s="48" t="s">
        <v>84</v>
      </c>
      <c r="W20" s="57">
        <v>1400</v>
      </c>
      <c r="X20" s="57">
        <v>1400</v>
      </c>
      <c r="Y20" s="15">
        <f t="shared" si="0"/>
        <v>0</v>
      </c>
      <c r="Z20" s="21"/>
      <c r="AA20" s="21"/>
      <c r="AB20" s="48" t="s">
        <v>74</v>
      </c>
      <c r="AC20" s="55">
        <v>0</v>
      </c>
      <c r="AD20" s="55">
        <v>0</v>
      </c>
      <c r="AE20" s="22"/>
      <c r="AF20" s="22"/>
      <c r="AG20" s="23"/>
      <c r="AH20" s="18" t="s">
        <v>58</v>
      </c>
      <c r="AI20" s="24"/>
      <c r="AJ20" s="1"/>
      <c r="AK20" s="1"/>
      <c r="AL20" s="1"/>
    </row>
    <row r="21" spans="1:38" ht="54.95" customHeight="1" x14ac:dyDescent="0.25">
      <c r="A21" s="20">
        <v>5</v>
      </c>
      <c r="B21" s="48" t="s">
        <v>43</v>
      </c>
      <c r="C21" s="25" t="s">
        <v>85</v>
      </c>
      <c r="D21" s="45">
        <v>46149</v>
      </c>
      <c r="E21" s="46">
        <v>14261</v>
      </c>
      <c r="F21" s="25" t="s">
        <v>86</v>
      </c>
      <c r="G21" s="16">
        <v>702268</v>
      </c>
      <c r="H21" s="47" t="s">
        <v>46</v>
      </c>
      <c r="I21" s="50" t="s">
        <v>47</v>
      </c>
      <c r="J21" s="16" t="s">
        <v>48</v>
      </c>
      <c r="K21" s="48" t="s">
        <v>70</v>
      </c>
      <c r="L21" s="55">
        <v>480</v>
      </c>
      <c r="M21" s="16" t="s">
        <v>50</v>
      </c>
      <c r="N21" s="25">
        <v>2.5</v>
      </c>
      <c r="O21" s="45">
        <v>46148</v>
      </c>
      <c r="P21" s="45">
        <v>46150</v>
      </c>
      <c r="Q21" s="47" t="s">
        <v>51</v>
      </c>
      <c r="R21" s="16" t="s">
        <v>52</v>
      </c>
      <c r="S21" s="16" t="s">
        <v>87</v>
      </c>
      <c r="T21" s="47" t="s">
        <v>54</v>
      </c>
      <c r="U21" s="48" t="s">
        <v>88</v>
      </c>
      <c r="V21" s="48" t="s">
        <v>89</v>
      </c>
      <c r="W21" s="57">
        <v>1200</v>
      </c>
      <c r="X21" s="57">
        <v>1200</v>
      </c>
      <c r="Y21" s="15">
        <f t="shared" si="0"/>
        <v>0</v>
      </c>
      <c r="Z21" s="21"/>
      <c r="AA21" s="21"/>
      <c r="AB21" s="48" t="s">
        <v>74</v>
      </c>
      <c r="AC21" s="55">
        <v>0</v>
      </c>
      <c r="AD21" s="55">
        <v>0</v>
      </c>
      <c r="AE21" s="22"/>
      <c r="AF21" s="22"/>
      <c r="AG21" s="23"/>
      <c r="AH21" s="18" t="s">
        <v>58</v>
      </c>
      <c r="AI21" s="24"/>
      <c r="AJ21" s="1"/>
      <c r="AK21" s="1"/>
      <c r="AL21" s="1"/>
    </row>
    <row r="22" spans="1:38" ht="15.75" customHeight="1" x14ac:dyDescent="0.25">
      <c r="A22" s="79" t="s">
        <v>90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26">
        <f>SUM(L17:L21)</f>
        <v>2320</v>
      </c>
      <c r="M22" s="27"/>
      <c r="N22" s="27"/>
      <c r="O22" s="27"/>
      <c r="P22" s="27"/>
      <c r="Q22" s="27"/>
      <c r="R22" s="28"/>
      <c r="S22" s="29"/>
      <c r="T22" s="29"/>
      <c r="U22" s="30"/>
      <c r="V22" s="30"/>
      <c r="W22" s="31">
        <f>SUM(W17:W21)</f>
        <v>6680</v>
      </c>
      <c r="X22" s="31">
        <f>SUM(X17:X21)</f>
        <v>6680</v>
      </c>
      <c r="Y22" s="31">
        <f>SUM(Y17:Y21)</f>
        <v>0</v>
      </c>
      <c r="Z22" s="31">
        <f>SUM(Z17:Z21)</f>
        <v>0</v>
      </c>
      <c r="AA22" s="31">
        <f>SUM(AA17:AA21)</f>
        <v>0</v>
      </c>
      <c r="AB22" s="32"/>
      <c r="AC22" s="31">
        <f>SUM(AC17:AC21)</f>
        <v>10734.130000000001</v>
      </c>
      <c r="AD22" s="31">
        <f>SUM(AD17:AD21)</f>
        <v>13134.130000000001</v>
      </c>
      <c r="AE22" s="33"/>
      <c r="AF22" s="33"/>
      <c r="AG22" s="34"/>
      <c r="AH22" s="34"/>
      <c r="AI22" s="35"/>
      <c r="AJ22" s="1"/>
      <c r="AK22" s="1"/>
      <c r="AL22" s="1"/>
    </row>
    <row r="23" spans="1:38" ht="12.75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  <c r="M23" s="36"/>
      <c r="N23" s="36"/>
      <c r="O23" s="36"/>
      <c r="P23" s="36"/>
      <c r="Q23" s="36"/>
      <c r="R23" s="36"/>
      <c r="S23" s="36"/>
      <c r="T23" s="36"/>
      <c r="U23" s="38"/>
      <c r="V23" s="38"/>
      <c r="W23" s="4"/>
      <c r="X23" s="4"/>
      <c r="Y23" s="4"/>
      <c r="Z23" s="4"/>
      <c r="AA23" s="4"/>
      <c r="AB23" s="39"/>
      <c r="AC23" s="4"/>
      <c r="AD23" s="4"/>
      <c r="AE23" s="40"/>
      <c r="AF23" s="40"/>
      <c r="AG23" s="40"/>
      <c r="AH23" s="40"/>
      <c r="AI23" s="3"/>
      <c r="AJ23" s="1"/>
      <c r="AK23" s="1"/>
      <c r="AL23" s="1"/>
    </row>
    <row r="24" spans="1:38" ht="12.75" customHeight="1" x14ac:dyDescent="0.25">
      <c r="A24" s="3" t="s">
        <v>91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4"/>
      <c r="X24" s="4"/>
      <c r="Y24" s="4"/>
      <c r="Z24" s="4"/>
      <c r="AA24" s="4"/>
      <c r="AB24" s="3"/>
      <c r="AC24" s="4"/>
      <c r="AD24" s="4"/>
      <c r="AE24" s="3"/>
      <c r="AF24" s="3"/>
      <c r="AG24" s="3"/>
      <c r="AH24" s="3"/>
      <c r="AI24" s="3"/>
      <c r="AJ24" s="3"/>
      <c r="AK24" s="3"/>
      <c r="AL24" s="3"/>
    </row>
    <row r="25" spans="1:38" ht="12.75" customHeight="1" x14ac:dyDescent="0.25">
      <c r="A25" s="3" t="s">
        <v>92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  <c r="AB25" s="3"/>
      <c r="AC25" s="4"/>
      <c r="AD25" s="4"/>
      <c r="AE25" s="3"/>
      <c r="AF25" s="3"/>
      <c r="AG25" s="3"/>
      <c r="AH25" s="3"/>
      <c r="AI25" s="3"/>
      <c r="AJ25" s="3"/>
      <c r="AK25" s="3"/>
      <c r="AL25" s="3"/>
    </row>
    <row r="26" spans="1:38" ht="12.75" customHeight="1" x14ac:dyDescent="0.25">
      <c r="A26" s="41" t="s">
        <v>93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2"/>
      <c r="M26" s="41"/>
      <c r="N26" s="41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5"/>
      <c r="N27" s="5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  <c r="AA27" s="2"/>
      <c r="AB27" s="1"/>
      <c r="AC27" s="2"/>
      <c r="AD27" s="2"/>
      <c r="AE27" s="1"/>
      <c r="AF27" s="1"/>
      <c r="AG27" s="1"/>
      <c r="AH27" s="1"/>
      <c r="AI27" s="1"/>
      <c r="AJ27" s="1"/>
      <c r="AK27" s="1"/>
      <c r="AL27" s="1"/>
    </row>
    <row r="28" spans="1:38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</sheetData>
  <mergeCells count="32">
    <mergeCell ref="A22:K22"/>
    <mergeCell ref="K15:K16"/>
    <mergeCell ref="L15:L16"/>
    <mergeCell ref="M15:M16"/>
    <mergeCell ref="N15:N16"/>
    <mergeCell ref="A14:A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O15:O16"/>
    <mergeCell ref="P15:P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SEMEIA-MAI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2026-06-25T16:30:32Z</dcterms:modified>
</cp:coreProperties>
</file>