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ndreato.oliveira\Documents\ANO 2025\PRESTAÇÃO DE CONTAS MENSAL 2025\"/>
    </mc:Choice>
  </mc:AlternateContent>
  <bookViews>
    <workbookView xWindow="28680" yWindow="-120" windowWidth="29040" windowHeight="15720" tabRatio="779"/>
  </bookViews>
  <sheets>
    <sheet name="SEME DIÁIRAS SERVIDOR DEZ 2025" sheetId="2" r:id="rId1"/>
  </sheets>
  <calcPr calcId="162913"/>
</workbook>
</file>

<file path=xl/calcChain.xml><?xml version="1.0" encoding="utf-8"?>
<calcChain xmlns="http://schemas.openxmlformats.org/spreadsheetml/2006/main">
  <c r="AD42" i="2" l="1"/>
  <c r="AC42" i="2"/>
  <c r="AA42" i="2"/>
  <c r="Z42" i="2"/>
  <c r="Y42" i="2"/>
  <c r="X42" i="2"/>
  <c r="L42" i="2"/>
  <c r="X24" i="2" l="1"/>
  <c r="X23" i="2"/>
  <c r="X38" i="2"/>
  <c r="X19" i="2"/>
  <c r="X20" i="2"/>
  <c r="X21" i="2"/>
  <c r="X22" i="2"/>
  <c r="X25" i="2"/>
  <c r="X26" i="2"/>
  <c r="X27" i="2"/>
  <c r="X28" i="2"/>
  <c r="X29" i="2"/>
  <c r="X30" i="2"/>
  <c r="X31" i="2"/>
  <c r="X32" i="2"/>
  <c r="X33" i="2"/>
  <c r="X34" i="2"/>
  <c r="X35" i="2"/>
  <c r="X36" i="2"/>
  <c r="X37" i="2"/>
  <c r="X39" i="2"/>
  <c r="X40" i="2"/>
  <c r="X41" i="2"/>
  <c r="W13" i="2"/>
  <c r="V13" i="2"/>
  <c r="X18" i="2"/>
</calcChain>
</file>

<file path=xl/sharedStrings.xml><?xml version="1.0" encoding="utf-8"?>
<sst xmlns="http://schemas.openxmlformats.org/spreadsheetml/2006/main" count="462" uniqueCount="249">
  <si>
    <t>Da Concessão</t>
  </si>
  <si>
    <t>Do Deslocamento</t>
  </si>
  <si>
    <t>Da Despesa</t>
  </si>
  <si>
    <t>Da Prestação de Contas</t>
  </si>
  <si>
    <t>Nº da Portaria</t>
  </si>
  <si>
    <t>Data</t>
  </si>
  <si>
    <t>D.O.E</t>
  </si>
  <si>
    <t>Nº de diárias</t>
  </si>
  <si>
    <t>Meio de transporte</t>
  </si>
  <si>
    <t>Resultado líquido</t>
  </si>
  <si>
    <t>Nº do Processo</t>
  </si>
  <si>
    <t>Itinerário</t>
  </si>
  <si>
    <t>Nº da Nota de Empenho</t>
  </si>
  <si>
    <t>Com diárias</t>
  </si>
  <si>
    <t>Valor do Adiantamento</t>
  </si>
  <si>
    <t>Valor Realizado</t>
  </si>
  <si>
    <t xml:space="preserve">Total </t>
  </si>
  <si>
    <t xml:space="preserve">Valor Devolvido </t>
  </si>
  <si>
    <t>Valor Recebido em complementação</t>
  </si>
  <si>
    <t>PODER EXECUTIVO MUNICIPAL</t>
  </si>
  <si>
    <t>Fonte de Recursos</t>
  </si>
  <si>
    <t xml:space="preserve">DEMONSTRATIVO DA CONCESSÃO DE ADIANTAMENTOS - DIÁRIAS E PASSAGENS </t>
  </si>
  <si>
    <t>Classificação da Despesa</t>
  </si>
  <si>
    <t>RESOLUÇÃO Nº 87, DE 28 DE NOVEMBRO DE 2013 - TRIBUNAL DE CONTAS DO ESTADO DO ACRE</t>
  </si>
  <si>
    <t>Nº do contrato de fornecimento da passagem</t>
  </si>
  <si>
    <t>Data do término</t>
  </si>
  <si>
    <t>Data do início</t>
  </si>
  <si>
    <t>Nº da Nota de Pagamento</t>
  </si>
  <si>
    <t>Despesa com passagem</t>
  </si>
  <si>
    <t>Data da baixa contábil</t>
  </si>
  <si>
    <t>Situação (Regular/Baixado/Aberto/Pendente)</t>
  </si>
  <si>
    <t>Situação quanto a aprovação (A/NA)</t>
  </si>
  <si>
    <t>Ações de regularização/ responsabilização</t>
  </si>
  <si>
    <t>Nome do titular do Órgão/Entidade/Fundo: ALYSSON BESTENE LINS - SECRETÁRIO  MUNICIPAL DE EDUCAÇÃO/SEME</t>
  </si>
  <si>
    <t>PRESTAÇÃO DE CONTAS MENSAL - EXERCÍCIO 2025</t>
  </si>
  <si>
    <t>ALYSSON BESTENE LINS</t>
  </si>
  <si>
    <t>AEREO</t>
  </si>
  <si>
    <t>33.90.14.00</t>
  </si>
  <si>
    <t xml:space="preserve">MARIO JEFFERSON MOREIRA DIAS </t>
  </si>
  <si>
    <t>ROSBER CAVALCANTE MEDEIROS</t>
  </si>
  <si>
    <t>ROSAMARA SILVA DE SOUZA</t>
  </si>
  <si>
    <t xml:space="preserve">ELIVAN DA SILVA DIAS </t>
  </si>
  <si>
    <t>0112.001089/2025-51</t>
  </si>
  <si>
    <t>169/2025</t>
  </si>
  <si>
    <t>ADAUTO DA SILVA GÓIS</t>
  </si>
  <si>
    <t>DIRETOR DE GESTÃO</t>
  </si>
  <si>
    <t>DIRETORIA DE GESTAO - SEME</t>
  </si>
  <si>
    <t>0112.000437/2025-98</t>
  </si>
  <si>
    <t>124/2025</t>
  </si>
  <si>
    <t xml:space="preserve">SERVIDOR CEDIDO </t>
  </si>
  <si>
    <t>REPRESENTAR O SECRETÁRIO MUNICIPAL DE EDUCAÇÃO NO 6° CONGRESSO OCIOEMOCIONAL, PROMOVIDO PELO LIV – LABORATÓRIO INTELIGÊNCIA DE VIDA, NO DIA 21 DE MAIO DE 2025, NA CIDADE DO RIO DE JANEIRO/RJ, CONCEDENDO-LHE 2 ½ (DUAS E MEIA) DIÁRIAS, REFERENTE AO PERÍODO DE 20 A 22 DE MAIO DE 2025, NOS TERMOS DO DECRETO Nº 1.275/2015 E SUAS ALTERAÇÕES.</t>
  </si>
  <si>
    <t>RIO BRANCO/ BRASILIA/RIO BRANCO</t>
  </si>
  <si>
    <t>130020287/2025</t>
  </si>
  <si>
    <t>130020432/2026</t>
  </si>
  <si>
    <t>PASSAGENS AÉREAS FORAM CUSTEADAS PELA ORGANIZAÇÃO DO EVENTO.</t>
  </si>
  <si>
    <t>23/07/2025</t>
  </si>
  <si>
    <t>0112.000709/2025-29</t>
  </si>
  <si>
    <t>0112.001896/2025-87</t>
  </si>
  <si>
    <t>0112.002979/2025-43</t>
  </si>
  <si>
    <t>1º ENCONTRO EMBAIXADORES DA EDUCAÇÃO E 20º FÓRUM NACIONAL DOS DIRIGENTES MUNICIPAIS DE EDUCAÇÃO</t>
  </si>
  <si>
    <t>EVENTO ACREDITADORES FY26 MIND LAB</t>
  </si>
  <si>
    <t xml:space="preserve">REUNIÃO DA COMISSAO ESPECIAL PLANO NACIONAL DE EDUCAÇÃO - PNE </t>
  </si>
  <si>
    <t>0112.003955/2025-75</t>
  </si>
  <si>
    <t xml:space="preserve"> 0112.002352/2025-94</t>
  </si>
  <si>
    <t>0112.001740/2025-31</t>
  </si>
  <si>
    <t>0112.004055/2025-91</t>
  </si>
  <si>
    <t>0112.000378/2025-42</t>
  </si>
  <si>
    <t>0112.004099/2025-67</t>
  </si>
  <si>
    <t>0112.002601/2025-64</t>
  </si>
  <si>
    <t>VÔMEA MARIA DE ARAÚJO</t>
  </si>
  <si>
    <t xml:space="preserve">SERVIDOR DO QUADRO </t>
  </si>
  <si>
    <t>SECRETARIO MUNICIPAL DE EDUCAÇÃO</t>
  </si>
  <si>
    <t>RIO BRANCO</t>
  </si>
  <si>
    <t>RIO BRANCO/ SALVADOR /RIO BRANCO</t>
  </si>
  <si>
    <t xml:space="preserve">SECRETARIA MUNICIPAL DE EDUCAÇÃO - SEME </t>
  </si>
  <si>
    <t>130020420/2025</t>
  </si>
  <si>
    <t>130020650/2025</t>
  </si>
  <si>
    <t>20/08/2025</t>
  </si>
  <si>
    <t>20/08/2027</t>
  </si>
  <si>
    <t>223/2025</t>
  </si>
  <si>
    <t xml:space="preserve">SALVADOR/ SÃO PAULO/ RIO BRANCO  </t>
  </si>
  <si>
    <t>130020487/2025</t>
  </si>
  <si>
    <t>130020717/2025</t>
  </si>
  <si>
    <t>23/09/2025</t>
  </si>
  <si>
    <t>06/10/2025</t>
  </si>
  <si>
    <t>130020582/2025</t>
  </si>
  <si>
    <t>200/2025</t>
  </si>
  <si>
    <t>319/2025</t>
  </si>
  <si>
    <t>RIO BRANCO/ FORTALEZA/RIO BRANCO</t>
  </si>
  <si>
    <t>130020715/2025</t>
  </si>
  <si>
    <t>130020966/2025</t>
  </si>
  <si>
    <t>130020833/2025</t>
  </si>
  <si>
    <t>CONTRATO 083/2023 - WC VIAGENS</t>
  </si>
  <si>
    <t>09/10/2025</t>
  </si>
  <si>
    <t>130020243/2025</t>
  </si>
  <si>
    <t>130020366/2025</t>
  </si>
  <si>
    <t>24/04/2025</t>
  </si>
  <si>
    <t>26/04/2025</t>
  </si>
  <si>
    <t>101/2025</t>
  </si>
  <si>
    <t>GERENTE DO DEPARTAMENTODE GESTÃO DA REDE ESCOLAR</t>
  </si>
  <si>
    <t>DEPARTAMENTODE GESTÃO DA REDE ESCOLAR - SEME</t>
  </si>
  <si>
    <t xml:space="preserve">RELATORIO EMITIDO PELA SEFIN </t>
  </si>
  <si>
    <t>251/2025</t>
  </si>
  <si>
    <t>250/2025</t>
  </si>
  <si>
    <t>08/092025</t>
  </si>
  <si>
    <t>ASSESSORA PEDAGOGICA</t>
  </si>
  <si>
    <t>DEMAIS CARGOS E FUNÇÕES ADMINISTRATIVAS DIRETA OU INDIRETA</t>
  </si>
  <si>
    <t xml:space="preserve">RIO BRANCO / SÃO PAULO/ RIO BRANCO </t>
  </si>
  <si>
    <t>130020802/2025</t>
  </si>
  <si>
    <t>130020560/2025</t>
  </si>
  <si>
    <t>03/10/2025</t>
  </si>
  <si>
    <t>130020803/2025</t>
  </si>
  <si>
    <t>130020561/2025</t>
  </si>
  <si>
    <t>253/2025</t>
  </si>
  <si>
    <t>RIO BRANCO /PORTO ALEGRE / RIOBRANCO</t>
  </si>
  <si>
    <t>130020679/2025</t>
  </si>
  <si>
    <t>130020935/2024</t>
  </si>
  <si>
    <t>15/10/2025</t>
  </si>
  <si>
    <t>316/2025</t>
  </si>
  <si>
    <t xml:space="preserve">SERVIDORA DO QUADRO </t>
  </si>
  <si>
    <t>130020713/2026</t>
  </si>
  <si>
    <t>130020993/2026</t>
  </si>
  <si>
    <t>27/10/2025</t>
  </si>
  <si>
    <t>130/2025</t>
  </si>
  <si>
    <t>CARGO EM COMISSÃO</t>
  </si>
  <si>
    <t>DIRETORIA DE ENSINO</t>
  </si>
  <si>
    <t>DIRETORA DE ENSINO</t>
  </si>
  <si>
    <t>130020XXX/2025</t>
  </si>
  <si>
    <t>130020417/2025</t>
  </si>
  <si>
    <t>14/08/2025</t>
  </si>
  <si>
    <t>311/2025</t>
  </si>
  <si>
    <t>130020899/2026</t>
  </si>
  <si>
    <t>130020647/2026</t>
  </si>
  <si>
    <t>22/10/2025</t>
  </si>
  <si>
    <t>0112.000348/2025-76</t>
  </si>
  <si>
    <t>131/2025</t>
  </si>
  <si>
    <t>119/2025</t>
  </si>
  <si>
    <t>24/09/2025</t>
  </si>
  <si>
    <t xml:space="preserve">PRESIDENTE DO CONSELHO MUNICIPAL DE  EDUCAÇÃO </t>
  </si>
  <si>
    <t xml:space="preserve">CONSELHO MUNICIPAL DE EDUCAÇÃO </t>
  </si>
  <si>
    <t xml:space="preserve">RIO BRANCO/BELO HORIZONTE/ RIO BRANCO </t>
  </si>
  <si>
    <t>130020524/2027</t>
  </si>
  <si>
    <t>130020759/2027</t>
  </si>
  <si>
    <t>094/2025</t>
  </si>
  <si>
    <t xml:space="preserve">CHEFE DA DIVISÃO DE TECNOLOGIA DA INFORMAÇÃO </t>
  </si>
  <si>
    <t>DIVISÃO DE TECNOLOGIA DA INFORMAÇÃO - SEME</t>
  </si>
  <si>
    <t>SECRETARIOS ADJUNTOS, PROCURADPR GERAL, AUDITOR CHEFE, SUBCHEFE DE ASSUNTOS JURIDICOS, CHEFE DO GABINETE DO PREFEITO, CHEFE DO GABINETE MILITAR, COORDENADOR DA DEFESA CIVIL, SUPERINTENDENTE E DIRIGENTES DE EMPRESAS, AUTARQUIAS E FUNDAÇÕES.</t>
  </si>
  <si>
    <t>REALIZADO ATÉ O MÊS/ANO: JANEIRO A DEZEMBRO DE 2025</t>
  </si>
  <si>
    <t xml:space="preserve">0112.007954/2025-63 </t>
  </si>
  <si>
    <t>RIO BRANCO / SÃO PAULO/RIO BRANCO</t>
  </si>
  <si>
    <t>27/04/2025</t>
  </si>
  <si>
    <t>29/04/2025</t>
  </si>
  <si>
    <t>5.512,38</t>
  </si>
  <si>
    <t>0,00</t>
  </si>
  <si>
    <t xml:space="preserve">PASSAGENS AÉREAS FORAM CUSTEADAS PELA CASA CIVIL </t>
  </si>
  <si>
    <t>18/03/2025</t>
  </si>
  <si>
    <t>21/03/2025</t>
  </si>
  <si>
    <t xml:space="preserve">Processo RBDOC </t>
  </si>
  <si>
    <t>41/2025</t>
  </si>
  <si>
    <t>25/03/2025Q</t>
  </si>
  <si>
    <t>Nome do responsável pela elaboração: Railhice Boaventura</t>
  </si>
  <si>
    <t>0112.001949/2025-14</t>
  </si>
  <si>
    <t>244/2025</t>
  </si>
  <si>
    <t>PARTICIPAR DO SEMINÁRIO REGIONAL SUL SOBRE OS PARÂMETROS NACIONAIS DE QUALIDADE E EQUIDADE DA EDUCAÇÃO INFANTIL.</t>
  </si>
  <si>
    <t xml:space="preserve">RIO BRANCO/ PORTO ALEGRE/ RIO BRANCO </t>
  </si>
  <si>
    <t>242/2025</t>
  </si>
  <si>
    <t>243/2025</t>
  </si>
  <si>
    <t>24/072025</t>
  </si>
  <si>
    <t>RIO BRANCO/ SALVADOR/RIO BRANCO</t>
  </si>
  <si>
    <t xml:space="preserve">SEGURANÇA DO VICE PREFEITO </t>
  </si>
  <si>
    <t xml:space="preserve">GABINETE DO SECRETARIO DE EDUCAÇÃO </t>
  </si>
  <si>
    <t>130020777/2025</t>
  </si>
  <si>
    <t>130021114/2025</t>
  </si>
  <si>
    <t>06/08/2025</t>
  </si>
  <si>
    <t>09/08/2025</t>
  </si>
  <si>
    <t>0112.006451/2025-98</t>
  </si>
  <si>
    <t>410/2025</t>
  </si>
  <si>
    <t>2711/2025</t>
  </si>
  <si>
    <t>RIO BRANCO/RIO DE JANEIRO/RIOBRANCO</t>
  </si>
  <si>
    <t>130020780/2025</t>
  </si>
  <si>
    <t>130021117/2025</t>
  </si>
  <si>
    <t xml:space="preserve">JOÃO ANTONIO THOMAZ DE MENEZES FILHO </t>
  </si>
  <si>
    <t>RESPONSÁVEL/BENEFICIÁRIO</t>
  </si>
  <si>
    <t>MATRÍCULA</t>
  </si>
  <si>
    <t>VÍNCULO</t>
  </si>
  <si>
    <t>CARGO/FUNÇÃO</t>
  </si>
  <si>
    <t>LOTAÇÃO</t>
  </si>
  <si>
    <t>MOTIVO</t>
  </si>
  <si>
    <t xml:space="preserve"> VALOR UNITÁRIO DA DIÁRIA </t>
  </si>
  <si>
    <t>CLASSE</t>
  </si>
  <si>
    <t>2º ENCONTRO EMBAIXADORES DA EDUCAÇÃO: PREFEITAS E PREFEITOS LIDERANDO A TRANSFORMAÇÃO EDUCACIONAL, NOS DIAS 7 E 8 DE OUTUBRO (TERÇA-FEIRA E QUARTA-FEIRA), NO MUNICÍPIO DE SOBRAL/CE</t>
  </si>
  <si>
    <t>1º ENCONTRO EMBAIXADORES DA EDUCAÇÃO: PREFEITAS E PREFEITOS LIDERANDO A TRANSFORMAÇÃO EDUCACIONAL, NO DIA 25 DE JULHO DE 2025, NA CIDADE DO RIO DE JANEIRO – RJ, BEM COMO NO 20º FÓRUM NACIONAL DOS DIRIGENTES MUNICIPAIS DE EDUCAÇÃO, NOS DIAS 27 A 30 DE JULHO DO ANO CORRENTE, NA CIDADE DE SALVADOR – BA</t>
  </si>
  <si>
    <t>DANIELA MARIANO DE ALMEIDA SOUZA</t>
  </si>
  <si>
    <t>AGENDA TÉCNICA JUNTO À EMPRESA EICON, NA CIDADE DE SÃO PAULO, COM O OBJETIVO DE APROFUNDAMENTO NAS FUNCIONALIDADES E NA APLICABILIDADE DO SISTEMA GIER, NO PERÍODO DE 31 DE AGOSTO DE 2025 À 05 DE SETEMBRO DE 2025.</t>
  </si>
  <si>
    <t>ACOMPANHANDO E ASSESSORANDO O SENHOR SECRETÁRIO MUNICIPAL DE EDUCAÇÃO – SEME, NA 2ª REUNIÃO ORDINÁRIA DE 2025 DO CONSELHO NACIONAL DAS SECRETARIAS MUNICIPAIS DAS CAPITAIS (CONSEC), REALIZADA NOS DIAS 24 E 25 DE ABRIL DE 2025, NA CIDADE DE BRASÍLIA/DF.</t>
  </si>
  <si>
    <t>ACOMPANHOU O SECRETARIO NA QUARTA REUNIÃO ORDINÁRIA DE 2025 DO CONSELHO NACIONAL DE SECRETÁRIOS DE EDUCAÇÃO DAS CAPITAIS (CONSEC) SER REALIZADA EM PORTO ALEGRE/RS, NOS DIAS 11 E 12 DE SETEMBRO DE 2025.</t>
  </si>
  <si>
    <t>PARTICIPOU DA 5ª REUNIÃO ORDINÁRIA DO CONSELHO NACIONAL DE SECRETÁRIOS MUNICIPAIS DE EDUCAÇÃO (CONSEC), QUE OCORREU NOS DIAS 27 E 28 DE NOVEMBRO DE 2025, NA CIDADE DO RIO DE JANEIRO - RJ</t>
  </si>
  <si>
    <t>DEMAIS CARGOS E FUNÇÕES DA ADMINISTRAÇÃO DIRETA E INDIRETA.</t>
  </si>
  <si>
    <t>EUNA MARIA DE LIMA</t>
  </si>
  <si>
    <t xml:space="preserve">DIVISÃO DE PROGRAMAS ESPECIAIS E TEMAS INTEGRADORES E DELEGADAELEITA NA CONFERÊNCIA ESTADUAL DE POLÍTICAS PARA AS MULHERES </t>
  </si>
  <si>
    <t>DIVISÃO DE PROGRAMAS ESPECIAIS E TEMAS INTEGRADORES</t>
  </si>
  <si>
    <t>PARTICIPAÇÃO DA SERVIDORA DA DIVISÃO DE PROGRAMAS ESPECIAIS E TEMAS INTEGRADORES, EUNA MARIA DE LIMA, DELEGADA ELEITA NA CONFERÊNCIA ESTADUAL DE POLÍTICAS PARA AS MULHERES (OCORRIDA EM 11 DE AGOSTO DO CORRENTE ANO), O EVENTO SERÁ PROMOVIDO PELA SECRETARIA DE ESTADO DA MULHER, A SER REALIZADO NOS DIAS 29 E 30 DE SETEMBRO E 1° DE OUTUBRO, EM BRASÍLIA.</t>
  </si>
  <si>
    <t>A VIAGEM TEVE COMO FINALIDADE ACOMPANHAR E E ASSESSORAMENTO TECNICO AO SECRETARIO MUNICIPAL DE EDUCAÇÃO ALYSSON BESTENE LINSPARTICIPARÃO DO BOOTCAMP DE PEDAGOGIA 2025 PARA SETOR PÚBLICO, NO DIA  02/05/25, EM SÃO PAULO/SP</t>
  </si>
  <si>
    <t>DIVISÃO DE TECNOLOGIA EDUCACIONAL</t>
  </si>
  <si>
    <t>ACOMPANHAR E ASSESSORAR O SECRETÁRIO MUNICIPAL DE EDUCAÇÃO DE RIO BRANCO, SR. ALYSSON BESTENE LINS, QUE PARTICIPARÃO DO BOOTCAMP DE PEDAGOGIA 2025 PARA SETOR PÚBLICO, NO DIA 02/05/2025, EM SÃO PAULO, CONCEDENDO-LHE 2 E ½ (DUAS E MEIA) DIÁRIAS, REFERENTE AO PERÍODO DE 01 A 03 DE MAIO DE 2025, BEM COMO, PASSAGENS AÉREAS NOS TRECHOS RIO BRANCO/SÃO PAULO/BELO HORIZONTE/RIO BRANCO, NOS TERMOS DECRETOS Nº 1.275/2015.</t>
  </si>
  <si>
    <t>A PRESENTE MISSÃO TEVE COMO FINALIDADE PRESTAR SUPORTE À SEGURANÇA INSTITUCIONAL DO SECRETÁRIO MUNICIPAL DE EDUCAÇÃO, SR. ALYSSON BESTENE, DURANTE O DESLOCAMENTO E PERMANÊNCIA NA CIDADE DE BRASÍLIA/DF, ONDE O MESMO PARTICIPOU DE AGENDAS OFICIAIS JUNTO A ÓRGÃOS DO GOVERNO FEDERAL E OUTRAS INSTITUIÇÕES. ATIVIDADES DESENVOLVIDAS DURANTE O PERÍODO DA VIAGEM, FORAM REALIZADAS AS SEGUINTES ATIVIDADES: ACOMPANHAMENTO NO EMBARQUE NO AEROPORTO INTERNACIONAL DE RIO BRANCO – UFAC, NO DIA 18/02/2025; MONITORAMENTO E SUPORTE À SEGURANÇA NOS DESLOCAMENTOS ENTRE AEROPORTO, HOTEL E LOCAIS DAS REUNIÕES E AUDIÊNCIAS EM BRASÍLIA; VERIFICAÇÃO PRÉVIA DOS LOCAIS DE AGENDA PARA GARANTIR A INTEGRIDADE FÍSICA DO SECRETÁRIO E PREVENIR EVENTUAIS SITUAÇÕES DE RISCO; ACOMPANHAMENTO EM TEMPO INTEGRAL DURANTE TODAS AS AGENDAS INSTITUCIONAIS, REUNIÕES E COMPROMISSOS OFICIAIS; APOIO NO RETORNO E DESEMBARQUE EM RIO BRANCO NO DIA 21/02/2025. OCORRÊNCIAS DURANTE TODA A MISSÃO, NÃO HOUVE REGISTRO DE OCORRÊNCIAS RELEVANTES OU SITUAÇÕES QUE COMPROMETESSEM A SEGURANÇA DO SECRETÁRIO MUNICIPAL DE EDUCAÇÃO. TODAS AS ATIVIDADES TRANSCORRERAM DENTRO DA NORMALIDADE, COM TOTAL COOPERAÇÃO DOS ÓRGÃOS VISITADOS E DAS EQUIPES LOCAIS. CONSIDERAÇÕES FINAIS A MISSÃO FOI CUMPRIDA COM ÊXITO, GARANTINDO O SUPORTE NECESSÁRIO A SEGURANÇA DO TITULAR DA SEME DURANTE TODA A AGENDA INSTITUCIONAL. RESSALTA-SE O BOM ANDAMENTO DAS ATIVIDADES, A COLABORAÇÃO DOS ENVOLVIDOS E O CUMPRIMENTO INTEGRAL DO CRONOGRAMA PROPOSTO</t>
  </si>
  <si>
    <t>PRESIDENTE DO CONSELHO MUNICIPAL DE EDUCAÇÃO DE RIO BRANCO, PARTICIPOU DO VII FÓRUM DE PRESIDENTES DOS CONSELHOS MUNICIPAIS DE EDUCAÇÃO, NO PERÍODO DE 9 A 12 DE JUNHO DE 2025</t>
  </si>
  <si>
    <t>SAMAIRA DE FREITAS TEXEIRA SILVA</t>
  </si>
  <si>
    <t>EDUCAÇÃO INFANTIL</t>
  </si>
  <si>
    <t>SHEYLA OLIVEIRA DA SILVA</t>
  </si>
  <si>
    <t>PARTICIPAR DA 5ª REUNIÃO DO COLEGIADO AMPLIADO DO CONSELHO NACIONAL DE SECRETÁRIOS MUNICIPAIS DE EDUCAÇÃO (CONSEC), NOS DIAS 06 A 09 DE DEZEMBRO, NA CIDADE DO RIO DE JANEIRO/RJ, CONCEDENDO-LHE PASSAGENS AÉREAS NOS TRECHOS RIO BRANCO/RIO JANEIRO/RIO BRANCO E 3 ½ (TRÊS E MEIA) DIÁRIAS, REFERENTE AO PERÍODO DE 06 A 09 DE DEZEMBRO DE 2025, NOS TERMOS DO DECRETO Nº 1.275/2015 E SUAS ALTERAÇÕES.</t>
  </si>
  <si>
    <t>RIO BRANCO/ RIO DE JANEIRO</t>
  </si>
  <si>
    <t>130021197/2025</t>
  </si>
  <si>
    <t>130020815/2025</t>
  </si>
  <si>
    <t>0112.005159/2025-62</t>
  </si>
  <si>
    <t>406/2025</t>
  </si>
  <si>
    <t>PARTICIPOU DO FÓRUM DE LÍDERES LOCAIS DA COP30, NOS DIAS 03 A 05 DE NOVEMBRO DE 2025, NA CIDADE DO RIO DE JANEIRO/RJ, CONCEDENDO-LHE PASSAGENS AÉREAS NOS TRECHOS RIO BRANCO/RIO DE JANEIRO/RIO BRANCO E 4 1½ (QUATRO E MEIA) DIÁRIAS, REFERENTE AO PERÍODO DE 1° A 05 DE NOVEMBRO DE 2025</t>
  </si>
  <si>
    <t>130021116/2025</t>
  </si>
  <si>
    <t>130020779/2025</t>
  </si>
  <si>
    <t>0112.008208/2025-92</t>
  </si>
  <si>
    <t>3.353/2025</t>
  </si>
  <si>
    <t>Data de emissão: 20/02/2026</t>
  </si>
  <si>
    <t>SEQ</t>
  </si>
  <si>
    <t>130020373/2025</t>
  </si>
  <si>
    <t>130020537/2025</t>
  </si>
  <si>
    <t>130020140/2025</t>
  </si>
  <si>
    <t>DESPACHO 67 (0085880), EXPEDIDO 23/07/2025 PELA SECRETARIA DE FINANÇAS PELA DIRETORIA DE CONTABILIDADE - CONSIDERANDO A ANÁLISE DOS DOCUMENTOS DO PROCESSO Nº 0112.000437/2025-98, E ATENDIDO OS REQUISITOS DO DECRETO Nº 1.275 DE 02/12/20215 QUE DISPÕE SOBRE CONCESSÃO DE DIÁRIAS E PASSAGENS NA ADM PÚBLICA DIRETA E INDIRETA, BEM COMO A EMISSÃO DO RELATÓRIO DE BAIXA DE DIÁRIAS, CONCLUI-SE PELO ARQUIVAMENTO DO REFERIDO PROCESSO POR ESTAR EM CONFORMIDADE.</t>
  </si>
  <si>
    <t>CONSIDERANDO A ANÁLISE DOS DOCUMENTOS DO PROCESSO Nº 0112.000709/2025-29, E ATENDIDO OS REQUISITOS DO DECRETO Nº 1.275 DE 02/12/2015 QUE DISPÕE SOBRE CONCESSÃO DE DIÁRIAS E PASSAGENS NA ADM PÚBLICA DIRETA E INDIRETA, BEM COMO A EMISSÃO DO RELATÓRIO DE BAIXA DE DIÁRIAS, CONCLUI-SE PELO ARQUIVAMENTO DO REFERIDO PROCESSO POR ESTAR EM CONFORMIDADE.</t>
  </si>
  <si>
    <t>CONSIDERANDO A ANÁLISE DOS DOCUMENTOS DO PROCESSO ATENDIDO OS REQUISITOS DO DECRETO Nº 1.275 DE 02/12/2015 QUE DISPÕE SOBRE CONCESSÃO DE DIÁRIAS E PASSAGENS NA ADM PÚBLICA DIRETA E INDIRETA, BEM COMO A EMISSÃO DO RELATÓRIO DE BAIXA DE DIÁRIAS, CONCLUI-SE PELO ARQUIVAMENTO DO REFERIDO PROCESSO POR ESTAR EM CONFORMIDADE.</t>
  </si>
  <si>
    <t>CONSIDERANDO A SOLICITAÇÃO CONTIDA NO OFÍCIO Nº 1772 (0331279), FORAM ANALISADOS OS DOCUMENTOS CONSTANTES NO PROCESSO, DE ACORDO COM OS REQUISITOS ESTABELECIDOS PELO DECRETO Nº 1.275, DE 02 DE DEZEMBRO DE 2015, QUE DISPÕE SOBRE A CONCESSÃO DE DIÁRIAS E PASSAGENS NA ADMINISTRAÇÃO PÚBLICA DIRETA E INDIRETA, BEM COMO A EMISSÃO DO RELATÓRIO DE BAIXA DE DIÁRIAS (0336553) POR ESTA DIRETORIA.</t>
  </si>
  <si>
    <t>CONNSIDERANDO A ANÁLISE DOS DOCUMENTOS DO PROCESSO ATENDIDO OS REQUISITOS DO DECRETO Nº 1.275 DE 02/12/2015 QUE DISPÕE SOBRE CONCESSÃO DE DIÁRIAS E PASSAGENS NA ADM PÚBLICA DIRETA E INDIRETA, BEM COMO A EMISSÃO DO RELATÓRIO DE BAIXA DE DIÁRIAS, CONCLUI-SE PELO ARQUIVAMENTO DO REFERIDO PROCESSO POR ESTAR EM CONFORMIDADE.</t>
  </si>
  <si>
    <t>CONSIDERANDO A SOLICITAÇÃO CONTIDA NO OFÍCIO Nº 1943 (0366359), O PARECER TÉCNICO Nº 916 (0343927), BEM COMO OS DEMAIS DOCUMENTOS ANEXADOS AO PROCESSO, FOI REALIZADA A ANÁLISE DA DOCUMENTAÇÃO APRESENTADA, CONFORME OS REQUISITOS ESTABELECIDOS PELO DECRETO Nº 1.275, DE 2 DE DEZEMBRO DE 2015, QUE DISPÕE SOBRE A CONCESSÃO DE DIÁRIAS E PASSAGENS NO ÂMBITO DA ADMINISTRAÇÃO PÚBLICA DIRETA E INDIRETA.</t>
  </si>
  <si>
    <t>ALÉM DISSO, INFORMAMOS QUE FOI EMITIDO O RELATÓRIO DE BAIXA DE DIÁRIAS (0373916) POR ESTA DIRETORIA.</t>
  </si>
  <si>
    <t>DESPACHO Nº 246/2025 SEFIN-DC : CONSIDERANDO A SOLICITAÇÃO CONTIDA NO OFÍCIO Nº 1734/2025 SEME-GABSEC (0324562), FORAM ANALISADOS OS DOCUMENTOS CONSTANTES NO PROCESSO, DE ACORDO COM OS REQUISITOS ESTABELECIDOS PELO DECRETO Nº 1.275, DE 02 DE DEZEMBRO DE 2015, QUE DISPÕE SOBRE A CONCESSÃO DE DIÁRIAS E PASSAGENS NA ADMINISTRAÇÃO PÚBLICA DIRETA E INDIRETA, BEM COMO A EMISSÃO DO RELATÓRIO DE BAIXA DE DIÁRIAS (0330570; 0330570) POR ESTA DIRETORIA.</t>
  </si>
  <si>
    <t xml:space="preserve">DIANTE DO EXPOSTO, CONCLUÍMOS O PROCESSO. </t>
  </si>
  <si>
    <t>DESPACHO Nº 303/2025 SEFIN-DC</t>
  </si>
  <si>
    <t>ASSUNTO: BAIXA DE DIÁRIAS - SEME</t>
  </si>
  <si>
    <t>CONSIDERANDO A SOLICITAÇÃO CONTIDA NO OFÍCIO Nº 2140 (0405443), O PARECER TÉCNICO Nº 985 (0389360), E OS DEMAIS DOCUMENTOS ANEXADOS AO PROCESSO (0378096; 0378134; 0387751; 0394901), PROCEDEU-SE À ANÁLISE DA DOCUMENTAÇÃO APRESENTADA, CONFORME OS REQUISITOS ESTABELECIDOS PELO DECRETO Nº 1.275, DE 2 DE DEZEMBRO DE 2015, QUE DISPÕE SOBRE A CONCESSÃO DE DIÁRIAS E PASSAGENS NO ÂMBITO DA ADMINISTRAÇÃO PÚBLICA DIRETA E INDIRETA.</t>
  </si>
  <si>
    <t>ADICIONALMENTE, FOI EMITIDO O RELATÓRIO DE BAIXA DE DIÁRIAS (0414148) POR ESTA DIRETORIA.</t>
  </si>
  <si>
    <t>DIANTE DO EXPOSTO, CONCLUÍMOS O PROCESSO. SEFIN</t>
  </si>
  <si>
    <t>130020319/2025</t>
  </si>
  <si>
    <t>130020229/2025</t>
  </si>
  <si>
    <t>02/05/2025</t>
  </si>
  <si>
    <t xml:space="preserve">	
Classe I - Prefeito e Vice-Prefeito	</t>
  </si>
  <si>
    <t xml:space="preserve"> REUNIÃO JUNTO AO FUNDO NACIONAL DE DESENVOLVIMENTO DA EDUCAÇÃO – FNDE, POR MEIO DA COORDENAÇÃO GERAL DE RELAÇÕES INSTITUCIONAIS – CGREL, OBJETIVANDO DISCUTIR TEMAS ESSENCIAIS PARA O DESENVOLVIMENTO EDUCACIONAL DO MUNICÍPIO, COMO A AMPLIAÇÃO DE ESCOLAS E CRECHES, ALÉM DAS POSSIBILIDADES DE INVESTIMENTO POR MEIO DO NOVO PROGRAMA DE ACELERAÇÃO DO CRESCIMENTO – PAC 2025, NA CIDADE DE BRASÍLIA – DF, NOS DIAS 18 A 21 DE MARÇO DE 2025</t>
  </si>
  <si>
    <t>I ENCONTRO NACIONAL DOS CENTROS DE FORMAÇÃO DA EDUCAÇÃO BÁSICA, NO CAPES, EM BRASÍLIA, NOS DIAS 07, 08, 09 E 10 DE OUTUBRO DO CORRENTE ANO.</t>
  </si>
  <si>
    <t>Manual de Referência - 12ª Edição - Anexos IV, VI, VII e IX</t>
  </si>
  <si>
    <t>TOTAL</t>
  </si>
  <si>
    <t>ÓRGÃO/ENTIDADE/FUNDO: Secretaria Municipal de Educação - SEME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</si>
</sst>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R$&quot;\ #,##0.00;[Red]\-&quot;R$&quot;\ #,##0.00"/>
    <numFmt numFmtId="44" formatCode="_-&quot;R$&quot;\ * #,##0.00_-;\-&quot;R$&quot;\ * #,##0.00_-;_-&quot;R$&quot;\ * &quot;-&quot;??_-;_-@_-"/>
    <numFmt numFmtId="43" formatCode="_-* #,##0.00_-;\-* #,##0.00_-;_-* &quot;-&quot;??_-;_-@_-"/>
    <numFmt numFmtId="164" formatCode="&quot;R$&quot;\ #,##0.00"/>
  </numFmts>
  <fonts count="7"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b/>
      <sz val="10"/>
      <name val="Arial"/>
      <family val="2"/>
    </font>
    <font>
      <sz val="11"/>
      <name val="Arial"/>
      <family val="2"/>
    </font>
    <font>
      <b/>
      <sz val="11"/>
      <name val="Arial"/>
      <family val="2"/>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16">
    <xf numFmtId="0" fontId="0" fillId="0" borderId="0" xfId="0"/>
    <xf numFmtId="44" fontId="2" fillId="0" borderId="0" xfId="2" applyFont="1" applyFill="1" applyBorder="1" applyAlignment="1">
      <alignment horizontal="left" vertical="center"/>
    </xf>
    <xf numFmtId="44" fontId="2" fillId="0" borderId="0" xfId="2" applyFont="1" applyFill="1" applyBorder="1" applyAlignment="1">
      <alignment vertical="center"/>
    </xf>
    <xf numFmtId="44" fontId="4" fillId="0" borderId="0" xfId="2" applyFont="1" applyFill="1" applyBorder="1" applyAlignment="1">
      <alignment horizontal="center" vertical="center"/>
    </xf>
    <xf numFmtId="43" fontId="4" fillId="0" borderId="0" xfId="1" applyFont="1" applyFill="1" applyBorder="1" applyAlignment="1">
      <alignment horizontal="center" vertical="center"/>
    </xf>
    <xf numFmtId="44" fontId="4" fillId="0" borderId="0" xfId="2" applyFont="1" applyFill="1" applyBorder="1" applyAlignment="1">
      <alignment vertical="center"/>
    </xf>
    <xf numFmtId="43" fontId="4" fillId="0" borderId="0" xfId="1" applyFont="1" applyFill="1" applyBorder="1" applyAlignment="1">
      <alignment horizontal="justify" vertical="center"/>
    </xf>
    <xf numFmtId="44" fontId="4" fillId="0" borderId="0" xfId="2"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justify"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justify" vertical="center"/>
    </xf>
    <xf numFmtId="0" fontId="2" fillId="0" borderId="0" xfId="0" applyFont="1" applyFill="1" applyBorder="1" applyAlignment="1">
      <alignment horizontal="left" vertical="center"/>
    </xf>
    <xf numFmtId="0" fontId="4" fillId="0" borderId="0" xfId="0" applyFont="1" applyFill="1" applyBorder="1" applyAlignment="1">
      <alignment horizontal="left" vertical="center"/>
    </xf>
    <xf numFmtId="0" fontId="6" fillId="0" borderId="0" xfId="0" applyFont="1" applyFill="1" applyBorder="1" applyAlignment="1">
      <alignment horizontal="left" vertical="center"/>
    </xf>
    <xf numFmtId="0" fontId="5" fillId="0" borderId="0" xfId="0" applyFont="1" applyFill="1" applyBorder="1" applyAlignment="1">
      <alignment horizontal="left" vertical="center"/>
    </xf>
    <xf numFmtId="44" fontId="5" fillId="0" borderId="0" xfId="2" applyFont="1" applyFill="1" applyBorder="1" applyAlignment="1">
      <alignment horizontal="left" vertical="center"/>
    </xf>
    <xf numFmtId="8" fontId="5" fillId="0" borderId="0" xfId="0" applyNumberFormat="1" applyFont="1" applyFill="1" applyBorder="1" applyAlignment="1">
      <alignment horizontal="left" vertical="center"/>
    </xf>
    <xf numFmtId="0" fontId="6" fillId="0" borderId="0" xfId="0" applyFont="1" applyFill="1" applyBorder="1" applyAlignment="1">
      <alignment horizontal="left" vertical="center" wrapText="1"/>
    </xf>
    <xf numFmtId="44" fontId="6" fillId="0" borderId="0" xfId="2" applyFont="1" applyFill="1" applyBorder="1" applyAlignment="1">
      <alignment horizontal="left" vertical="center" wrapText="1"/>
    </xf>
    <xf numFmtId="0" fontId="5" fillId="0" borderId="0" xfId="0" applyFont="1" applyFill="1" applyBorder="1" applyAlignment="1">
      <alignment horizontal="left"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4" fontId="4" fillId="0" borderId="1" xfId="2" applyFont="1" applyFill="1" applyBorder="1" applyAlignment="1">
      <alignment horizontal="center" vertical="center"/>
    </xf>
    <xf numFmtId="0" fontId="4" fillId="0" borderId="1" xfId="0" applyFont="1" applyFill="1" applyBorder="1" applyAlignment="1">
      <alignment horizontal="justify" vertical="center"/>
    </xf>
    <xf numFmtId="44" fontId="4" fillId="0" borderId="1" xfId="2"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14" fontId="2" fillId="0" borderId="1" xfId="0" applyNumberFormat="1" applyFont="1" applyFill="1" applyBorder="1" applyAlignment="1">
      <alignment horizontal="center" vertical="center"/>
    </xf>
    <xf numFmtId="14" fontId="2" fillId="0" borderId="1" xfId="0" applyNumberFormat="1" applyFont="1" applyFill="1" applyBorder="1" applyAlignment="1">
      <alignment vertical="center"/>
    </xf>
    <xf numFmtId="3" fontId="2" fillId="0" borderId="1" xfId="0" applyNumberFormat="1"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xf>
    <xf numFmtId="8" fontId="2" fillId="0" borderId="1" xfId="0" applyNumberFormat="1" applyFont="1" applyFill="1" applyBorder="1" applyAlignment="1">
      <alignment horizontal="center" vertical="center"/>
    </xf>
    <xf numFmtId="0" fontId="2" fillId="0" borderId="1" xfId="0" applyFont="1" applyFill="1" applyBorder="1" applyAlignment="1">
      <alignment horizontal="justify" vertical="center" wrapText="1"/>
    </xf>
    <xf numFmtId="12" fontId="2" fillId="0" borderId="1" xfId="0" applyNumberFormat="1" applyFont="1" applyFill="1" applyBorder="1" applyAlignment="1">
      <alignment horizontal="center" vertical="center"/>
    </xf>
    <xf numFmtId="44" fontId="2" fillId="0" borderId="1" xfId="2" applyFont="1" applyFill="1" applyBorder="1" applyAlignment="1">
      <alignment vertical="center"/>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xf>
    <xf numFmtId="14" fontId="2" fillId="0" borderId="1" xfId="0" applyNumberFormat="1" applyFont="1" applyFill="1" applyBorder="1" applyAlignment="1">
      <alignment horizontal="left" vertical="center" wrapText="1"/>
    </xf>
    <xf numFmtId="14" fontId="2" fillId="0" borderId="1" xfId="0" applyNumberFormat="1" applyFont="1" applyFill="1" applyBorder="1" applyAlignment="1">
      <alignment horizontal="left" vertical="center"/>
    </xf>
    <xf numFmtId="44" fontId="2" fillId="0" borderId="1" xfId="2" applyFont="1" applyFill="1" applyBorder="1" applyAlignment="1">
      <alignment horizontal="left" vertical="center"/>
    </xf>
    <xf numFmtId="12" fontId="2" fillId="0" borderId="1" xfId="0" applyNumberFormat="1" applyFont="1" applyFill="1" applyBorder="1" applyAlignment="1">
      <alignment horizontal="left" vertical="center"/>
    </xf>
    <xf numFmtId="12" fontId="2" fillId="0" borderId="1" xfId="0" applyNumberFormat="1" applyFont="1" applyFill="1" applyBorder="1" applyAlignment="1">
      <alignment horizontal="center" vertical="center" wrapText="1"/>
    </xf>
    <xf numFmtId="43" fontId="2" fillId="0" borderId="1" xfId="1" applyFont="1" applyFill="1" applyBorder="1" applyAlignment="1">
      <alignment horizontal="center" vertical="center"/>
    </xf>
    <xf numFmtId="0" fontId="2" fillId="0" borderId="1" xfId="0" applyFont="1" applyFill="1" applyBorder="1" applyAlignment="1">
      <alignment horizontal="left" vertical="center" wrapText="1"/>
    </xf>
    <xf numFmtId="3"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Fill="1" applyBorder="1" applyAlignment="1">
      <alignment vertical="center" wrapText="1"/>
    </xf>
    <xf numFmtId="14" fontId="2" fillId="0" borderId="3" xfId="0" applyNumberFormat="1" applyFont="1" applyFill="1" applyBorder="1" applyAlignment="1">
      <alignment horizontal="center" vertical="center"/>
    </xf>
    <xf numFmtId="14" fontId="2" fillId="0" borderId="3" xfId="0" applyNumberFormat="1" applyFont="1" applyFill="1" applyBorder="1" applyAlignment="1">
      <alignment vertical="center"/>
    </xf>
    <xf numFmtId="3" fontId="2" fillId="0" borderId="3" xfId="0" applyNumberFormat="1" applyFont="1" applyFill="1" applyBorder="1" applyAlignment="1">
      <alignment horizontal="center" vertical="center"/>
    </xf>
    <xf numFmtId="0" fontId="2" fillId="0" borderId="3" xfId="0" applyFont="1" applyFill="1" applyBorder="1" applyAlignment="1">
      <alignment vertical="center"/>
    </xf>
    <xf numFmtId="0" fontId="2" fillId="0" borderId="3" xfId="0" applyFont="1" applyFill="1" applyBorder="1" applyAlignment="1">
      <alignment horizontal="center" vertical="center" wrapText="1"/>
    </xf>
    <xf numFmtId="0" fontId="2" fillId="0" borderId="3" xfId="0" applyFont="1" applyFill="1" applyBorder="1" applyAlignment="1">
      <alignment horizontal="justify" vertical="center"/>
    </xf>
    <xf numFmtId="8" fontId="2" fillId="0" borderId="3" xfId="0" applyNumberFormat="1" applyFont="1" applyFill="1" applyBorder="1" applyAlignment="1">
      <alignment horizontal="center" vertical="center"/>
    </xf>
    <xf numFmtId="0" fontId="2" fillId="0" borderId="3" xfId="0" applyFont="1" applyFill="1" applyBorder="1" applyAlignment="1">
      <alignment horizontal="justify" vertical="center" wrapText="1"/>
    </xf>
    <xf numFmtId="12" fontId="2" fillId="0" borderId="3" xfId="0" applyNumberFormat="1" applyFont="1" applyFill="1" applyBorder="1" applyAlignment="1">
      <alignment horizontal="center" vertical="center"/>
    </xf>
    <xf numFmtId="44" fontId="2" fillId="0" borderId="3" xfId="2" applyFont="1" applyFill="1" applyBorder="1" applyAlignment="1">
      <alignment vertical="center"/>
    </xf>
    <xf numFmtId="49" fontId="2"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49" fontId="4" fillId="0" borderId="5"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0"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10" xfId="0" applyFont="1" applyFill="1" applyBorder="1" applyAlignment="1">
      <alignment horizontal="center" vertical="center" wrapText="1"/>
    </xf>
    <xf numFmtId="44" fontId="4" fillId="0" borderId="10" xfId="2" applyFont="1" applyFill="1" applyBorder="1" applyAlignment="1">
      <alignment horizontal="center" vertical="center" wrapText="1"/>
    </xf>
    <xf numFmtId="0" fontId="4" fillId="0" borderId="10" xfId="0" applyFont="1" applyFill="1" applyBorder="1" applyAlignment="1">
      <alignment horizontal="justify" vertical="center"/>
    </xf>
    <xf numFmtId="44" fontId="4" fillId="0" borderId="10" xfId="2"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xf>
    <xf numFmtId="14" fontId="2" fillId="0" borderId="2" xfId="0" applyNumberFormat="1" applyFont="1" applyFill="1" applyBorder="1" applyAlignment="1">
      <alignment horizontal="left" vertical="center" wrapText="1"/>
    </xf>
    <xf numFmtId="3" fontId="2" fillId="0" borderId="2" xfId="0" applyNumberFormat="1" applyFont="1" applyFill="1" applyBorder="1" applyAlignment="1">
      <alignment horizontal="center" vertical="center"/>
    </xf>
    <xf numFmtId="0" fontId="2" fillId="0" borderId="2" xfId="0" applyFont="1" applyFill="1" applyBorder="1" applyAlignment="1">
      <alignment vertical="center"/>
    </xf>
    <xf numFmtId="0" fontId="2" fillId="0" borderId="2" xfId="0" applyFont="1" applyFill="1" applyBorder="1" applyAlignment="1">
      <alignment vertical="center" wrapText="1"/>
    </xf>
    <xf numFmtId="0" fontId="2" fillId="0" borderId="2" xfId="0" applyFont="1" applyFill="1" applyBorder="1" applyAlignment="1">
      <alignment horizontal="justify" vertical="center"/>
    </xf>
    <xf numFmtId="8" fontId="2" fillId="0" borderId="2" xfId="0" applyNumberFormat="1" applyFont="1" applyFill="1" applyBorder="1" applyAlignment="1">
      <alignment horizontal="center" vertical="center"/>
    </xf>
    <xf numFmtId="0" fontId="2" fillId="0" borderId="2" xfId="0" applyFont="1" applyFill="1" applyBorder="1" applyAlignment="1">
      <alignment horizontal="justify" vertical="center" wrapText="1"/>
    </xf>
    <xf numFmtId="12" fontId="2" fillId="0" borderId="2" xfId="0" applyNumberFormat="1" applyFont="1" applyFill="1" applyBorder="1" applyAlignment="1">
      <alignment horizontal="left" vertical="center"/>
    </xf>
    <xf numFmtId="14" fontId="2" fillId="0" borderId="2" xfId="0" applyNumberFormat="1" applyFont="1" applyFill="1" applyBorder="1" applyAlignment="1">
      <alignment horizontal="left" vertical="center"/>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44" fontId="2" fillId="0" borderId="2" xfId="2" applyFont="1" applyFill="1" applyBorder="1" applyAlignment="1">
      <alignment horizontal="left" vertical="center"/>
    </xf>
    <xf numFmtId="44" fontId="2" fillId="0" borderId="2" xfId="2" applyFont="1" applyFill="1" applyBorder="1" applyAlignment="1">
      <alignment vertical="center"/>
    </xf>
    <xf numFmtId="49" fontId="2" fillId="0" borderId="2" xfId="0" applyNumberFormat="1" applyFont="1" applyFill="1" applyBorder="1" applyAlignment="1">
      <alignment horizontal="center" vertical="center" wrapTex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2" xfId="0" applyFont="1" applyFill="1" applyBorder="1" applyAlignment="1">
      <alignment horizontal="center" vertical="center" wrapText="1"/>
    </xf>
    <xf numFmtId="14" fontId="4" fillId="0" borderId="12" xfId="0" applyNumberFormat="1" applyFont="1" applyFill="1" applyBorder="1" applyAlignment="1">
      <alignment horizontal="center" vertical="center" wrapText="1"/>
    </xf>
    <xf numFmtId="0" fontId="4" fillId="0" borderId="12" xfId="0" applyFont="1" applyFill="1" applyBorder="1" applyAlignment="1">
      <alignment horizontal="justify" vertical="center"/>
    </xf>
    <xf numFmtId="164" fontId="4" fillId="0" borderId="12" xfId="0" applyNumberFormat="1" applyFont="1" applyFill="1" applyBorder="1" applyAlignment="1">
      <alignment horizontal="center" vertical="center"/>
    </xf>
    <xf numFmtId="0" fontId="4" fillId="0" borderId="12" xfId="0" applyFont="1" applyFill="1" applyBorder="1" applyAlignment="1">
      <alignment horizontal="justify" vertical="center" wrapText="1"/>
    </xf>
    <xf numFmtId="12" fontId="4" fillId="0" borderId="12" xfId="0" applyNumberFormat="1" applyFont="1" applyFill="1" applyBorder="1" applyAlignment="1">
      <alignment horizontal="center" vertical="center"/>
    </xf>
    <xf numFmtId="14" fontId="4" fillId="0" borderId="12" xfId="0" applyNumberFormat="1" applyFont="1" applyFill="1" applyBorder="1" applyAlignment="1">
      <alignment vertical="center"/>
    </xf>
    <xf numFmtId="0" fontId="4" fillId="0" borderId="12" xfId="0" applyFont="1" applyFill="1" applyBorder="1" applyAlignment="1">
      <alignment vertical="center"/>
    </xf>
    <xf numFmtId="44" fontId="4" fillId="0" borderId="12" xfId="2" applyFont="1" applyFill="1" applyBorder="1" applyAlignment="1">
      <alignment vertical="center"/>
    </xf>
    <xf numFmtId="49" fontId="4" fillId="0" borderId="12" xfId="0" applyNumberFormat="1" applyFont="1" applyFill="1" applyBorder="1" applyAlignment="1">
      <alignment horizontal="center" vertical="center" wrapText="1"/>
    </xf>
    <xf numFmtId="0" fontId="4" fillId="0" borderId="13" xfId="0" applyFont="1" applyFill="1" applyBorder="1" applyAlignment="1">
      <alignment horizontal="center" vertical="center"/>
    </xf>
    <xf numFmtId="44" fontId="6" fillId="0" borderId="0" xfId="2" applyFont="1" applyFill="1" applyBorder="1" applyAlignment="1">
      <alignment horizontal="left" vertical="center"/>
    </xf>
    <xf numFmtId="44" fontId="2" fillId="0" borderId="1" xfId="2" applyFont="1" applyFill="1" applyBorder="1" applyAlignment="1">
      <alignment horizontal="center" vertical="center"/>
    </xf>
    <xf numFmtId="44" fontId="4" fillId="0" borderId="12" xfId="2" applyFont="1" applyFill="1" applyBorder="1" applyAlignment="1">
      <alignment horizontal="center" vertical="center"/>
    </xf>
  </cellXfs>
  <cellStyles count="3">
    <cellStyle name="Moeda" xfId="2" builtinId="4"/>
    <cellStyle name="Normal" xfId="0" builtinId="0"/>
    <cellStyle name="Vírgula" xfId="1" builtinId="3"/>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70214</xdr:colOff>
      <xdr:row>0</xdr:row>
      <xdr:rowOff>83344</xdr:rowOff>
    </xdr:from>
    <xdr:to>
      <xdr:col>1</xdr:col>
      <xdr:colOff>714373</xdr:colOff>
      <xdr:row>3</xdr:row>
      <xdr:rowOff>171976</xdr:rowOff>
    </xdr:to>
    <xdr:pic>
      <xdr:nvPicPr>
        <xdr:cNvPr id="3" name="Imagem 2" descr="pmrb_evandro">
          <a:extLst>
            <a:ext uri="{FF2B5EF4-FFF2-40B4-BE49-F238E27FC236}">
              <a16:creationId xmlns:a16="http://schemas.microsoft.com/office/drawing/2014/main" id="{296AA727-52F3-4D5A-A74A-3B1B5C13F32C}"/>
            </a:ext>
          </a:extLst>
        </xdr:cNvPr>
        <xdr:cNvPicPr/>
      </xdr:nvPicPr>
      <xdr:blipFill>
        <a:blip xmlns:r="http://schemas.openxmlformats.org/officeDocument/2006/relationships" r:embed="rId1" cstate="print"/>
        <a:srcRect/>
        <a:stretch>
          <a:fillRect/>
        </a:stretch>
      </xdr:blipFill>
      <xdr:spPr bwMode="auto">
        <a:xfrm>
          <a:off x="665527" y="83344"/>
          <a:ext cx="644159" cy="6244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7"/>
  <sheetViews>
    <sheetView tabSelected="1" zoomScale="80" zoomScaleNormal="80" workbookViewId="0">
      <selection activeCell="B20" sqref="B20"/>
    </sheetView>
  </sheetViews>
  <sheetFormatPr defaultColWidth="9.140625" defaultRowHeight="12.75" x14ac:dyDescent="0.25"/>
  <cols>
    <col min="1" max="1" width="8.140625" style="8" customWidth="1"/>
    <col min="2" max="2" width="21" style="9" bestFit="1" customWidth="1"/>
    <col min="3" max="3" width="14.42578125" style="9" bestFit="1" customWidth="1"/>
    <col min="4" max="4" width="12.28515625" style="9" bestFit="1" customWidth="1"/>
    <col min="5" max="5" width="7.140625" style="8" bestFit="1" customWidth="1"/>
    <col min="6" max="6" width="26.28515625" style="9" customWidth="1"/>
    <col min="7" max="7" width="12.85546875" style="8" bestFit="1" customWidth="1"/>
    <col min="8" max="8" width="24.85546875" style="9" bestFit="1" customWidth="1"/>
    <col min="9" max="10" width="34.5703125" style="9" bestFit="1" customWidth="1"/>
    <col min="11" max="11" width="101.140625" style="10" customWidth="1"/>
    <col min="12" max="12" width="28.85546875" style="2" bestFit="1" customWidth="1"/>
    <col min="13" max="13" width="70.7109375" style="10" customWidth="1"/>
    <col min="14" max="14" width="12.28515625" style="9" bestFit="1" customWidth="1"/>
    <col min="15" max="15" width="14.28515625" style="9" bestFit="1" customWidth="1"/>
    <col min="16" max="16" width="17" style="9" bestFit="1" customWidth="1"/>
    <col min="17" max="17" width="28.5703125" style="9" bestFit="1" customWidth="1"/>
    <col min="18" max="18" width="20.5703125" style="9" bestFit="1" customWidth="1"/>
    <col min="19" max="19" width="26.5703125" style="9" bestFit="1" customWidth="1"/>
    <col min="20" max="20" width="20.140625" style="9" bestFit="1" customWidth="1"/>
    <col min="21" max="21" width="24.28515625" style="9" bestFit="1" customWidth="1"/>
    <col min="22" max="22" width="26" style="9" bestFit="1" customWidth="1"/>
    <col min="23" max="23" width="24.85546875" style="2" bestFit="1" customWidth="1"/>
    <col min="24" max="24" width="17" style="2" bestFit="1" customWidth="1"/>
    <col min="25" max="25" width="19.140625" style="2" bestFit="1" customWidth="1"/>
    <col min="26" max="26" width="17.140625" style="2" bestFit="1" customWidth="1"/>
    <col min="27" max="27" width="38.85546875" style="2" bestFit="1" customWidth="1"/>
    <col min="28" max="28" width="47.140625" style="10" bestFit="1" customWidth="1"/>
    <col min="29" max="29" width="26.5703125" style="2" bestFit="1" customWidth="1"/>
    <col min="30" max="30" width="14.28515625" style="2" bestFit="1" customWidth="1"/>
    <col min="31" max="31" width="10.85546875" style="9" bestFit="1" customWidth="1"/>
    <col min="32" max="32" width="36.5703125" style="9" bestFit="1" customWidth="1"/>
    <col min="33" max="33" width="22.28515625" style="9" bestFit="1" customWidth="1"/>
    <col min="34" max="34" width="89.85546875" style="9" bestFit="1" customWidth="1"/>
    <col min="35" max="35" width="44.42578125" style="8" bestFit="1" customWidth="1"/>
    <col min="36" max="16384" width="9.140625" style="9"/>
  </cols>
  <sheetData>
    <row r="1" spans="1:35" s="17" customFormat="1" ht="14.25" x14ac:dyDescent="0.25">
      <c r="L1" s="18"/>
      <c r="W1" s="18"/>
      <c r="X1" s="18"/>
      <c r="Y1" s="18"/>
      <c r="Z1" s="18"/>
      <c r="AA1" s="18"/>
      <c r="AC1" s="18"/>
      <c r="AD1" s="18"/>
    </row>
    <row r="2" spans="1:35" s="17" customFormat="1" ht="14.25" x14ac:dyDescent="0.25">
      <c r="L2" s="18"/>
      <c r="W2" s="18"/>
      <c r="X2" s="18"/>
      <c r="Y2" s="18"/>
      <c r="Z2" s="18"/>
      <c r="AA2" s="18"/>
      <c r="AC2" s="18"/>
      <c r="AD2" s="18"/>
    </row>
    <row r="3" spans="1:35" s="17" customFormat="1" ht="14.25" x14ac:dyDescent="0.25">
      <c r="L3" s="18"/>
      <c r="W3" s="18"/>
      <c r="X3" s="18"/>
      <c r="Y3" s="18"/>
      <c r="Z3" s="18"/>
      <c r="AA3" s="18"/>
      <c r="AC3" s="18"/>
      <c r="AD3" s="18"/>
    </row>
    <row r="4" spans="1:35" s="16" customFormat="1" ht="15" x14ac:dyDescent="0.25">
      <c r="X4" s="113"/>
      <c r="Y4" s="113"/>
      <c r="Z4" s="113"/>
      <c r="AA4" s="113"/>
      <c r="AC4" s="113"/>
      <c r="AD4" s="113"/>
    </row>
    <row r="5" spans="1:35" s="17" customFormat="1" ht="15" x14ac:dyDescent="0.25">
      <c r="A5" s="16" t="s">
        <v>19</v>
      </c>
      <c r="B5" s="16"/>
      <c r="C5" s="16"/>
      <c r="D5" s="16"/>
      <c r="E5" s="16"/>
      <c r="F5" s="16"/>
      <c r="G5" s="16"/>
      <c r="H5" s="16"/>
      <c r="I5" s="16"/>
      <c r="J5" s="16"/>
      <c r="K5" s="16"/>
      <c r="L5" s="16"/>
      <c r="M5" s="16"/>
      <c r="N5" s="16"/>
      <c r="O5" s="16"/>
      <c r="P5" s="16"/>
      <c r="Q5" s="16"/>
      <c r="R5" s="16"/>
      <c r="S5" s="16"/>
      <c r="T5" s="16"/>
      <c r="U5" s="16"/>
      <c r="V5" s="16"/>
      <c r="W5" s="16"/>
      <c r="X5" s="113"/>
      <c r="Y5" s="113"/>
      <c r="Z5" s="113"/>
      <c r="AA5" s="113"/>
      <c r="AB5" s="16"/>
      <c r="AC5" s="113"/>
      <c r="AD5" s="113"/>
      <c r="AE5" s="16"/>
      <c r="AF5" s="16"/>
      <c r="AG5" s="16"/>
      <c r="AH5" s="16"/>
      <c r="AI5" s="16"/>
    </row>
    <row r="6" spans="1:35" s="16" customFormat="1" ht="15" x14ac:dyDescent="0.25">
      <c r="A6" s="16" t="s">
        <v>34</v>
      </c>
      <c r="X6" s="113"/>
      <c r="Y6" s="113"/>
      <c r="Z6" s="113"/>
      <c r="AA6" s="113"/>
      <c r="AC6" s="113"/>
      <c r="AD6" s="113"/>
    </row>
    <row r="7" spans="1:35" s="16" customFormat="1" ht="15" x14ac:dyDescent="0.25">
      <c r="X7" s="113"/>
      <c r="Y7" s="113"/>
      <c r="Z7" s="113"/>
      <c r="AA7" s="113"/>
      <c r="AC7" s="113"/>
      <c r="AD7" s="113"/>
    </row>
    <row r="8" spans="1:35" s="17" customFormat="1" ht="14.25" x14ac:dyDescent="0.25">
      <c r="A8" s="17" t="s">
        <v>23</v>
      </c>
      <c r="X8" s="18"/>
      <c r="Y8" s="18"/>
      <c r="Z8" s="18"/>
      <c r="AA8" s="18"/>
      <c r="AC8" s="18"/>
      <c r="AD8" s="18"/>
    </row>
    <row r="9" spans="1:35" s="17" customFormat="1" ht="14.25" x14ac:dyDescent="0.25">
      <c r="A9" s="17" t="s">
        <v>246</v>
      </c>
      <c r="X9" s="18"/>
      <c r="Y9" s="18"/>
      <c r="Z9" s="18"/>
      <c r="AA9" s="18"/>
      <c r="AC9" s="18"/>
      <c r="AD9" s="18"/>
    </row>
    <row r="10" spans="1:35" s="17" customFormat="1" ht="14.25" x14ac:dyDescent="0.25">
      <c r="X10" s="18"/>
      <c r="Y10" s="18"/>
      <c r="Z10" s="18"/>
      <c r="AA10" s="18"/>
      <c r="AC10" s="18"/>
      <c r="AD10" s="18"/>
    </row>
    <row r="11" spans="1:35" s="17" customFormat="1" ht="15" x14ac:dyDescent="0.25">
      <c r="A11" s="16" t="s">
        <v>248</v>
      </c>
      <c r="X11" s="18"/>
      <c r="Y11" s="18"/>
      <c r="Z11" s="18"/>
      <c r="AA11" s="18"/>
      <c r="AC11" s="18"/>
      <c r="AD11" s="18"/>
    </row>
    <row r="12" spans="1:35" s="17" customFormat="1" ht="15" x14ac:dyDescent="0.25">
      <c r="A12" s="16" t="s">
        <v>147</v>
      </c>
      <c r="X12" s="18"/>
      <c r="Y12" s="18"/>
      <c r="Z12" s="18"/>
      <c r="AA12" s="18"/>
      <c r="AC12" s="18"/>
      <c r="AD12" s="18"/>
    </row>
    <row r="13" spans="1:35" s="17" customFormat="1" ht="14.25" x14ac:dyDescent="0.25">
      <c r="L13" s="18"/>
      <c r="V13" s="19">
        <f>L18*2</f>
        <v>1600</v>
      </c>
      <c r="W13" s="18">
        <f>L18/2</f>
        <v>400</v>
      </c>
      <c r="X13" s="18"/>
      <c r="Y13" s="18"/>
      <c r="Z13" s="18"/>
      <c r="AA13" s="18"/>
      <c r="AC13" s="18"/>
      <c r="AD13" s="18"/>
    </row>
    <row r="14" spans="1:35" s="17" customFormat="1" ht="15.75" thickBot="1" x14ac:dyDescent="0.3">
      <c r="A14" s="16" t="s">
        <v>21</v>
      </c>
      <c r="B14" s="20"/>
      <c r="C14" s="20"/>
      <c r="D14" s="20"/>
      <c r="E14" s="20"/>
      <c r="F14" s="20"/>
      <c r="G14" s="20"/>
      <c r="H14" s="20"/>
      <c r="I14" s="20"/>
      <c r="J14" s="20"/>
      <c r="L14" s="21"/>
      <c r="M14" s="20"/>
      <c r="N14" s="22"/>
      <c r="O14" s="20"/>
      <c r="P14" s="20"/>
      <c r="Q14" s="20"/>
      <c r="R14" s="20"/>
      <c r="S14" s="20"/>
      <c r="T14" s="20"/>
      <c r="U14" s="20"/>
      <c r="V14" s="20"/>
      <c r="W14" s="21"/>
      <c r="X14" s="21"/>
      <c r="Y14" s="21"/>
      <c r="Z14" s="21"/>
      <c r="AA14" s="21"/>
      <c r="AB14" s="16"/>
      <c r="AC14" s="21"/>
      <c r="AD14" s="21"/>
      <c r="AE14" s="20"/>
      <c r="AF14" s="20"/>
      <c r="AG14" s="20"/>
      <c r="AH14" s="20"/>
      <c r="AI14" s="20"/>
    </row>
    <row r="15" spans="1:35" x14ac:dyDescent="0.25">
      <c r="A15" s="66" t="s">
        <v>222</v>
      </c>
      <c r="B15" s="67" t="s">
        <v>0</v>
      </c>
      <c r="C15" s="67"/>
      <c r="D15" s="67"/>
      <c r="E15" s="67"/>
      <c r="F15" s="67"/>
      <c r="G15" s="67"/>
      <c r="H15" s="67"/>
      <c r="I15" s="67"/>
      <c r="J15" s="67"/>
      <c r="K15" s="67"/>
      <c r="L15" s="67"/>
      <c r="M15" s="67"/>
      <c r="N15" s="67"/>
      <c r="O15" s="67" t="s">
        <v>1</v>
      </c>
      <c r="P15" s="67"/>
      <c r="Q15" s="67"/>
      <c r="R15" s="67"/>
      <c r="S15" s="67" t="s">
        <v>2</v>
      </c>
      <c r="T15" s="67"/>
      <c r="U15" s="67"/>
      <c r="V15" s="67"/>
      <c r="W15" s="67"/>
      <c r="X15" s="67"/>
      <c r="Y15" s="67"/>
      <c r="Z15" s="67"/>
      <c r="AA15" s="67"/>
      <c r="AB15" s="67"/>
      <c r="AC15" s="67"/>
      <c r="AD15" s="67"/>
      <c r="AE15" s="68" t="s">
        <v>3</v>
      </c>
      <c r="AF15" s="68"/>
      <c r="AG15" s="68"/>
      <c r="AH15" s="68"/>
      <c r="AI15" s="69" t="s">
        <v>32</v>
      </c>
    </row>
    <row r="16" spans="1:35" x14ac:dyDescent="0.25">
      <c r="A16" s="70"/>
      <c r="B16" s="23" t="s">
        <v>10</v>
      </c>
      <c r="C16" s="25" t="s">
        <v>4</v>
      </c>
      <c r="D16" s="23" t="s">
        <v>5</v>
      </c>
      <c r="E16" s="23" t="s">
        <v>6</v>
      </c>
      <c r="F16" s="23" t="s">
        <v>182</v>
      </c>
      <c r="G16" s="23" t="s">
        <v>183</v>
      </c>
      <c r="H16" s="23" t="s">
        <v>184</v>
      </c>
      <c r="I16" s="23" t="s">
        <v>185</v>
      </c>
      <c r="J16" s="23" t="s">
        <v>186</v>
      </c>
      <c r="K16" s="26" t="s">
        <v>187</v>
      </c>
      <c r="L16" s="25" t="s">
        <v>188</v>
      </c>
      <c r="M16" s="25" t="s">
        <v>189</v>
      </c>
      <c r="N16" s="27" t="s">
        <v>7</v>
      </c>
      <c r="O16" s="25" t="s">
        <v>26</v>
      </c>
      <c r="P16" s="25" t="s">
        <v>25</v>
      </c>
      <c r="Q16" s="23" t="s">
        <v>11</v>
      </c>
      <c r="R16" s="25" t="s">
        <v>8</v>
      </c>
      <c r="S16" s="25" t="s">
        <v>22</v>
      </c>
      <c r="T16" s="25" t="s">
        <v>20</v>
      </c>
      <c r="U16" s="25" t="s">
        <v>12</v>
      </c>
      <c r="V16" s="25" t="s">
        <v>27</v>
      </c>
      <c r="W16" s="28" t="s">
        <v>13</v>
      </c>
      <c r="X16" s="28"/>
      <c r="Y16" s="28"/>
      <c r="Z16" s="28"/>
      <c r="AA16" s="28"/>
      <c r="AB16" s="29" t="s">
        <v>24</v>
      </c>
      <c r="AC16" s="30" t="s">
        <v>28</v>
      </c>
      <c r="AD16" s="30" t="s">
        <v>16</v>
      </c>
      <c r="AE16" s="24"/>
      <c r="AF16" s="24"/>
      <c r="AG16" s="24"/>
      <c r="AH16" s="24"/>
      <c r="AI16" s="71"/>
    </row>
    <row r="17" spans="1:35" ht="13.5" thickBot="1" x14ac:dyDescent="0.3">
      <c r="A17" s="72"/>
      <c r="B17" s="73"/>
      <c r="C17" s="74"/>
      <c r="D17" s="73"/>
      <c r="E17" s="73"/>
      <c r="F17" s="73"/>
      <c r="G17" s="73"/>
      <c r="H17" s="73"/>
      <c r="I17" s="73"/>
      <c r="J17" s="73"/>
      <c r="K17" s="75"/>
      <c r="L17" s="74"/>
      <c r="M17" s="74"/>
      <c r="N17" s="76"/>
      <c r="O17" s="74"/>
      <c r="P17" s="74"/>
      <c r="Q17" s="73"/>
      <c r="R17" s="74"/>
      <c r="S17" s="74"/>
      <c r="T17" s="74"/>
      <c r="U17" s="74"/>
      <c r="V17" s="74"/>
      <c r="W17" s="77" t="s">
        <v>14</v>
      </c>
      <c r="X17" s="77" t="s">
        <v>15</v>
      </c>
      <c r="Y17" s="77" t="s">
        <v>9</v>
      </c>
      <c r="Z17" s="77" t="s">
        <v>17</v>
      </c>
      <c r="AA17" s="77" t="s">
        <v>18</v>
      </c>
      <c r="AB17" s="78"/>
      <c r="AC17" s="79"/>
      <c r="AD17" s="79"/>
      <c r="AE17" s="80" t="s">
        <v>5</v>
      </c>
      <c r="AF17" s="80" t="s">
        <v>31</v>
      </c>
      <c r="AG17" s="80" t="s">
        <v>29</v>
      </c>
      <c r="AH17" s="80" t="s">
        <v>30</v>
      </c>
      <c r="AI17" s="81"/>
    </row>
    <row r="18" spans="1:35" ht="76.5" x14ac:dyDescent="0.25">
      <c r="A18" s="53">
        <v>1</v>
      </c>
      <c r="B18" s="54" t="s">
        <v>47</v>
      </c>
      <c r="C18" s="55" t="s">
        <v>48</v>
      </c>
      <c r="D18" s="56">
        <v>45819</v>
      </c>
      <c r="E18" s="57">
        <v>14041</v>
      </c>
      <c r="F18" s="58" t="s">
        <v>44</v>
      </c>
      <c r="G18" s="53">
        <v>716812</v>
      </c>
      <c r="H18" s="59" t="s">
        <v>49</v>
      </c>
      <c r="I18" s="59" t="s">
        <v>45</v>
      </c>
      <c r="J18" s="59" t="s">
        <v>46</v>
      </c>
      <c r="K18" s="60" t="s">
        <v>50</v>
      </c>
      <c r="L18" s="61">
        <v>800</v>
      </c>
      <c r="M18" s="62" t="s">
        <v>146</v>
      </c>
      <c r="N18" s="63">
        <v>2.5</v>
      </c>
      <c r="O18" s="56">
        <v>45797</v>
      </c>
      <c r="P18" s="56">
        <v>45799</v>
      </c>
      <c r="Q18" s="59" t="s">
        <v>51</v>
      </c>
      <c r="R18" s="53" t="s">
        <v>36</v>
      </c>
      <c r="S18" s="59" t="s">
        <v>37</v>
      </c>
      <c r="T18" s="53">
        <v>1500</v>
      </c>
      <c r="U18" s="58" t="s">
        <v>52</v>
      </c>
      <c r="V18" s="58" t="s">
        <v>53</v>
      </c>
      <c r="W18" s="64"/>
      <c r="X18" s="64">
        <f>L18*N18</f>
        <v>2000</v>
      </c>
      <c r="Y18" s="64">
        <v>2000</v>
      </c>
      <c r="Z18" s="64">
        <v>0</v>
      </c>
      <c r="AA18" s="64">
        <v>0</v>
      </c>
      <c r="AB18" s="60" t="s">
        <v>54</v>
      </c>
      <c r="AC18" s="64"/>
      <c r="AD18" s="64">
        <v>0</v>
      </c>
      <c r="AE18" s="65" t="s">
        <v>55</v>
      </c>
      <c r="AF18" s="65"/>
      <c r="AG18" s="65" t="s">
        <v>55</v>
      </c>
      <c r="AH18" s="62" t="s">
        <v>226</v>
      </c>
      <c r="AI18" s="59" t="s">
        <v>101</v>
      </c>
    </row>
    <row r="19" spans="1:35" ht="63.75" x14ac:dyDescent="0.25">
      <c r="A19" s="31">
        <v>2</v>
      </c>
      <c r="B19" s="31" t="s">
        <v>56</v>
      </c>
      <c r="C19" s="33" t="s">
        <v>43</v>
      </c>
      <c r="D19" s="34">
        <v>45859</v>
      </c>
      <c r="E19" s="35">
        <v>14068</v>
      </c>
      <c r="F19" s="36" t="s">
        <v>35</v>
      </c>
      <c r="G19" s="31">
        <v>543961</v>
      </c>
      <c r="H19" s="31" t="s">
        <v>70</v>
      </c>
      <c r="I19" s="37" t="s">
        <v>71</v>
      </c>
      <c r="J19" s="37" t="s">
        <v>74</v>
      </c>
      <c r="K19" s="38" t="s">
        <v>59</v>
      </c>
      <c r="L19" s="39">
        <v>800</v>
      </c>
      <c r="M19" s="40" t="s">
        <v>146</v>
      </c>
      <c r="N19" s="41">
        <v>6.5</v>
      </c>
      <c r="O19" s="34">
        <v>45862</v>
      </c>
      <c r="P19" s="34" t="s">
        <v>72</v>
      </c>
      <c r="Q19" s="37" t="s">
        <v>73</v>
      </c>
      <c r="R19" s="31" t="s">
        <v>36</v>
      </c>
      <c r="S19" s="37" t="s">
        <v>37</v>
      </c>
      <c r="T19" s="31">
        <v>1500</v>
      </c>
      <c r="U19" s="36" t="s">
        <v>75</v>
      </c>
      <c r="V19" s="36" t="s">
        <v>76</v>
      </c>
      <c r="W19" s="42"/>
      <c r="X19" s="42">
        <f t="shared" ref="X19:X41" si="0">L19*N19</f>
        <v>5200</v>
      </c>
      <c r="Y19" s="42">
        <v>5200</v>
      </c>
      <c r="Z19" s="42">
        <v>0</v>
      </c>
      <c r="AA19" s="42">
        <v>0</v>
      </c>
      <c r="AB19" s="38" t="s">
        <v>92</v>
      </c>
      <c r="AC19" s="42"/>
      <c r="AD19" s="42">
        <v>6642</v>
      </c>
      <c r="AE19" s="43" t="s">
        <v>77</v>
      </c>
      <c r="AF19" s="43"/>
      <c r="AG19" s="43" t="s">
        <v>78</v>
      </c>
      <c r="AH19" s="40" t="s">
        <v>227</v>
      </c>
      <c r="AI19" s="37" t="s">
        <v>101</v>
      </c>
    </row>
    <row r="20" spans="1:35" ht="63.75" x14ac:dyDescent="0.25">
      <c r="A20" s="31">
        <v>3</v>
      </c>
      <c r="B20" s="31" t="s">
        <v>57</v>
      </c>
      <c r="C20" s="33" t="s">
        <v>79</v>
      </c>
      <c r="D20" s="34">
        <v>45888</v>
      </c>
      <c r="E20" s="35">
        <v>14083</v>
      </c>
      <c r="F20" s="36" t="s">
        <v>35</v>
      </c>
      <c r="G20" s="31">
        <v>543961</v>
      </c>
      <c r="H20" s="31" t="s">
        <v>70</v>
      </c>
      <c r="I20" s="37" t="s">
        <v>71</v>
      </c>
      <c r="J20" s="37" t="s">
        <v>74</v>
      </c>
      <c r="K20" s="38" t="s">
        <v>60</v>
      </c>
      <c r="L20" s="39">
        <v>800</v>
      </c>
      <c r="M20" s="40" t="s">
        <v>146</v>
      </c>
      <c r="N20" s="41">
        <v>1.5</v>
      </c>
      <c r="O20" s="34">
        <v>45868</v>
      </c>
      <c r="P20" s="34">
        <v>45869</v>
      </c>
      <c r="Q20" s="37" t="s">
        <v>80</v>
      </c>
      <c r="R20" s="31" t="s">
        <v>36</v>
      </c>
      <c r="S20" s="37" t="s">
        <v>37</v>
      </c>
      <c r="T20" s="31">
        <v>1500</v>
      </c>
      <c r="U20" s="36" t="s">
        <v>81</v>
      </c>
      <c r="V20" s="36" t="s">
        <v>82</v>
      </c>
      <c r="W20" s="42">
        <v>0</v>
      </c>
      <c r="X20" s="42">
        <f t="shared" si="0"/>
        <v>1200</v>
      </c>
      <c r="Y20" s="42">
        <v>1200</v>
      </c>
      <c r="Z20" s="42">
        <v>0</v>
      </c>
      <c r="AA20" s="42">
        <v>0</v>
      </c>
      <c r="AB20" s="38" t="s">
        <v>54</v>
      </c>
      <c r="AC20" s="42"/>
      <c r="AD20" s="42">
        <v>0</v>
      </c>
      <c r="AE20" s="43" t="s">
        <v>83</v>
      </c>
      <c r="AF20" s="43"/>
      <c r="AG20" s="43" t="s">
        <v>83</v>
      </c>
      <c r="AH20" s="32" t="s">
        <v>228</v>
      </c>
      <c r="AI20" s="37" t="s">
        <v>101</v>
      </c>
    </row>
    <row r="21" spans="1:35" ht="63.75" x14ac:dyDescent="0.25">
      <c r="A21" s="31">
        <v>4</v>
      </c>
      <c r="B21" s="31" t="s">
        <v>42</v>
      </c>
      <c r="C21" s="33" t="s">
        <v>86</v>
      </c>
      <c r="D21" s="34">
        <v>45870</v>
      </c>
      <c r="E21" s="35">
        <v>14077</v>
      </c>
      <c r="F21" s="36" t="s">
        <v>35</v>
      </c>
      <c r="G21" s="31">
        <v>543961</v>
      </c>
      <c r="H21" s="31" t="s">
        <v>70</v>
      </c>
      <c r="I21" s="37" t="s">
        <v>71</v>
      </c>
      <c r="J21" s="37" t="s">
        <v>74</v>
      </c>
      <c r="K21" s="38" t="s">
        <v>61</v>
      </c>
      <c r="L21" s="39">
        <v>800</v>
      </c>
      <c r="M21" s="40" t="s">
        <v>146</v>
      </c>
      <c r="N21" s="41">
        <v>1.5</v>
      </c>
      <c r="O21" s="34">
        <v>45853</v>
      </c>
      <c r="P21" s="34">
        <v>45854</v>
      </c>
      <c r="Q21" s="37" t="s">
        <v>51</v>
      </c>
      <c r="R21" s="31" t="s">
        <v>36</v>
      </c>
      <c r="S21" s="37" t="s">
        <v>37</v>
      </c>
      <c r="T21" s="31">
        <v>1500</v>
      </c>
      <c r="U21" s="36" t="s">
        <v>85</v>
      </c>
      <c r="V21" s="36" t="s">
        <v>91</v>
      </c>
      <c r="W21" s="42">
        <v>0</v>
      </c>
      <c r="X21" s="42">
        <f t="shared" si="0"/>
        <v>1200</v>
      </c>
      <c r="Y21" s="42">
        <v>1200</v>
      </c>
      <c r="Z21" s="42">
        <v>0</v>
      </c>
      <c r="AA21" s="42">
        <v>0</v>
      </c>
      <c r="AB21" s="38" t="s">
        <v>54</v>
      </c>
      <c r="AC21" s="42"/>
      <c r="AD21" s="42">
        <v>0</v>
      </c>
      <c r="AE21" s="43" t="s">
        <v>84</v>
      </c>
      <c r="AF21" s="43"/>
      <c r="AG21" s="43" t="s">
        <v>84</v>
      </c>
      <c r="AH21" s="40"/>
      <c r="AI21" s="37" t="s">
        <v>101</v>
      </c>
    </row>
    <row r="22" spans="1:35" ht="63.75" x14ac:dyDescent="0.25">
      <c r="A22" s="31">
        <v>5</v>
      </c>
      <c r="B22" s="31" t="s">
        <v>58</v>
      </c>
      <c r="C22" s="33" t="s">
        <v>87</v>
      </c>
      <c r="D22" s="34">
        <v>45938</v>
      </c>
      <c r="E22" s="35">
        <v>14123</v>
      </c>
      <c r="F22" s="36" t="s">
        <v>35</v>
      </c>
      <c r="G22" s="31">
        <v>543961</v>
      </c>
      <c r="H22" s="31" t="s">
        <v>70</v>
      </c>
      <c r="I22" s="37" t="s">
        <v>71</v>
      </c>
      <c r="J22" s="37" t="s">
        <v>74</v>
      </c>
      <c r="K22" s="38" t="s">
        <v>190</v>
      </c>
      <c r="L22" s="39">
        <v>800</v>
      </c>
      <c r="M22" s="40" t="s">
        <v>146</v>
      </c>
      <c r="N22" s="41">
        <v>3.5</v>
      </c>
      <c r="O22" s="34">
        <v>45936</v>
      </c>
      <c r="P22" s="34">
        <v>45939</v>
      </c>
      <c r="Q22" s="37" t="s">
        <v>88</v>
      </c>
      <c r="R22" s="31" t="s">
        <v>36</v>
      </c>
      <c r="S22" s="37" t="s">
        <v>37</v>
      </c>
      <c r="T22" s="31">
        <v>1500</v>
      </c>
      <c r="U22" s="36" t="s">
        <v>89</v>
      </c>
      <c r="V22" s="36" t="s">
        <v>90</v>
      </c>
      <c r="W22" s="42">
        <v>0</v>
      </c>
      <c r="X22" s="42">
        <f t="shared" si="0"/>
        <v>2800</v>
      </c>
      <c r="Y22" s="42">
        <v>2800</v>
      </c>
      <c r="Z22" s="42">
        <v>0</v>
      </c>
      <c r="AA22" s="42">
        <v>0</v>
      </c>
      <c r="AB22" s="38" t="s">
        <v>92</v>
      </c>
      <c r="AC22" s="42"/>
      <c r="AD22" s="42">
        <v>7813.93</v>
      </c>
      <c r="AE22" s="43" t="s">
        <v>84</v>
      </c>
      <c r="AF22" s="43"/>
      <c r="AG22" s="43" t="s">
        <v>93</v>
      </c>
      <c r="AH22" s="40" t="s">
        <v>229</v>
      </c>
      <c r="AI22" s="37"/>
    </row>
    <row r="23" spans="1:35" ht="63.75" x14ac:dyDescent="0.25">
      <c r="A23" s="31">
        <v>6</v>
      </c>
      <c r="B23" s="44"/>
      <c r="C23" s="44" t="s">
        <v>43</v>
      </c>
      <c r="D23" s="45">
        <v>45859</v>
      </c>
      <c r="E23" s="35">
        <v>14068</v>
      </c>
      <c r="F23" s="36" t="s">
        <v>35</v>
      </c>
      <c r="G23" s="31">
        <v>543961</v>
      </c>
      <c r="H23" s="31" t="s">
        <v>70</v>
      </c>
      <c r="I23" s="37" t="s">
        <v>71</v>
      </c>
      <c r="J23" s="37" t="s">
        <v>74</v>
      </c>
      <c r="K23" s="38" t="s">
        <v>191</v>
      </c>
      <c r="L23" s="39">
        <v>800</v>
      </c>
      <c r="M23" s="40" t="s">
        <v>146</v>
      </c>
      <c r="N23" s="41">
        <v>8.5</v>
      </c>
      <c r="O23" s="46" t="s">
        <v>167</v>
      </c>
      <c r="P23" s="46">
        <v>45868</v>
      </c>
      <c r="Q23" s="37" t="s">
        <v>168</v>
      </c>
      <c r="R23" s="31" t="s">
        <v>36</v>
      </c>
      <c r="S23" s="37" t="s">
        <v>37</v>
      </c>
      <c r="T23" s="31">
        <v>1500</v>
      </c>
      <c r="U23" s="36" t="s">
        <v>241</v>
      </c>
      <c r="V23" s="36" t="s">
        <v>240</v>
      </c>
      <c r="W23" s="47"/>
      <c r="X23" s="42">
        <f t="shared" si="0"/>
        <v>6800</v>
      </c>
      <c r="Y23" s="47">
        <v>6800</v>
      </c>
      <c r="Z23" s="47">
        <v>0</v>
      </c>
      <c r="AA23" s="47">
        <v>0</v>
      </c>
      <c r="AB23" s="38" t="s">
        <v>92</v>
      </c>
      <c r="AC23" s="42"/>
      <c r="AD23" s="42">
        <v>10723.64</v>
      </c>
      <c r="AE23" s="43" t="s">
        <v>96</v>
      </c>
      <c r="AF23" s="43"/>
      <c r="AG23" s="43" t="s">
        <v>242</v>
      </c>
      <c r="AH23" s="31"/>
      <c r="AI23" s="37" t="s">
        <v>101</v>
      </c>
    </row>
    <row r="24" spans="1:35" ht="76.5" x14ac:dyDescent="0.25">
      <c r="A24" s="31">
        <v>7</v>
      </c>
      <c r="B24" s="31" t="s">
        <v>157</v>
      </c>
      <c r="C24" s="33" t="s">
        <v>158</v>
      </c>
      <c r="D24" s="34" t="s">
        <v>159</v>
      </c>
      <c r="E24" s="35">
        <v>13998</v>
      </c>
      <c r="F24" s="36" t="s">
        <v>35</v>
      </c>
      <c r="G24" s="31">
        <v>716578</v>
      </c>
      <c r="H24" s="31" t="s">
        <v>70</v>
      </c>
      <c r="I24" s="37" t="s">
        <v>71</v>
      </c>
      <c r="J24" s="37" t="s">
        <v>74</v>
      </c>
      <c r="K24" s="32" t="s">
        <v>244</v>
      </c>
      <c r="L24" s="39">
        <v>1000</v>
      </c>
      <c r="M24" s="40" t="s">
        <v>243</v>
      </c>
      <c r="N24" s="48">
        <v>3.5</v>
      </c>
      <c r="O24" s="34">
        <v>46099</v>
      </c>
      <c r="P24" s="34">
        <v>45737</v>
      </c>
      <c r="Q24" s="37" t="s">
        <v>51</v>
      </c>
      <c r="R24" s="31" t="s">
        <v>36</v>
      </c>
      <c r="S24" s="37" t="s">
        <v>37</v>
      </c>
      <c r="T24" s="31">
        <v>1500</v>
      </c>
      <c r="U24" s="36" t="s">
        <v>225</v>
      </c>
      <c r="V24" s="36" t="s">
        <v>212</v>
      </c>
      <c r="W24" s="42"/>
      <c r="X24" s="42">
        <f t="shared" ref="X24" si="1">L24*N24</f>
        <v>3500</v>
      </c>
      <c r="Y24" s="114">
        <v>3500</v>
      </c>
      <c r="Z24" s="42"/>
      <c r="AA24" s="42"/>
      <c r="AB24" s="38" t="s">
        <v>154</v>
      </c>
      <c r="AC24" s="42"/>
      <c r="AD24" s="42"/>
      <c r="AE24" s="43" t="s">
        <v>137</v>
      </c>
      <c r="AF24" s="43"/>
      <c r="AG24" s="43" t="s">
        <v>137</v>
      </c>
      <c r="AH24" s="40"/>
      <c r="AI24" s="37" t="s">
        <v>101</v>
      </c>
    </row>
    <row r="25" spans="1:35" ht="76.5" x14ac:dyDescent="0.25">
      <c r="A25" s="31">
        <v>8</v>
      </c>
      <c r="B25" s="44" t="s">
        <v>219</v>
      </c>
      <c r="C25" s="44" t="s">
        <v>220</v>
      </c>
      <c r="D25" s="45">
        <v>46003</v>
      </c>
      <c r="E25" s="35">
        <v>14167</v>
      </c>
      <c r="F25" s="36" t="s">
        <v>35</v>
      </c>
      <c r="G25" s="31">
        <v>543961</v>
      </c>
      <c r="H25" s="31" t="s">
        <v>70</v>
      </c>
      <c r="I25" s="37" t="s">
        <v>71</v>
      </c>
      <c r="J25" s="37" t="s">
        <v>74</v>
      </c>
      <c r="K25" s="38" t="s">
        <v>210</v>
      </c>
      <c r="L25" s="39">
        <v>800</v>
      </c>
      <c r="M25" s="40" t="s">
        <v>146</v>
      </c>
      <c r="N25" s="49">
        <v>3.5</v>
      </c>
      <c r="O25" s="46">
        <v>45997</v>
      </c>
      <c r="P25" s="46">
        <v>46000</v>
      </c>
      <c r="Q25" s="37" t="s">
        <v>211</v>
      </c>
      <c r="R25" s="31" t="s">
        <v>36</v>
      </c>
      <c r="S25" s="37" t="s">
        <v>37</v>
      </c>
      <c r="T25" s="31">
        <v>1500</v>
      </c>
      <c r="U25" s="31" t="s">
        <v>213</v>
      </c>
      <c r="V25" s="31" t="s">
        <v>212</v>
      </c>
      <c r="W25" s="47"/>
      <c r="X25" s="42">
        <f t="shared" si="0"/>
        <v>2800</v>
      </c>
      <c r="Y25" s="47">
        <v>2800</v>
      </c>
      <c r="Z25" s="47"/>
      <c r="AA25" s="47"/>
      <c r="AB25" s="38"/>
      <c r="AC25" s="42"/>
      <c r="AD25" s="42"/>
      <c r="AE25" s="43"/>
      <c r="AF25" s="43"/>
      <c r="AG25" s="43"/>
      <c r="AH25" s="40" t="s">
        <v>227</v>
      </c>
      <c r="AI25" s="37"/>
    </row>
    <row r="26" spans="1:35" ht="63.75" x14ac:dyDescent="0.25">
      <c r="A26" s="31">
        <v>9</v>
      </c>
      <c r="B26" s="44" t="s">
        <v>214</v>
      </c>
      <c r="C26" s="44" t="s">
        <v>215</v>
      </c>
      <c r="D26" s="45">
        <v>45987</v>
      </c>
      <c r="E26" s="35">
        <v>14155</v>
      </c>
      <c r="F26" s="36" t="s">
        <v>35</v>
      </c>
      <c r="G26" s="31">
        <v>543961</v>
      </c>
      <c r="H26" s="31" t="s">
        <v>70</v>
      </c>
      <c r="I26" s="37" t="s">
        <v>71</v>
      </c>
      <c r="J26" s="37" t="s">
        <v>74</v>
      </c>
      <c r="K26" s="38" t="s">
        <v>216</v>
      </c>
      <c r="L26" s="50">
        <v>800</v>
      </c>
      <c r="M26" s="40" t="s">
        <v>146</v>
      </c>
      <c r="N26" s="49">
        <v>4.5</v>
      </c>
      <c r="O26" s="46">
        <v>45962</v>
      </c>
      <c r="P26" s="46">
        <v>45966</v>
      </c>
      <c r="Q26" s="37" t="s">
        <v>211</v>
      </c>
      <c r="R26" s="31" t="s">
        <v>36</v>
      </c>
      <c r="S26" s="37" t="s">
        <v>37</v>
      </c>
      <c r="T26" s="31">
        <v>1500</v>
      </c>
      <c r="U26" s="36" t="s">
        <v>218</v>
      </c>
      <c r="V26" s="36" t="s">
        <v>217</v>
      </c>
      <c r="W26" s="47"/>
      <c r="X26" s="42">
        <f t="shared" si="0"/>
        <v>3600</v>
      </c>
      <c r="Y26" s="47">
        <v>3600</v>
      </c>
      <c r="Z26" s="47"/>
      <c r="AA26" s="47"/>
      <c r="AB26" s="38"/>
      <c r="AC26" s="42"/>
      <c r="AD26" s="42"/>
      <c r="AE26" s="43"/>
      <c r="AF26" s="43"/>
      <c r="AG26" s="43"/>
      <c r="AH26" s="40"/>
      <c r="AI26" s="37"/>
    </row>
    <row r="27" spans="1:35" ht="38.25" x14ac:dyDescent="0.25">
      <c r="A27" s="31">
        <v>10</v>
      </c>
      <c r="B27" s="31" t="s">
        <v>64</v>
      </c>
      <c r="C27" s="33" t="s">
        <v>103</v>
      </c>
      <c r="D27" s="34">
        <v>45908</v>
      </c>
      <c r="E27" s="35">
        <v>14101</v>
      </c>
      <c r="F27" s="36" t="s">
        <v>192</v>
      </c>
      <c r="G27" s="31">
        <v>703721</v>
      </c>
      <c r="H27" s="31" t="s">
        <v>70</v>
      </c>
      <c r="I27" s="37" t="s">
        <v>71</v>
      </c>
      <c r="J27" s="37" t="s">
        <v>105</v>
      </c>
      <c r="K27" s="38" t="s">
        <v>193</v>
      </c>
      <c r="L27" s="39">
        <v>480</v>
      </c>
      <c r="M27" s="40" t="s">
        <v>106</v>
      </c>
      <c r="N27" s="41">
        <v>5.5</v>
      </c>
      <c r="O27" s="34">
        <v>45900</v>
      </c>
      <c r="P27" s="34">
        <v>45905</v>
      </c>
      <c r="Q27" s="37" t="s">
        <v>107</v>
      </c>
      <c r="R27" s="31" t="s">
        <v>36</v>
      </c>
      <c r="S27" s="37" t="s">
        <v>37</v>
      </c>
      <c r="T27" s="31">
        <v>1500</v>
      </c>
      <c r="U27" s="36" t="s">
        <v>109</v>
      </c>
      <c r="V27" s="36" t="s">
        <v>108</v>
      </c>
      <c r="W27" s="42"/>
      <c r="X27" s="42">
        <f t="shared" si="0"/>
        <v>2640</v>
      </c>
      <c r="Y27" s="42">
        <v>2640</v>
      </c>
      <c r="Z27" s="42"/>
      <c r="AA27" s="42"/>
      <c r="AB27" s="38" t="s">
        <v>54</v>
      </c>
      <c r="AC27" s="42"/>
      <c r="AD27" s="42">
        <v>8122.99</v>
      </c>
      <c r="AE27" s="43" t="s">
        <v>96</v>
      </c>
      <c r="AF27" s="43"/>
      <c r="AG27" s="43" t="s">
        <v>97</v>
      </c>
      <c r="AH27" s="40"/>
      <c r="AI27" s="37" t="s">
        <v>101</v>
      </c>
    </row>
    <row r="28" spans="1:35" ht="63.75" x14ac:dyDescent="0.25">
      <c r="A28" s="31">
        <v>11</v>
      </c>
      <c r="B28" s="31" t="s">
        <v>62</v>
      </c>
      <c r="C28" s="33" t="s">
        <v>98</v>
      </c>
      <c r="D28" s="34">
        <v>45803</v>
      </c>
      <c r="E28" s="35">
        <v>14032</v>
      </c>
      <c r="F28" s="36" t="s">
        <v>41</v>
      </c>
      <c r="G28" s="31">
        <v>703209</v>
      </c>
      <c r="H28" s="31" t="s">
        <v>70</v>
      </c>
      <c r="I28" s="37" t="s">
        <v>99</v>
      </c>
      <c r="J28" s="37" t="s">
        <v>100</v>
      </c>
      <c r="K28" s="38" t="s">
        <v>194</v>
      </c>
      <c r="L28" s="39">
        <v>800</v>
      </c>
      <c r="M28" s="40" t="s">
        <v>146</v>
      </c>
      <c r="N28" s="41">
        <v>2.5</v>
      </c>
      <c r="O28" s="34">
        <v>45771</v>
      </c>
      <c r="P28" s="34">
        <v>45773</v>
      </c>
      <c r="Q28" s="37" t="s">
        <v>51</v>
      </c>
      <c r="R28" s="31" t="s">
        <v>36</v>
      </c>
      <c r="S28" s="37" t="s">
        <v>37</v>
      </c>
      <c r="T28" s="31">
        <v>1500</v>
      </c>
      <c r="U28" s="36" t="s">
        <v>94</v>
      </c>
      <c r="V28" s="36" t="s">
        <v>95</v>
      </c>
      <c r="W28" s="42">
        <v>0</v>
      </c>
      <c r="X28" s="42">
        <f t="shared" si="0"/>
        <v>2000</v>
      </c>
      <c r="Y28" s="42">
        <v>2000</v>
      </c>
      <c r="Z28" s="42">
        <v>0</v>
      </c>
      <c r="AA28" s="42">
        <v>0</v>
      </c>
      <c r="AB28" s="38" t="s">
        <v>92</v>
      </c>
      <c r="AC28" s="42"/>
      <c r="AD28" s="42">
        <v>4860.0600000000004</v>
      </c>
      <c r="AE28" s="43" t="s">
        <v>117</v>
      </c>
      <c r="AF28" s="43"/>
      <c r="AG28" s="43" t="s">
        <v>117</v>
      </c>
      <c r="AH28" s="40" t="s">
        <v>230</v>
      </c>
      <c r="AI28" s="37" t="s">
        <v>101</v>
      </c>
    </row>
    <row r="29" spans="1:35" ht="76.5" x14ac:dyDescent="0.25">
      <c r="A29" s="31">
        <v>12</v>
      </c>
      <c r="B29" s="31" t="s">
        <v>63</v>
      </c>
      <c r="C29" s="33" t="s">
        <v>113</v>
      </c>
      <c r="D29" s="34">
        <v>45908</v>
      </c>
      <c r="E29" s="35">
        <v>14101</v>
      </c>
      <c r="F29" s="36" t="s">
        <v>41</v>
      </c>
      <c r="G29" s="31">
        <v>703209</v>
      </c>
      <c r="H29" s="31" t="s">
        <v>70</v>
      </c>
      <c r="I29" s="37" t="s">
        <v>99</v>
      </c>
      <c r="J29" s="37" t="s">
        <v>100</v>
      </c>
      <c r="K29" s="38" t="s">
        <v>195</v>
      </c>
      <c r="L29" s="39">
        <v>800</v>
      </c>
      <c r="M29" s="40" t="s">
        <v>146</v>
      </c>
      <c r="N29" s="41">
        <v>3.5</v>
      </c>
      <c r="O29" s="34">
        <v>45910</v>
      </c>
      <c r="P29" s="34">
        <v>45913</v>
      </c>
      <c r="Q29" s="37" t="s">
        <v>114</v>
      </c>
      <c r="R29" s="31" t="s">
        <v>36</v>
      </c>
      <c r="S29" s="37" t="s">
        <v>37</v>
      </c>
      <c r="T29" s="31">
        <v>1500</v>
      </c>
      <c r="U29" s="36" t="s">
        <v>115</v>
      </c>
      <c r="V29" s="36" t="s">
        <v>116</v>
      </c>
      <c r="W29" s="36"/>
      <c r="X29" s="42">
        <f t="shared" si="0"/>
        <v>2800</v>
      </c>
      <c r="Y29" s="42">
        <v>2800</v>
      </c>
      <c r="Z29" s="42"/>
      <c r="AA29" s="42"/>
      <c r="AB29" s="38" t="s">
        <v>92</v>
      </c>
      <c r="AC29" s="42">
        <v>0</v>
      </c>
      <c r="AD29" s="42"/>
      <c r="AE29" s="43" t="s">
        <v>110</v>
      </c>
      <c r="AF29" s="43"/>
      <c r="AG29" s="43" t="s">
        <v>110</v>
      </c>
      <c r="AH29" s="40" t="s">
        <v>231</v>
      </c>
      <c r="AI29" s="37" t="s">
        <v>101</v>
      </c>
    </row>
    <row r="30" spans="1:35" ht="38.25" x14ac:dyDescent="0.25">
      <c r="A30" s="31">
        <v>13</v>
      </c>
      <c r="B30" s="31" t="s">
        <v>64</v>
      </c>
      <c r="C30" s="33" t="s">
        <v>102</v>
      </c>
      <c r="D30" s="34" t="s">
        <v>104</v>
      </c>
      <c r="E30" s="35">
        <v>14101</v>
      </c>
      <c r="F30" s="36" t="s">
        <v>41</v>
      </c>
      <c r="G30" s="31">
        <v>703209</v>
      </c>
      <c r="H30" s="31" t="s">
        <v>70</v>
      </c>
      <c r="I30" s="37" t="s">
        <v>99</v>
      </c>
      <c r="J30" s="37" t="s">
        <v>100</v>
      </c>
      <c r="K30" s="38" t="s">
        <v>193</v>
      </c>
      <c r="L30" s="39">
        <v>480</v>
      </c>
      <c r="M30" s="40" t="s">
        <v>106</v>
      </c>
      <c r="N30" s="41">
        <v>5.5</v>
      </c>
      <c r="O30" s="34">
        <v>45900</v>
      </c>
      <c r="P30" s="34">
        <v>45905</v>
      </c>
      <c r="Q30" s="37" t="s">
        <v>107</v>
      </c>
      <c r="R30" s="31" t="s">
        <v>36</v>
      </c>
      <c r="S30" s="37" t="s">
        <v>37</v>
      </c>
      <c r="T30" s="31">
        <v>1500</v>
      </c>
      <c r="U30" s="36" t="s">
        <v>112</v>
      </c>
      <c r="V30" s="36" t="s">
        <v>111</v>
      </c>
      <c r="W30" s="42"/>
      <c r="X30" s="42">
        <f t="shared" si="0"/>
        <v>2640</v>
      </c>
      <c r="Y30" s="42">
        <v>2640</v>
      </c>
      <c r="Z30" s="42"/>
      <c r="AA30" s="42"/>
      <c r="AB30" s="38" t="s">
        <v>54</v>
      </c>
      <c r="AC30" s="42">
        <v>0</v>
      </c>
      <c r="AD30" s="42"/>
      <c r="AE30" s="43" t="s">
        <v>122</v>
      </c>
      <c r="AF30" s="43"/>
      <c r="AG30" s="43" t="s">
        <v>122</v>
      </c>
      <c r="AH30" s="40"/>
      <c r="AI30" s="37" t="s">
        <v>101</v>
      </c>
    </row>
    <row r="31" spans="1:35" ht="38.25" x14ac:dyDescent="0.25">
      <c r="A31" s="31">
        <v>14</v>
      </c>
      <c r="B31" s="31" t="s">
        <v>175</v>
      </c>
      <c r="C31" s="33" t="s">
        <v>176</v>
      </c>
      <c r="D31" s="34" t="s">
        <v>177</v>
      </c>
      <c r="E31" s="35">
        <v>14156</v>
      </c>
      <c r="F31" s="36" t="s">
        <v>41</v>
      </c>
      <c r="G31" s="31">
        <v>703209</v>
      </c>
      <c r="H31" s="31" t="s">
        <v>70</v>
      </c>
      <c r="I31" s="37" t="s">
        <v>99</v>
      </c>
      <c r="J31" s="37" t="s">
        <v>100</v>
      </c>
      <c r="K31" s="38" t="s">
        <v>196</v>
      </c>
      <c r="L31" s="39">
        <v>480</v>
      </c>
      <c r="M31" s="40" t="s">
        <v>197</v>
      </c>
      <c r="N31" s="41">
        <v>3.5</v>
      </c>
      <c r="O31" s="34">
        <v>45987</v>
      </c>
      <c r="P31" s="34">
        <v>45990</v>
      </c>
      <c r="Q31" s="37" t="s">
        <v>178</v>
      </c>
      <c r="R31" s="31" t="s">
        <v>36</v>
      </c>
      <c r="S31" s="37" t="s">
        <v>37</v>
      </c>
      <c r="T31" s="31">
        <v>1500</v>
      </c>
      <c r="U31" s="36" t="s">
        <v>179</v>
      </c>
      <c r="V31" s="36" t="s">
        <v>180</v>
      </c>
      <c r="W31" s="42"/>
      <c r="X31" s="42">
        <f t="shared" si="0"/>
        <v>1680</v>
      </c>
      <c r="Y31" s="42">
        <v>1680</v>
      </c>
      <c r="Z31" s="42"/>
      <c r="AA31" s="42"/>
      <c r="AB31" s="38"/>
      <c r="AC31" s="42"/>
      <c r="AD31" s="42"/>
      <c r="AE31" s="43"/>
      <c r="AF31" s="43"/>
      <c r="AG31" s="43"/>
      <c r="AH31" s="40" t="s">
        <v>232</v>
      </c>
      <c r="AI31" s="37"/>
    </row>
    <row r="32" spans="1:35" ht="76.5" x14ac:dyDescent="0.25">
      <c r="A32" s="31">
        <v>15</v>
      </c>
      <c r="B32" s="31" t="s">
        <v>65</v>
      </c>
      <c r="C32" s="33" t="s">
        <v>118</v>
      </c>
      <c r="D32" s="34">
        <v>45933</v>
      </c>
      <c r="E32" s="35">
        <v>14120</v>
      </c>
      <c r="F32" s="36" t="s">
        <v>198</v>
      </c>
      <c r="G32" s="31">
        <v>230901</v>
      </c>
      <c r="H32" s="31" t="s">
        <v>119</v>
      </c>
      <c r="I32" s="37" t="s">
        <v>199</v>
      </c>
      <c r="J32" s="37" t="s">
        <v>200</v>
      </c>
      <c r="K32" s="38" t="s">
        <v>201</v>
      </c>
      <c r="L32" s="39">
        <v>480</v>
      </c>
      <c r="M32" s="40" t="s">
        <v>106</v>
      </c>
      <c r="N32" s="41">
        <v>4.5</v>
      </c>
      <c r="O32" s="34">
        <v>45929</v>
      </c>
      <c r="P32" s="34">
        <v>45932</v>
      </c>
      <c r="Q32" s="37" t="s">
        <v>51</v>
      </c>
      <c r="R32" s="31" t="s">
        <v>36</v>
      </c>
      <c r="S32" s="37" t="s">
        <v>37</v>
      </c>
      <c r="T32" s="31">
        <v>1500</v>
      </c>
      <c r="U32" s="36" t="s">
        <v>120</v>
      </c>
      <c r="V32" s="36" t="s">
        <v>121</v>
      </c>
      <c r="W32" s="42"/>
      <c r="X32" s="42">
        <f t="shared" si="0"/>
        <v>2160</v>
      </c>
      <c r="Y32" s="42">
        <v>2160</v>
      </c>
      <c r="Z32" s="42"/>
      <c r="AA32" s="42"/>
      <c r="AB32" s="38" t="s">
        <v>54</v>
      </c>
      <c r="AC32" s="42"/>
      <c r="AD32" s="42">
        <v>8129.68</v>
      </c>
      <c r="AE32" s="43" t="s">
        <v>150</v>
      </c>
      <c r="AF32" s="43"/>
      <c r="AG32" s="43" t="s">
        <v>151</v>
      </c>
      <c r="AH32" s="40" t="s">
        <v>233</v>
      </c>
      <c r="AI32" s="37" t="s">
        <v>101</v>
      </c>
    </row>
    <row r="33" spans="1:35" ht="63.75" x14ac:dyDescent="0.25">
      <c r="A33" s="31">
        <v>16</v>
      </c>
      <c r="B33" s="37" t="s">
        <v>148</v>
      </c>
      <c r="C33" s="33" t="s">
        <v>143</v>
      </c>
      <c r="D33" s="34">
        <v>45797</v>
      </c>
      <c r="E33" s="35">
        <v>14025</v>
      </c>
      <c r="F33" s="36" t="s">
        <v>181</v>
      </c>
      <c r="G33" s="31">
        <v>709920</v>
      </c>
      <c r="H33" s="31" t="s">
        <v>70</v>
      </c>
      <c r="I33" s="37" t="s">
        <v>144</v>
      </c>
      <c r="J33" s="37" t="s">
        <v>145</v>
      </c>
      <c r="K33" s="38" t="s">
        <v>202</v>
      </c>
      <c r="L33" s="39">
        <v>800</v>
      </c>
      <c r="M33" s="40" t="s">
        <v>146</v>
      </c>
      <c r="N33" s="41">
        <v>2.5</v>
      </c>
      <c r="O33" s="34">
        <v>45774</v>
      </c>
      <c r="P33" s="34">
        <v>45776</v>
      </c>
      <c r="Q33" s="37" t="s">
        <v>149</v>
      </c>
      <c r="R33" s="31" t="s">
        <v>36</v>
      </c>
      <c r="S33" s="37" t="s">
        <v>37</v>
      </c>
      <c r="T33" s="31">
        <v>1500</v>
      </c>
      <c r="U33" s="36" t="s">
        <v>127</v>
      </c>
      <c r="V33" s="36" t="s">
        <v>127</v>
      </c>
      <c r="W33" s="42"/>
      <c r="X33" s="42">
        <f t="shared" si="0"/>
        <v>2000</v>
      </c>
      <c r="Y33" s="42">
        <v>2000</v>
      </c>
      <c r="Z33" s="42"/>
      <c r="AA33" s="42"/>
      <c r="AB33" s="38" t="s">
        <v>92</v>
      </c>
      <c r="AC33" s="42"/>
      <c r="AD33" s="42">
        <v>0</v>
      </c>
      <c r="AE33" s="43" t="s">
        <v>129</v>
      </c>
      <c r="AF33" s="43" t="s">
        <v>153</v>
      </c>
      <c r="AG33" s="43" t="s">
        <v>129</v>
      </c>
      <c r="AH33" s="40"/>
      <c r="AI33" s="37" t="s">
        <v>101</v>
      </c>
    </row>
    <row r="34" spans="1:35" ht="63.75" x14ac:dyDescent="0.25">
      <c r="A34" s="31">
        <v>17</v>
      </c>
      <c r="B34" s="31" t="s">
        <v>66</v>
      </c>
      <c r="C34" s="33" t="s">
        <v>123</v>
      </c>
      <c r="D34" s="34">
        <v>45826</v>
      </c>
      <c r="E34" s="35">
        <v>14047</v>
      </c>
      <c r="F34" s="36" t="s">
        <v>40</v>
      </c>
      <c r="G34" s="31">
        <v>537320</v>
      </c>
      <c r="H34" s="31" t="s">
        <v>119</v>
      </c>
      <c r="I34" s="37" t="s">
        <v>126</v>
      </c>
      <c r="J34" s="37" t="s">
        <v>125</v>
      </c>
      <c r="K34" s="38" t="s">
        <v>202</v>
      </c>
      <c r="L34" s="39">
        <v>800</v>
      </c>
      <c r="M34" s="40" t="s">
        <v>146</v>
      </c>
      <c r="N34" s="41">
        <v>2.5</v>
      </c>
      <c r="O34" s="34">
        <v>45778</v>
      </c>
      <c r="P34" s="34">
        <v>45780</v>
      </c>
      <c r="Q34" s="37" t="s">
        <v>107</v>
      </c>
      <c r="R34" s="31" t="s">
        <v>36</v>
      </c>
      <c r="S34" s="37" t="s">
        <v>37</v>
      </c>
      <c r="T34" s="31">
        <v>1500</v>
      </c>
      <c r="U34" s="36" t="s">
        <v>128</v>
      </c>
      <c r="V34" s="36" t="s">
        <v>85</v>
      </c>
      <c r="W34" s="42"/>
      <c r="X34" s="42">
        <f t="shared" si="0"/>
        <v>2000</v>
      </c>
      <c r="Y34" s="42">
        <v>2000</v>
      </c>
      <c r="Z34" s="42"/>
      <c r="AA34" s="42"/>
      <c r="AB34" s="38" t="s">
        <v>54</v>
      </c>
      <c r="AC34" s="42"/>
      <c r="AD34" s="42">
        <v>0</v>
      </c>
      <c r="AE34" s="43" t="s">
        <v>133</v>
      </c>
      <c r="AF34" s="43" t="s">
        <v>153</v>
      </c>
      <c r="AG34" s="43" t="s">
        <v>133</v>
      </c>
      <c r="AH34" s="40" t="s">
        <v>234</v>
      </c>
      <c r="AI34" s="37" t="s">
        <v>101</v>
      </c>
    </row>
    <row r="35" spans="1:35" ht="25.5" x14ac:dyDescent="0.25">
      <c r="A35" s="31">
        <v>18</v>
      </c>
      <c r="B35" s="31" t="s">
        <v>67</v>
      </c>
      <c r="C35" s="33" t="s">
        <v>130</v>
      </c>
      <c r="D35" s="34">
        <v>45930</v>
      </c>
      <c r="E35" s="35">
        <v>14117</v>
      </c>
      <c r="F35" s="36" t="s">
        <v>40</v>
      </c>
      <c r="G35" s="31">
        <v>537320</v>
      </c>
      <c r="H35" s="31" t="s">
        <v>119</v>
      </c>
      <c r="I35" s="37" t="s">
        <v>126</v>
      </c>
      <c r="J35" s="37" t="s">
        <v>125</v>
      </c>
      <c r="K35" s="38" t="s">
        <v>245</v>
      </c>
      <c r="L35" s="39">
        <v>480</v>
      </c>
      <c r="M35" s="40" t="s">
        <v>106</v>
      </c>
      <c r="N35" s="41">
        <v>3.5</v>
      </c>
      <c r="O35" s="34">
        <v>45937</v>
      </c>
      <c r="P35" s="34">
        <v>45940</v>
      </c>
      <c r="Q35" s="37" t="s">
        <v>51</v>
      </c>
      <c r="R35" s="31" t="s">
        <v>36</v>
      </c>
      <c r="S35" s="37" t="s">
        <v>37</v>
      </c>
      <c r="T35" s="31">
        <v>1500</v>
      </c>
      <c r="U35" s="36" t="s">
        <v>132</v>
      </c>
      <c r="V35" s="36" t="s">
        <v>131</v>
      </c>
      <c r="W35" s="42"/>
      <c r="X35" s="42">
        <f t="shared" si="0"/>
        <v>1680</v>
      </c>
      <c r="Y35" s="42">
        <v>1680</v>
      </c>
      <c r="Z35" s="42"/>
      <c r="AA35" s="42"/>
      <c r="AB35" s="38" t="s">
        <v>54</v>
      </c>
      <c r="AC35" s="42"/>
      <c r="AD35" s="42">
        <v>5512.38</v>
      </c>
      <c r="AE35" s="43" t="s">
        <v>129</v>
      </c>
      <c r="AF35" s="43" t="s">
        <v>152</v>
      </c>
      <c r="AG35" s="43" t="s">
        <v>129</v>
      </c>
      <c r="AH35" s="40" t="s">
        <v>235</v>
      </c>
      <c r="AI35" s="37" t="s">
        <v>101</v>
      </c>
    </row>
    <row r="36" spans="1:35" ht="25.5" x14ac:dyDescent="0.25">
      <c r="A36" s="31">
        <v>19</v>
      </c>
      <c r="B36" s="44" t="s">
        <v>161</v>
      </c>
      <c r="C36" s="46" t="s">
        <v>162</v>
      </c>
      <c r="D36" s="46">
        <v>45953</v>
      </c>
      <c r="E36" s="35">
        <v>14137</v>
      </c>
      <c r="F36" s="36" t="s">
        <v>40</v>
      </c>
      <c r="G36" s="36">
        <v>537320</v>
      </c>
      <c r="H36" s="36" t="s">
        <v>119</v>
      </c>
      <c r="I36" s="32" t="s">
        <v>126</v>
      </c>
      <c r="J36" s="32" t="s">
        <v>125</v>
      </c>
      <c r="K36" s="38" t="s">
        <v>163</v>
      </c>
      <c r="L36" s="39">
        <v>480</v>
      </c>
      <c r="M36" s="40" t="s">
        <v>106</v>
      </c>
      <c r="N36" s="48">
        <v>3.5</v>
      </c>
      <c r="O36" s="46">
        <v>45875</v>
      </c>
      <c r="P36" s="46">
        <v>45878</v>
      </c>
      <c r="Q36" s="51" t="s">
        <v>164</v>
      </c>
      <c r="R36" s="44" t="s">
        <v>36</v>
      </c>
      <c r="S36" s="37" t="s">
        <v>37</v>
      </c>
      <c r="T36" s="44">
        <v>1500</v>
      </c>
      <c r="U36" s="36" t="s">
        <v>171</v>
      </c>
      <c r="V36" s="44" t="s">
        <v>172</v>
      </c>
      <c r="W36" s="47"/>
      <c r="X36" s="42">
        <f t="shared" si="0"/>
        <v>1680</v>
      </c>
      <c r="Y36" s="47">
        <v>1680</v>
      </c>
      <c r="Z36" s="47"/>
      <c r="AA36" s="47"/>
      <c r="AB36" s="38" t="s">
        <v>54</v>
      </c>
      <c r="AC36" s="42"/>
      <c r="AD36" s="42">
        <v>0</v>
      </c>
      <c r="AE36" s="43" t="s">
        <v>173</v>
      </c>
      <c r="AF36" s="43"/>
      <c r="AG36" s="43" t="s">
        <v>174</v>
      </c>
      <c r="AH36" s="40" t="s">
        <v>236</v>
      </c>
      <c r="AI36" s="37"/>
    </row>
    <row r="37" spans="1:35" ht="76.5" x14ac:dyDescent="0.25">
      <c r="A37" s="31">
        <v>20</v>
      </c>
      <c r="B37" s="31" t="s">
        <v>134</v>
      </c>
      <c r="C37" s="33" t="s">
        <v>135</v>
      </c>
      <c r="D37" s="34">
        <v>45826</v>
      </c>
      <c r="E37" s="35">
        <v>14047</v>
      </c>
      <c r="F37" s="36" t="s">
        <v>39</v>
      </c>
      <c r="G37" s="31">
        <v>715806</v>
      </c>
      <c r="H37" s="31" t="s">
        <v>124</v>
      </c>
      <c r="I37" s="37" t="s">
        <v>126</v>
      </c>
      <c r="J37" s="37" t="s">
        <v>203</v>
      </c>
      <c r="K37" s="38" t="s">
        <v>204</v>
      </c>
      <c r="L37" s="39">
        <v>800</v>
      </c>
      <c r="M37" s="40" t="s">
        <v>146</v>
      </c>
      <c r="N37" s="41">
        <v>2.5</v>
      </c>
      <c r="O37" s="34">
        <v>45778</v>
      </c>
      <c r="P37" s="34">
        <v>45780</v>
      </c>
      <c r="Q37" s="37" t="s">
        <v>140</v>
      </c>
      <c r="R37" s="31" t="s">
        <v>36</v>
      </c>
      <c r="S37" s="37" t="s">
        <v>37</v>
      </c>
      <c r="T37" s="31">
        <v>1500</v>
      </c>
      <c r="U37" s="36" t="s">
        <v>223</v>
      </c>
      <c r="V37" s="36" t="s">
        <v>224</v>
      </c>
      <c r="W37" s="42"/>
      <c r="X37" s="42">
        <f t="shared" si="0"/>
        <v>2000</v>
      </c>
      <c r="Y37" s="42">
        <v>2000</v>
      </c>
      <c r="Z37" s="42"/>
      <c r="AA37" s="42"/>
      <c r="AB37" s="31" t="s">
        <v>92</v>
      </c>
      <c r="AC37" s="42"/>
      <c r="AD37" s="42">
        <v>0</v>
      </c>
      <c r="AE37" s="43" t="s">
        <v>155</v>
      </c>
      <c r="AF37" s="43"/>
      <c r="AG37" s="43" t="s">
        <v>156</v>
      </c>
      <c r="AH37" s="40" t="s">
        <v>237</v>
      </c>
      <c r="AI37" s="37"/>
    </row>
    <row r="38" spans="1:35" ht="255" x14ac:dyDescent="0.25">
      <c r="A38" s="31">
        <v>21</v>
      </c>
      <c r="B38" s="31" t="s">
        <v>157</v>
      </c>
      <c r="C38" s="33" t="s">
        <v>158</v>
      </c>
      <c r="D38" s="34" t="s">
        <v>159</v>
      </c>
      <c r="E38" s="35">
        <v>13998</v>
      </c>
      <c r="F38" s="36" t="s">
        <v>38</v>
      </c>
      <c r="G38" s="31">
        <v>716578</v>
      </c>
      <c r="H38" s="31" t="s">
        <v>124</v>
      </c>
      <c r="I38" s="37" t="s">
        <v>169</v>
      </c>
      <c r="J38" s="37" t="s">
        <v>170</v>
      </c>
      <c r="K38" s="38" t="s">
        <v>205</v>
      </c>
      <c r="L38" s="39">
        <v>1000</v>
      </c>
      <c r="M38" s="40" t="s">
        <v>146</v>
      </c>
      <c r="N38" s="48">
        <v>3.5</v>
      </c>
      <c r="O38" s="34">
        <v>46099</v>
      </c>
      <c r="P38" s="34">
        <v>45737</v>
      </c>
      <c r="Q38" s="37" t="s">
        <v>51</v>
      </c>
      <c r="R38" s="31" t="s">
        <v>36</v>
      </c>
      <c r="S38" s="37" t="s">
        <v>37</v>
      </c>
      <c r="T38" s="31">
        <v>1500</v>
      </c>
      <c r="U38" s="36" t="s">
        <v>225</v>
      </c>
      <c r="V38" s="36" t="s">
        <v>212</v>
      </c>
      <c r="W38" s="42"/>
      <c r="X38" s="42">
        <f t="shared" si="0"/>
        <v>3500</v>
      </c>
      <c r="Y38" s="114">
        <v>3500</v>
      </c>
      <c r="Z38" s="42"/>
      <c r="AA38" s="42"/>
      <c r="AB38" s="38" t="s">
        <v>154</v>
      </c>
      <c r="AC38" s="42"/>
      <c r="AD38" s="42"/>
      <c r="AE38" s="43" t="s">
        <v>137</v>
      </c>
      <c r="AF38" s="43"/>
      <c r="AG38" s="43" t="s">
        <v>137</v>
      </c>
      <c r="AH38" s="40"/>
      <c r="AI38" s="37" t="s">
        <v>101</v>
      </c>
    </row>
    <row r="39" spans="1:35" ht="38.25" x14ac:dyDescent="0.25">
      <c r="A39" s="31">
        <v>22</v>
      </c>
      <c r="B39" s="31" t="s">
        <v>68</v>
      </c>
      <c r="C39" s="33" t="s">
        <v>136</v>
      </c>
      <c r="D39" s="34">
        <v>45819</v>
      </c>
      <c r="E39" s="35">
        <v>14041</v>
      </c>
      <c r="F39" s="36" t="s">
        <v>69</v>
      </c>
      <c r="G39" s="31">
        <v>542826</v>
      </c>
      <c r="H39" s="31" t="s">
        <v>119</v>
      </c>
      <c r="I39" s="37" t="s">
        <v>138</v>
      </c>
      <c r="J39" s="37" t="s">
        <v>139</v>
      </c>
      <c r="K39" s="38" t="s">
        <v>206</v>
      </c>
      <c r="L39" s="39">
        <v>480</v>
      </c>
      <c r="M39" s="40" t="s">
        <v>106</v>
      </c>
      <c r="N39" s="41">
        <v>6</v>
      </c>
      <c r="O39" s="34">
        <v>45816</v>
      </c>
      <c r="P39" s="34">
        <v>45821</v>
      </c>
      <c r="Q39" s="37" t="s">
        <v>140</v>
      </c>
      <c r="R39" s="31" t="s">
        <v>36</v>
      </c>
      <c r="S39" s="37" t="s">
        <v>37</v>
      </c>
      <c r="T39" s="31">
        <v>1500</v>
      </c>
      <c r="U39" s="36" t="s">
        <v>141</v>
      </c>
      <c r="V39" s="36" t="s">
        <v>142</v>
      </c>
      <c r="W39" s="42"/>
      <c r="X39" s="42">
        <f t="shared" si="0"/>
        <v>2880</v>
      </c>
      <c r="Y39" s="42">
        <v>2880</v>
      </c>
      <c r="Z39" s="42"/>
      <c r="AA39" s="42"/>
      <c r="AB39" s="38" t="s">
        <v>54</v>
      </c>
      <c r="AC39" s="42"/>
      <c r="AD39" s="42"/>
      <c r="AE39" s="43"/>
      <c r="AF39" s="43"/>
      <c r="AG39" s="43"/>
      <c r="AH39" s="40" t="s">
        <v>238</v>
      </c>
      <c r="AI39" s="37"/>
    </row>
    <row r="40" spans="1:35" ht="25.5" x14ac:dyDescent="0.25">
      <c r="A40" s="31">
        <v>23</v>
      </c>
      <c r="B40" s="51" t="s">
        <v>161</v>
      </c>
      <c r="C40" s="51" t="s">
        <v>165</v>
      </c>
      <c r="D40" s="45">
        <v>45898</v>
      </c>
      <c r="E40" s="52">
        <v>14096</v>
      </c>
      <c r="F40" s="32" t="s">
        <v>207</v>
      </c>
      <c r="G40" s="36">
        <v>708536</v>
      </c>
      <c r="H40" s="36" t="s">
        <v>119</v>
      </c>
      <c r="I40" s="32" t="s">
        <v>208</v>
      </c>
      <c r="J40" s="32" t="s">
        <v>125</v>
      </c>
      <c r="K40" s="38" t="s">
        <v>163</v>
      </c>
      <c r="L40" s="39">
        <v>480</v>
      </c>
      <c r="M40" s="40" t="s">
        <v>106</v>
      </c>
      <c r="N40" s="48">
        <v>3.5</v>
      </c>
      <c r="O40" s="46">
        <v>45875</v>
      </c>
      <c r="P40" s="46">
        <v>45878</v>
      </c>
      <c r="Q40" s="51" t="s">
        <v>164</v>
      </c>
      <c r="R40" s="44" t="s">
        <v>36</v>
      </c>
      <c r="S40" s="37" t="s">
        <v>37</v>
      </c>
      <c r="T40" s="31">
        <v>1500</v>
      </c>
      <c r="U40" s="36" t="s">
        <v>171</v>
      </c>
      <c r="V40" s="44" t="s">
        <v>172</v>
      </c>
      <c r="W40" s="47"/>
      <c r="X40" s="42">
        <f t="shared" si="0"/>
        <v>1680</v>
      </c>
      <c r="Y40" s="47">
        <v>1680</v>
      </c>
      <c r="Z40" s="47"/>
      <c r="AA40" s="47"/>
      <c r="AB40" s="38" t="s">
        <v>54</v>
      </c>
      <c r="AC40" s="42"/>
      <c r="AD40" s="42">
        <v>0</v>
      </c>
      <c r="AE40" s="43" t="s">
        <v>173</v>
      </c>
      <c r="AF40" s="43"/>
      <c r="AG40" s="43" t="s">
        <v>174</v>
      </c>
      <c r="AH40" s="40"/>
      <c r="AI40" s="37"/>
    </row>
    <row r="41" spans="1:35" ht="26.25" thickBot="1" x14ac:dyDescent="0.3">
      <c r="A41" s="82">
        <v>24</v>
      </c>
      <c r="B41" s="83" t="s">
        <v>161</v>
      </c>
      <c r="C41" s="83" t="s">
        <v>166</v>
      </c>
      <c r="D41" s="84">
        <v>45899</v>
      </c>
      <c r="E41" s="85">
        <v>14096</v>
      </c>
      <c r="F41" s="86" t="s">
        <v>209</v>
      </c>
      <c r="G41" s="86">
        <v>701885</v>
      </c>
      <c r="H41" s="86" t="s">
        <v>119</v>
      </c>
      <c r="I41" s="87" t="s">
        <v>208</v>
      </c>
      <c r="J41" s="87" t="s">
        <v>125</v>
      </c>
      <c r="K41" s="88" t="s">
        <v>163</v>
      </c>
      <c r="L41" s="89">
        <v>480</v>
      </c>
      <c r="M41" s="90" t="s">
        <v>106</v>
      </c>
      <c r="N41" s="91">
        <v>3.5</v>
      </c>
      <c r="O41" s="92">
        <v>45875</v>
      </c>
      <c r="P41" s="92">
        <v>45878</v>
      </c>
      <c r="Q41" s="93" t="s">
        <v>164</v>
      </c>
      <c r="R41" s="83" t="s">
        <v>36</v>
      </c>
      <c r="S41" s="94" t="s">
        <v>37</v>
      </c>
      <c r="T41" s="82">
        <v>1500</v>
      </c>
      <c r="U41" s="86" t="s">
        <v>171</v>
      </c>
      <c r="V41" s="83" t="s">
        <v>172</v>
      </c>
      <c r="W41" s="95"/>
      <c r="X41" s="96">
        <f t="shared" si="0"/>
        <v>1680</v>
      </c>
      <c r="Y41" s="95">
        <v>1680</v>
      </c>
      <c r="Z41" s="95"/>
      <c r="AA41" s="95"/>
      <c r="AB41" s="88" t="s">
        <v>54</v>
      </c>
      <c r="AC41" s="96"/>
      <c r="AD41" s="96">
        <v>0</v>
      </c>
      <c r="AE41" s="97" t="s">
        <v>173</v>
      </c>
      <c r="AF41" s="97"/>
      <c r="AG41" s="97" t="s">
        <v>174</v>
      </c>
      <c r="AH41" s="90" t="s">
        <v>239</v>
      </c>
      <c r="AI41" s="94"/>
    </row>
    <row r="42" spans="1:35" ht="13.5" thickBot="1" x14ac:dyDescent="0.3">
      <c r="A42" s="98" t="s">
        <v>247</v>
      </c>
      <c r="B42" s="99"/>
      <c r="C42" s="99"/>
      <c r="D42" s="99"/>
      <c r="E42" s="99"/>
      <c r="F42" s="99"/>
      <c r="G42" s="100"/>
      <c r="H42" s="101"/>
      <c r="I42" s="102"/>
      <c r="J42" s="103"/>
      <c r="K42" s="104"/>
      <c r="L42" s="105">
        <f>SUM(L18:L41)</f>
        <v>16720</v>
      </c>
      <c r="M42" s="106"/>
      <c r="N42" s="107"/>
      <c r="O42" s="108"/>
      <c r="P42" s="108"/>
      <c r="Q42" s="102"/>
      <c r="R42" s="101"/>
      <c r="S42" s="102"/>
      <c r="T42" s="101"/>
      <c r="U42" s="109"/>
      <c r="V42" s="109"/>
      <c r="W42" s="110"/>
      <c r="X42" s="115">
        <f>SUM(X18:X41)</f>
        <v>62120</v>
      </c>
      <c r="Y42" s="115">
        <f>SUM(Y18:Y41)</f>
        <v>62120</v>
      </c>
      <c r="Z42" s="115">
        <f>SUM(Z18:Z41)</f>
        <v>0</v>
      </c>
      <c r="AA42" s="115">
        <f>SUM(AA18:AA41)</f>
        <v>0</v>
      </c>
      <c r="AB42" s="104"/>
      <c r="AC42" s="115">
        <f>SUM(AC18:AC41)</f>
        <v>0</v>
      </c>
      <c r="AD42" s="115">
        <f>SUM(AD18:AD41)</f>
        <v>51804.679999999993</v>
      </c>
      <c r="AE42" s="111"/>
      <c r="AF42" s="111"/>
      <c r="AG42" s="111"/>
      <c r="AH42" s="111"/>
      <c r="AI42" s="112"/>
    </row>
    <row r="43" spans="1:35" x14ac:dyDescent="0.25">
      <c r="A43" s="12"/>
      <c r="B43" s="12"/>
      <c r="C43" s="12"/>
      <c r="D43" s="12"/>
      <c r="E43" s="12"/>
      <c r="F43" s="12"/>
      <c r="G43" s="12"/>
      <c r="H43" s="12"/>
      <c r="I43" s="12"/>
      <c r="J43" s="12"/>
      <c r="L43" s="3"/>
      <c r="M43" s="13"/>
      <c r="N43" s="8"/>
      <c r="O43" s="12"/>
      <c r="P43" s="12"/>
      <c r="Q43" s="12"/>
      <c r="R43" s="12"/>
      <c r="S43" s="12"/>
      <c r="T43" s="12"/>
      <c r="U43" s="4"/>
      <c r="V43" s="4"/>
      <c r="W43" s="5"/>
      <c r="X43" s="5"/>
      <c r="Y43" s="5"/>
      <c r="Z43" s="5"/>
      <c r="AA43" s="5"/>
      <c r="AB43" s="6"/>
      <c r="AC43" s="5"/>
      <c r="AD43" s="5"/>
      <c r="AE43" s="11"/>
      <c r="AF43" s="11"/>
      <c r="AG43" s="11"/>
      <c r="AH43" s="11"/>
      <c r="AI43" s="12"/>
    </row>
    <row r="44" spans="1:35" x14ac:dyDescent="0.25">
      <c r="A44" s="12" t="s">
        <v>221</v>
      </c>
      <c r="B44" s="11"/>
      <c r="C44" s="11"/>
      <c r="D44" s="11"/>
      <c r="E44" s="12"/>
      <c r="F44" s="11"/>
      <c r="G44" s="12"/>
      <c r="H44" s="11"/>
      <c r="I44" s="11"/>
      <c r="J44" s="11"/>
      <c r="L44" s="5"/>
      <c r="M44" s="13"/>
      <c r="O44" s="11"/>
      <c r="P44" s="11"/>
      <c r="Q44" s="11"/>
      <c r="R44" s="11"/>
      <c r="S44" s="11"/>
      <c r="T44" s="11"/>
      <c r="U44" s="11"/>
      <c r="V44" s="11"/>
      <c r="W44" s="5"/>
      <c r="X44" s="5"/>
      <c r="Y44" s="5"/>
      <c r="Z44" s="5"/>
      <c r="AA44" s="5"/>
      <c r="AB44" s="13"/>
      <c r="AC44" s="5"/>
      <c r="AD44" s="5"/>
      <c r="AE44" s="11"/>
      <c r="AF44" s="11"/>
      <c r="AG44" s="11"/>
      <c r="AH44" s="11"/>
      <c r="AI44" s="12"/>
    </row>
    <row r="45" spans="1:35" x14ac:dyDescent="0.25">
      <c r="A45" s="12" t="s">
        <v>160</v>
      </c>
      <c r="B45" s="11"/>
      <c r="C45" s="11"/>
      <c r="D45" s="11"/>
      <c r="E45" s="12"/>
      <c r="F45" s="11"/>
      <c r="G45" s="12"/>
      <c r="H45" s="11"/>
      <c r="I45" s="11"/>
      <c r="J45" s="11"/>
      <c r="L45" s="5"/>
      <c r="M45" s="13"/>
      <c r="O45" s="11"/>
      <c r="P45" s="11"/>
      <c r="Q45" s="11"/>
      <c r="R45" s="11"/>
      <c r="S45" s="11"/>
      <c r="T45" s="11"/>
      <c r="U45" s="11"/>
      <c r="V45" s="11"/>
      <c r="W45" s="5"/>
      <c r="X45" s="5"/>
      <c r="Y45" s="5"/>
      <c r="Z45" s="5"/>
      <c r="AA45" s="5"/>
      <c r="AB45" s="13"/>
      <c r="AC45" s="5"/>
      <c r="AD45" s="5"/>
      <c r="AE45" s="11"/>
      <c r="AF45" s="11"/>
      <c r="AG45" s="11"/>
      <c r="AH45" s="11"/>
      <c r="AI45" s="12"/>
    </row>
    <row r="46" spans="1:35" x14ac:dyDescent="0.25">
      <c r="A46" s="12" t="s">
        <v>33</v>
      </c>
      <c r="B46" s="15"/>
      <c r="C46" s="15"/>
      <c r="D46" s="15"/>
      <c r="E46" s="12"/>
      <c r="F46" s="15"/>
      <c r="G46" s="12"/>
      <c r="H46" s="15"/>
      <c r="I46" s="15"/>
      <c r="J46" s="15"/>
      <c r="L46" s="7"/>
      <c r="M46" s="13"/>
      <c r="N46" s="14"/>
      <c r="O46" s="11"/>
      <c r="P46" s="11"/>
      <c r="Q46" s="11"/>
      <c r="R46" s="11"/>
      <c r="S46" s="11"/>
      <c r="T46" s="11"/>
      <c r="U46" s="11"/>
      <c r="V46" s="11"/>
      <c r="W46" s="5"/>
      <c r="Y46" s="5"/>
      <c r="Z46" s="5"/>
      <c r="AA46" s="5"/>
      <c r="AB46" s="13"/>
    </row>
    <row r="47" spans="1:35" x14ac:dyDescent="0.25">
      <c r="B47" s="14"/>
      <c r="C47" s="14"/>
      <c r="D47" s="14"/>
      <c r="F47" s="14"/>
      <c r="H47" s="14"/>
      <c r="I47" s="14"/>
      <c r="J47" s="14"/>
      <c r="L47" s="1"/>
      <c r="N47" s="14"/>
    </row>
  </sheetData>
  <mergeCells count="32">
    <mergeCell ref="A42:G42"/>
    <mergeCell ref="A15:A17"/>
    <mergeCell ref="B15:N15"/>
    <mergeCell ref="O15:R15"/>
    <mergeCell ref="H16:H17"/>
    <mergeCell ref="I16:I17"/>
    <mergeCell ref="L16:L17"/>
    <mergeCell ref="M16:M17"/>
    <mergeCell ref="N16:N17"/>
    <mergeCell ref="S15:AD15"/>
    <mergeCell ref="W16:AA16"/>
    <mergeCell ref="AB16:AB17"/>
    <mergeCell ref="U16:U17"/>
    <mergeCell ref="V16:V17"/>
    <mergeCell ref="AE15:AH16"/>
    <mergeCell ref="AI15:AI17"/>
    <mergeCell ref="B16:B17"/>
    <mergeCell ref="C16:C17"/>
    <mergeCell ref="D16:D17"/>
    <mergeCell ref="P16:P17"/>
    <mergeCell ref="E16:E17"/>
    <mergeCell ref="AC16:AC17"/>
    <mergeCell ref="AD16:AD17"/>
    <mergeCell ref="F16:F17"/>
    <mergeCell ref="G16:G17"/>
    <mergeCell ref="Q16:Q17"/>
    <mergeCell ref="R16:R17"/>
    <mergeCell ref="S16:S17"/>
    <mergeCell ref="T16:T17"/>
    <mergeCell ref="K16:K17"/>
    <mergeCell ref="O16:O17"/>
    <mergeCell ref="J16:J17"/>
  </mergeCells>
  <phoneticPr fontId="3" type="noConversion"/>
  <pageMargins left="0.25" right="0.25" top="0.75" bottom="0.75" header="0.3" footer="0.3"/>
  <pageSetup paperSize="9" scale="1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SEME DIÁIRAS SERVIDOR DEZ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ANDREATO</cp:lastModifiedBy>
  <cp:lastPrinted>2025-11-03T14:44:43Z</cp:lastPrinted>
  <dcterms:created xsi:type="dcterms:W3CDTF">2013-10-11T22:14:02Z</dcterms:created>
  <dcterms:modified xsi:type="dcterms:W3CDTF">2026-02-25T18:58:43Z</dcterms:modified>
</cp:coreProperties>
</file>