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5\PRESTAÇÃO DE CONTAS MENSAL 2025\"/>
    </mc:Choice>
  </mc:AlternateContent>
  <bookViews>
    <workbookView xWindow="0" yWindow="0" windowWidth="11160" windowHeight="9915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SEFIN OP. CRÉDITO FEV 2025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'SEFIN OP. CRÉDITO FEV 2025'!$A$1:$V$34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9" l="1"/>
  <c r="S30" i="19"/>
  <c r="U27" i="19"/>
  <c r="O27" i="19"/>
  <c r="O18" i="19"/>
  <c r="J18" i="19"/>
  <c r="J19" i="19"/>
  <c r="J20" i="19"/>
  <c r="U19" i="19"/>
  <c r="U17" i="19"/>
  <c r="U29" i="19"/>
  <c r="P18" i="19" l="1"/>
  <c r="N30" i="19"/>
  <c r="M30" i="19"/>
  <c r="I30" i="19"/>
  <c r="H30" i="19"/>
  <c r="U28" i="19"/>
  <c r="O28" i="19"/>
  <c r="J28" i="19"/>
  <c r="P28" i="19" s="1"/>
  <c r="V28" i="19" l="1"/>
  <c r="O29" i="19"/>
  <c r="V29" i="19" s="1"/>
  <c r="J29" i="19"/>
  <c r="O25" i="19"/>
  <c r="O26" i="19"/>
  <c r="P29" i="19" l="1"/>
  <c r="J17" i="19"/>
  <c r="O17" i="19"/>
  <c r="J27" i="19" l="1"/>
  <c r="P27" i="19" s="1"/>
  <c r="J26" i="19"/>
  <c r="P26" i="19" s="1"/>
  <c r="U21" i="19"/>
  <c r="U25" i="19"/>
  <c r="O20" i="19"/>
  <c r="P20" i="19" s="1"/>
  <c r="U26" i="19"/>
  <c r="U18" i="19"/>
  <c r="V27" i="19" l="1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G21" i="19"/>
  <c r="U20" i="19"/>
  <c r="G20" i="19"/>
  <c r="O19" i="19"/>
  <c r="G19" i="19"/>
  <c r="G18" i="19"/>
  <c r="G17" i="19"/>
  <c r="O30" i="19" l="1"/>
  <c r="U30" i="19"/>
  <c r="P19" i="19"/>
  <c r="J30" i="19"/>
  <c r="P24" i="19"/>
  <c r="V18" i="19"/>
  <c r="V20" i="19"/>
  <c r="V19" i="19"/>
  <c r="V21" i="19"/>
  <c r="P17" i="19"/>
  <c r="P23" i="19"/>
  <c r="V17" i="19"/>
  <c r="V22" i="19"/>
  <c r="V24" i="19"/>
  <c r="P21" i="19"/>
  <c r="V23" i="19"/>
  <c r="P22" i="19"/>
  <c r="P30" i="19" l="1"/>
  <c r="V30" i="19"/>
  <c r="O26" i="17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<sst xmlns="http://schemas.openxmlformats.org/spreadsheetml/2006/main" count="566" uniqueCount="190">
  <si>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</si>
  <si>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</si>
  <si>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</si>
  <si>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</si>
  <si>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</si>
  <si>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</si>
  <si>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</si>
  <si>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</si>
  <si>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</si>
  <si>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</si>
  <si>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</si>
  <si>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</si>
  <si>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</si>
  <si>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</si>
  <si>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</si>
  <si>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</si>
  <si>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</si>
  <si>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</si>
  <si>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</si>
  <si>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</si>
  <si>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</si>
  <si>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</si>
  <si>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</si>
  <si>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</si>
  <si>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</si>
  <si>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</si>
  <si>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</si>
  <si>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</si>
  <si>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</si>
  <si>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</si>
  <si>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</si>
  <si>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</si>
  <si>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</si>
  <si>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</si>
  <si>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</si>
  <si>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</si>
  <si>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</si>
  <si>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</si>
  <si>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</si>
  <si>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</si>
  <si>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</si>
  <si>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</si>
  <si>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</si>
  <si>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</si>
  <si>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</si>
  <si>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</si>
  <si>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</si>
  <si>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</si>
  <si>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</si>
  <si>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</si>
  <si>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</si>
  <si>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</si>
  <si>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</si>
  <si>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</si>
  <si>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</si>
  <si>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</si>
  <si>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</si>
  <si>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</si>
  <si>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</si>
  <si>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</si>
  <si>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</si>
  <si>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</si>
  <si>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</si>
  <si>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</si>
  <si>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</si>
  <si>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</si>
  <si>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</si>
  <si>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</si>
  <si>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</si>
  <si>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</si>
  <si>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</si>
  <si>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</si>
  <si>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</si>
  <si>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</si>
  <si>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</si>
  <si>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</si>
  <si>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</si>
  <si>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</si>
  <si>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</si>
  <si>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</si>
  <si>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</si>
  <si>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</si>
  <si>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</si>
  <si>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</si>
  <si>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</si>
  <si>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</si>
  <si>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</si>
  <si>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</si>
  <si>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</si>
  <si>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</si>
  <si>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</si>
  <si>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</si>
  <si>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</si>
  <si>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</si>
  <si>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</si>
  <si>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</si>
  <si>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</si>
  <si>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</si>
  <si>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</si>
  <si>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</si>
  <si>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</si>
  <si>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</si>
  <si>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</si>
  <si>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</si>
  <si>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</si>
  <si>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</si>
  <si>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</si>
  <si>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</si>
  <si>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</si>
  <si>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</si>
  <si>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</si>
  <si>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</si>
  <si>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</si>
  <si>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</si>
  <si>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</si>
  <si>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</si>
  <si>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</si>
  <si>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</si>
  <si>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</si>
  <si>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</si>
  <si>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</si>
  <si>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</si>
  <si>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</si>
  <si>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</si>
  <si>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</si>
  <si>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</si>
  <si>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</si>
  <si>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</si>
  <si>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</si>
  <si>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</si>
  <si>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</si>
  <si>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</si>
  <si>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</si>
  <si>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</si>
  <si>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</si>
  <si>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</si>
  <si>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</si>
  <si>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</si>
  <si>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</si>
  <si>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</si>
  <si>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</si>
  <si>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</si>
  <si>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</si>
  <si>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</si>
  <si>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</si>
  <si>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</si>
  <si>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</si>
  <si>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</si>
  <si>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</si>
  <si>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</si>
  <si>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</si>
  <si>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</si>
  <si>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</si>
  <si>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</si>
  <si>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</si>
  <si>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</si>
  <si>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</si>
  <si>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</si>
  <si>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</si>
  <si>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</si>
  <si>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</si>
  <si>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</si>
  <si>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</si>
  <si>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</si>
  <si>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</si>
  <si>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</si>
  <si>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</si>
  <si>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</si>
  <si>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</si>
  <si>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</si>
  <si>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</si>
  <si>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</si>
  <si>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</si>
  <si>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</si>
  <si>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</si>
  <si>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</si>
  <si>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</si>
  <si>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</si>
  <si>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Até o exercício</t>
  </si>
  <si>
    <t>Até o ano enterior</t>
  </si>
  <si>
    <t>PRESTAÇÃO DE CONTAS MENSAL - EXERCÍCIO 2025</t>
  </si>
  <si>
    <t>Data da emissão: 19/03/2025</t>
  </si>
  <si>
    <t>Manual de Referência - 11ª Edição - Anexos IV, VI, VII e IX</t>
  </si>
  <si>
    <r>
      <t xml:space="preserve">Terceiro </t>
    </r>
    <r>
      <rPr>
        <b/>
        <sz val="10"/>
        <rFont val="Arial"/>
        <family val="2"/>
      </rPr>
      <t>TERMO ADITIVO</t>
    </r>
    <r>
      <rPr>
        <sz val="10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</si>
  <si>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rFont val="Arial"/>
        <family val="2"/>
      </rPr>
      <t>QUINTO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rFont val="Arial"/>
        <family val="2"/>
      </rPr>
      <t>caput</t>
    </r>
    <r>
      <rPr>
        <sz val="10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</si>
  <si>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rFont val="Arial"/>
        <family val="2"/>
      </rPr>
      <t>6º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</si>
  <si>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t>Secretaria Municipal de Finanças - SEFIN</t>
  </si>
  <si>
    <t xml:space="preserve">IDENTIFICAÇÃO DO ÓRGÃO/ENTIDADE/FUNDO: </t>
  </si>
  <si>
    <t xml:space="preserve">REALIZADO ATÉ O MÊS/ANO (ACUMULADO): </t>
  </si>
  <si>
    <t>JANEIRO A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</si>
</sst>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43" fontId="14" fillId="0" borderId="0" xfId="1" applyFont="1" applyFill="1" applyAlignment="1">
      <alignment vertical="center" wrapText="1"/>
    </xf>
    <xf numFmtId="43" fontId="14" fillId="0" borderId="0" xfId="0" applyNumberFormat="1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3" fontId="14" fillId="0" borderId="0" xfId="1" applyFont="1" applyFill="1" applyAlignme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vertical="center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vertical="center"/>
    </xf>
    <xf numFmtId="43" fontId="14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49" fontId="9" fillId="0" borderId="25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49" fontId="14" fillId="0" borderId="3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4" fillId="0" borderId="33" xfId="0" applyNumberFormat="1" applyFont="1" applyFill="1" applyBorder="1" applyAlignment="1">
      <alignment horizontal="center" vertical="center" wrapText="1"/>
    </xf>
    <xf numFmtId="43" fontId="9" fillId="0" borderId="35" xfId="1" applyFont="1" applyFill="1" applyBorder="1" applyAlignment="1">
      <alignment horizontal="center" vertical="center"/>
    </xf>
    <xf numFmtId="49" fontId="9" fillId="0" borderId="35" xfId="1" applyNumberFormat="1" applyFont="1" applyFill="1" applyBorder="1" applyAlignment="1">
      <alignment horizontal="center" vertical="center"/>
    </xf>
    <xf numFmtId="44" fontId="14" fillId="0" borderId="4" xfId="2" applyFont="1" applyFill="1" applyBorder="1" applyAlignment="1">
      <alignment horizontal="center" vertical="center" wrapText="1"/>
    </xf>
    <xf numFmtId="44" fontId="14" fillId="0" borderId="4" xfId="2" applyFont="1" applyFill="1" applyBorder="1" applyAlignment="1">
      <alignment horizontal="right" vertical="center" wrapText="1"/>
    </xf>
    <xf numFmtId="44" fontId="14" fillId="0" borderId="1" xfId="2" applyFont="1" applyFill="1" applyBorder="1" applyAlignment="1">
      <alignment horizontal="center" vertical="center" wrapText="1"/>
    </xf>
    <xf numFmtId="44" fontId="14" fillId="0" borderId="1" xfId="2" applyFont="1" applyFill="1" applyBorder="1" applyAlignment="1">
      <alignment horizontal="right" vertical="center" wrapText="1"/>
    </xf>
    <xf numFmtId="44" fontId="14" fillId="0" borderId="25" xfId="2" applyFont="1" applyFill="1" applyBorder="1" applyAlignment="1">
      <alignment horizontal="right" vertical="center" wrapText="1"/>
    </xf>
    <xf numFmtId="44" fontId="9" fillId="0" borderId="35" xfId="2" applyFont="1" applyFill="1" applyBorder="1" applyAlignment="1">
      <alignment horizontal="right" vertical="center"/>
    </xf>
    <xf numFmtId="44" fontId="14" fillId="0" borderId="4" xfId="2" applyFont="1" applyFill="1" applyBorder="1" applyAlignment="1">
      <alignment vertical="center" wrapText="1"/>
    </xf>
    <xf numFmtId="44" fontId="14" fillId="0" borderId="4" xfId="2" applyFont="1" applyFill="1" applyBorder="1" applyAlignment="1">
      <alignment vertical="center"/>
    </xf>
    <xf numFmtId="44" fontId="9" fillId="0" borderId="4" xfId="2" applyFont="1" applyFill="1" applyBorder="1" applyAlignment="1">
      <alignment horizontal="right" vertical="center" wrapText="1"/>
    </xf>
    <xf numFmtId="44" fontId="14" fillId="0" borderId="1" xfId="2" applyFont="1" applyFill="1" applyBorder="1" applyAlignment="1">
      <alignment horizontal="left" vertical="center" wrapText="1"/>
    </xf>
    <xf numFmtId="44" fontId="14" fillId="0" borderId="1" xfId="2" applyFont="1" applyFill="1" applyBorder="1" applyAlignment="1">
      <alignment vertical="center"/>
    </xf>
    <xf numFmtId="44" fontId="9" fillId="0" borderId="1" xfId="2" applyFont="1" applyFill="1" applyBorder="1" applyAlignment="1">
      <alignment horizontal="right" vertical="center" wrapText="1"/>
    </xf>
    <xf numFmtId="44" fontId="9" fillId="0" borderId="1" xfId="2" applyFont="1" applyFill="1" applyBorder="1" applyAlignment="1">
      <alignment horizontal="center" vertical="center" wrapText="1"/>
    </xf>
    <xf numFmtId="44" fontId="14" fillId="0" borderId="25" xfId="2" applyFont="1" applyFill="1" applyBorder="1" applyAlignment="1">
      <alignment vertical="center"/>
    </xf>
    <xf numFmtId="44" fontId="14" fillId="0" borderId="25" xfId="2" applyFont="1" applyFill="1" applyBorder="1" applyAlignment="1">
      <alignment horizontal="center" vertical="center" wrapText="1"/>
    </xf>
    <xf numFmtId="44" fontId="9" fillId="0" borderId="25" xfId="2" applyFont="1" applyFill="1" applyBorder="1" applyAlignment="1">
      <alignment horizontal="right" vertical="center" wrapText="1"/>
    </xf>
    <xf numFmtId="44" fontId="9" fillId="0" borderId="35" xfId="2" applyFont="1" applyFill="1" applyBorder="1" applyAlignment="1">
      <alignment horizontal="left" vertical="center" wrapText="1"/>
    </xf>
    <xf numFmtId="44" fontId="9" fillId="0" borderId="35" xfId="2" applyFont="1" applyFill="1" applyBorder="1" applyAlignment="1">
      <alignment horizontal="right" vertical="center" wrapText="1"/>
    </xf>
    <xf numFmtId="44" fontId="14" fillId="0" borderId="0" xfId="2" applyFont="1" applyFill="1" applyAlignment="1">
      <alignment vertical="center" wrapText="1"/>
    </xf>
    <xf numFmtId="44" fontId="14" fillId="0" borderId="0" xfId="2" applyFont="1" applyFill="1" applyAlignment="1">
      <alignment vertical="center"/>
    </xf>
    <xf numFmtId="44" fontId="9" fillId="0" borderId="0" xfId="2" applyFont="1" applyFill="1" applyAlignment="1">
      <alignment vertical="center" wrapText="1"/>
    </xf>
    <xf numFmtId="44" fontId="9" fillId="0" borderId="0" xfId="2" applyFont="1" applyFill="1" applyBorder="1" applyAlignment="1">
      <alignment horizontal="right" vertical="center"/>
    </xf>
    <xf numFmtId="44" fontId="9" fillId="0" borderId="0" xfId="2" applyFont="1" applyFill="1" applyAlignment="1">
      <alignment vertical="center"/>
    </xf>
    <xf numFmtId="2" fontId="9" fillId="0" borderId="35" xfId="1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Alignment="1">
      <alignment vertical="center" wrapText="1"/>
    </xf>
    <xf numFmtId="44" fontId="14" fillId="0" borderId="4" xfId="2" applyFont="1" applyFill="1" applyBorder="1" applyAlignment="1">
      <alignment horizontal="right" vertical="center"/>
    </xf>
    <xf numFmtId="44" fontId="9" fillId="0" borderId="18" xfId="2" applyFont="1" applyFill="1" applyBorder="1" applyAlignment="1">
      <alignment horizontal="right" vertical="center"/>
    </xf>
    <xf numFmtId="44" fontId="14" fillId="0" borderId="1" xfId="2" applyFont="1" applyFill="1" applyBorder="1" applyAlignment="1">
      <alignment horizontal="right" vertical="center"/>
    </xf>
    <xf numFmtId="44" fontId="9" fillId="0" borderId="13" xfId="2" applyFont="1" applyFill="1" applyBorder="1" applyAlignment="1">
      <alignment horizontal="right" vertical="center"/>
    </xf>
    <xf numFmtId="44" fontId="14" fillId="0" borderId="25" xfId="2" applyFont="1" applyFill="1" applyBorder="1" applyAlignment="1">
      <alignment horizontal="right" vertical="center"/>
    </xf>
    <xf numFmtId="44" fontId="9" fillId="0" borderId="31" xfId="2" applyFont="1" applyFill="1" applyBorder="1" applyAlignment="1">
      <alignment horizontal="right" vertical="center"/>
    </xf>
    <xf numFmtId="44" fontId="9" fillId="0" borderId="35" xfId="2" applyFont="1" applyFill="1" applyBorder="1" applyAlignment="1">
      <alignment vertical="center"/>
    </xf>
    <xf numFmtId="44" fontId="9" fillId="0" borderId="36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43" fontId="9" fillId="0" borderId="34" xfId="1" applyFont="1" applyFill="1" applyBorder="1" applyAlignment="1">
      <alignment horizontal="center" vertical="center"/>
    </xf>
    <xf numFmtId="43" fontId="9" fillId="0" borderId="35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44" fontId="15" fillId="0" borderId="0" xfId="2" applyFont="1" applyFill="1" applyAlignment="1">
      <alignment vertical="center" wrapText="1"/>
    </xf>
    <xf numFmtId="44" fontId="15" fillId="0" borderId="0" xfId="2" applyFont="1" applyFill="1" applyAlignment="1">
      <alignment vertical="center"/>
    </xf>
    <xf numFmtId="0" fontId="16" fillId="0" borderId="0" xfId="0" applyFont="1" applyFill="1" applyAlignment="1">
      <alignment vertical="center"/>
    </xf>
    <xf numFmtId="44" fontId="16" fillId="0" borderId="0" xfId="2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3" fontId="15" fillId="0" borderId="0" xfId="0" applyNumberFormat="1" applyFont="1" applyFill="1" applyAlignment="1">
      <alignment horizontal="left" vertical="center"/>
    </xf>
    <xf numFmtId="44" fontId="15" fillId="0" borderId="0" xfId="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43" fontId="15" fillId="0" borderId="0" xfId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43" fontId="16" fillId="0" borderId="0" xfId="1" applyFont="1" applyFill="1" applyBorder="1" applyAlignment="1">
      <alignment horizontal="center" vertical="center" wrapText="1"/>
    </xf>
    <xf numFmtId="44" fontId="15" fillId="0" borderId="0" xfId="2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43" fontId="16" fillId="0" borderId="0" xfId="1" applyFont="1" applyFill="1" applyAlignment="1">
      <alignment vertical="center"/>
    </xf>
    <xf numFmtId="43" fontId="15" fillId="0" borderId="0" xfId="1" applyFont="1" applyFill="1" applyAlignment="1">
      <alignment vertical="center" wrapText="1"/>
    </xf>
    <xf numFmtId="164" fontId="15" fillId="0" borderId="0" xfId="0" applyNumberFormat="1" applyFont="1" applyFill="1" applyAlignment="1">
      <alignment vertical="center" wrapText="1"/>
    </xf>
    <xf numFmtId="44" fontId="15" fillId="0" borderId="0" xfId="2" applyFont="1" applyFill="1" applyBorder="1" applyAlignment="1">
      <alignment horizontal="right" vertical="center" wrapText="1"/>
    </xf>
    <xf numFmtId="44" fontId="16" fillId="0" borderId="0" xfId="2" applyFont="1" applyFill="1" applyAlignment="1">
      <alignment vertical="center" wrapText="1"/>
    </xf>
    <xf numFmtId="164" fontId="16" fillId="0" borderId="0" xfId="0" applyNumberFormat="1" applyFont="1" applyFill="1" applyAlignment="1">
      <alignment vertical="center" wrapText="1"/>
    </xf>
    <xf numFmtId="43" fontId="15" fillId="0" borderId="0" xfId="0" applyNumberFormat="1" applyFont="1" applyFill="1" applyAlignment="1">
      <alignment vertical="center" wrapText="1"/>
    </xf>
    <xf numFmtId="43" fontId="15" fillId="0" borderId="0" xfId="1" applyFont="1" applyFill="1" applyBorder="1" applyAlignment="1">
      <alignment horizontal="right" vertical="center" wrapText="1"/>
    </xf>
    <xf numFmtId="43" fontId="15" fillId="0" borderId="0" xfId="1" applyFont="1" applyFill="1" applyAlignment="1">
      <alignment vertical="center"/>
    </xf>
    <xf numFmtId="44" fontId="16" fillId="0" borderId="0" xfId="2" applyFont="1" applyFill="1" applyAlignment="1">
      <alignment horizontal="right"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4" fontId="16" fillId="0" borderId="9" xfId="2" applyFont="1" applyFill="1" applyBorder="1" applyAlignment="1">
      <alignment horizontal="center" vertical="center" wrapText="1"/>
    </xf>
    <xf numFmtId="44" fontId="16" fillId="0" borderId="9" xfId="2" applyFont="1" applyFill="1" applyBorder="1" applyAlignment="1">
      <alignment horizontal="center" vertical="center"/>
    </xf>
    <xf numFmtId="44" fontId="16" fillId="0" borderId="11" xfId="2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4" fontId="16" fillId="0" borderId="15" xfId="2" applyFont="1" applyFill="1" applyBorder="1" applyAlignment="1">
      <alignment horizontal="center" vertical="center" wrapText="1"/>
    </xf>
    <xf numFmtId="44" fontId="16" fillId="0" borderId="15" xfId="2" applyFont="1" applyFill="1" applyBorder="1" applyAlignment="1">
      <alignment horizontal="center" vertical="center" wrapText="1"/>
    </xf>
    <xf numFmtId="44" fontId="16" fillId="0" borderId="15" xfId="2" applyFont="1" applyFill="1" applyBorder="1" applyAlignment="1">
      <alignment horizontal="center" vertical="center"/>
    </xf>
    <xf numFmtId="44" fontId="16" fillId="0" borderId="17" xfId="2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vertical="center"/>
    </xf>
    <xf numFmtId="0" fontId="16" fillId="0" borderId="39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166686</xdr:colOff>
      <xdr:row>0</xdr:row>
      <xdr:rowOff>1428</xdr:rowOff>
    </xdr:from>
    <xdr:to>
      <xdr:col>1</xdr:col>
      <xdr:colOff>666749</xdr:colOff>
      <xdr:row>3</xdr:row>
      <xdr:rowOff>135731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" y="1428"/>
          <a:ext cx="500063" cy="670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26" t="s">
        <v>122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</row>
    <row r="7" spans="1:42" x14ac:dyDescent="0.25">
      <c r="A7" s="126" t="s">
        <v>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26" t="s">
        <v>17</v>
      </c>
      <c r="B8" s="126"/>
      <c r="C8" s="126"/>
      <c r="D8" s="126"/>
      <c r="E8" s="126"/>
      <c r="F8" s="12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26" t="s">
        <v>81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</row>
    <row r="11" spans="1:42" ht="16.5" customHeight="1" x14ac:dyDescent="0.25">
      <c r="A11" s="150" t="s">
        <v>110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</row>
    <row r="12" spans="1:42" x14ac:dyDescent="0.25">
      <c r="A12" s="126" t="s">
        <v>119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</row>
    <row r="13" spans="1:42" x14ac:dyDescent="0.25">
      <c r="N13" s="29"/>
      <c r="O13" s="30"/>
    </row>
    <row r="14" spans="1:42" ht="16.5" customHeight="1" thickBot="1" x14ac:dyDescent="0.3">
      <c r="A14" s="143" t="s">
        <v>18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spans="1:42" ht="28.5" customHeight="1" x14ac:dyDescent="0.25">
      <c r="A15" s="144" t="s">
        <v>0</v>
      </c>
      <c r="B15" s="132" t="s">
        <v>19</v>
      </c>
      <c r="C15" s="147" t="s">
        <v>1</v>
      </c>
      <c r="D15" s="132" t="s">
        <v>2</v>
      </c>
      <c r="E15" s="149" t="s">
        <v>3</v>
      </c>
      <c r="F15" s="149"/>
      <c r="G15" s="149"/>
      <c r="H15" s="149" t="s">
        <v>4</v>
      </c>
      <c r="I15" s="149"/>
      <c r="J15" s="149"/>
      <c r="K15" s="132" t="s">
        <v>5</v>
      </c>
      <c r="L15" s="132" t="s">
        <v>6</v>
      </c>
      <c r="M15" s="149" t="s">
        <v>7</v>
      </c>
      <c r="N15" s="149"/>
      <c r="O15" s="149"/>
      <c r="P15" s="130" t="s">
        <v>8</v>
      </c>
      <c r="Q15" s="132" t="s">
        <v>44</v>
      </c>
      <c r="R15" s="134" t="s">
        <v>9</v>
      </c>
      <c r="S15" s="136" t="s">
        <v>45</v>
      </c>
      <c r="T15" s="136"/>
      <c r="U15" s="136"/>
      <c r="V15" s="138" t="s">
        <v>47</v>
      </c>
    </row>
    <row r="16" spans="1:42" ht="33.75" customHeight="1" x14ac:dyDescent="0.25">
      <c r="A16" s="145"/>
      <c r="B16" s="133"/>
      <c r="C16" s="148"/>
      <c r="D16" s="13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33"/>
      <c r="L16" s="133"/>
      <c r="M16" s="7" t="s">
        <v>20</v>
      </c>
      <c r="N16" s="8" t="s">
        <v>21</v>
      </c>
      <c r="O16" s="8" t="s">
        <v>22</v>
      </c>
      <c r="P16" s="131"/>
      <c r="Q16" s="133"/>
      <c r="R16" s="135"/>
      <c r="S16" s="9" t="s">
        <v>46</v>
      </c>
      <c r="T16" s="51" t="s">
        <v>21</v>
      </c>
      <c r="U16" s="51" t="s">
        <v>22</v>
      </c>
      <c r="V16" s="139"/>
    </row>
    <row r="17" spans="1:22" ht="24" customHeight="1" thickBot="1" x14ac:dyDescent="0.3">
      <c r="A17" s="14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140" t="s">
        <v>10</v>
      </c>
      <c r="B22" s="141"/>
      <c r="C22" s="141"/>
      <c r="D22" s="141"/>
      <c r="E22" s="141"/>
      <c r="F22" s="141"/>
      <c r="G22" s="142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137" t="s">
        <v>109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1:22" ht="21" customHeight="1" x14ac:dyDescent="0.25">
      <c r="A25" s="137" t="s">
        <v>115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124" t="s">
        <v>49</v>
      </c>
      <c r="B27" s="125" t="s">
        <v>54</v>
      </c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22" ht="9.75" customHeight="1" x14ac:dyDescent="0.25">
      <c r="A28" s="12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O28" s="43"/>
    </row>
    <row r="29" spans="1:22" x14ac:dyDescent="0.25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N29" s="33"/>
    </row>
    <row r="30" spans="1:22" ht="23.25" customHeight="1" x14ac:dyDescent="0.25">
      <c r="A30" s="37" t="s">
        <v>50</v>
      </c>
      <c r="B30" s="125" t="s">
        <v>55</v>
      </c>
      <c r="C30" s="125"/>
      <c r="D30" s="125"/>
      <c r="E30" s="125"/>
      <c r="F30" s="125"/>
      <c r="G30" s="125"/>
      <c r="H30" s="125"/>
      <c r="I30" s="125"/>
      <c r="J30" s="125"/>
      <c r="K30" s="125"/>
      <c r="M30" s="28"/>
      <c r="N30" s="28"/>
      <c r="O30" s="33"/>
      <c r="P30" s="31"/>
    </row>
    <row r="31" spans="1:22" x14ac:dyDescent="0.25">
      <c r="A31" s="6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M31" s="28"/>
      <c r="P31" s="32"/>
    </row>
    <row r="32" spans="1:22" x14ac:dyDescent="0.25">
      <c r="A32" s="37"/>
      <c r="B32" s="125"/>
      <c r="C32" s="125"/>
      <c r="D32" s="125"/>
      <c r="E32" s="125"/>
      <c r="F32" s="125"/>
      <c r="G32" s="125"/>
      <c r="H32"/>
      <c r="I32"/>
      <c r="M32" s="28"/>
    </row>
    <row r="33" spans="1:13" x14ac:dyDescent="0.25">
      <c r="A33" s="6"/>
      <c r="B33" s="37" t="s">
        <v>51</v>
      </c>
      <c r="C33" s="127" t="s">
        <v>52</v>
      </c>
      <c r="D33" s="127"/>
      <c r="E33" s="127"/>
      <c r="F33" s="127"/>
      <c r="G33" s="127"/>
      <c r="H33"/>
      <c r="I33"/>
      <c r="M33" s="28"/>
    </row>
    <row r="34" spans="1:13" x14ac:dyDescent="0.25">
      <c r="A34" s="6"/>
      <c r="B34" s="37" t="s">
        <v>23</v>
      </c>
      <c r="C34" s="128" t="s">
        <v>56</v>
      </c>
      <c r="D34" s="128"/>
      <c r="E34" s="128"/>
      <c r="F34" s="128"/>
      <c r="G34" s="128"/>
      <c r="H34" s="128"/>
      <c r="I34" s="128"/>
      <c r="J34" s="128"/>
      <c r="K34" s="128"/>
    </row>
    <row r="35" spans="1:13" x14ac:dyDescent="0.25">
      <c r="A35" s="6"/>
      <c r="B35" s="37" t="s">
        <v>24</v>
      </c>
      <c r="C35" s="128" t="s">
        <v>57</v>
      </c>
      <c r="D35" s="128"/>
      <c r="E35" s="128"/>
      <c r="F35" s="128"/>
      <c r="G35" s="128"/>
      <c r="H35" s="128"/>
      <c r="I35" s="128"/>
      <c r="J35" s="128"/>
      <c r="K35" s="128"/>
    </row>
    <row r="36" spans="1:13" ht="14.25" customHeight="1" x14ac:dyDescent="0.25">
      <c r="A36" s="6"/>
      <c r="B36" s="37" t="s">
        <v>53</v>
      </c>
      <c r="C36" s="129" t="s">
        <v>58</v>
      </c>
      <c r="D36" s="129"/>
      <c r="E36" s="129"/>
      <c r="F36" s="129"/>
      <c r="G36" s="129"/>
      <c r="H36" s="129"/>
      <c r="I36" s="129"/>
      <c r="J36" s="129"/>
      <c r="K36" s="129"/>
    </row>
    <row r="37" spans="1:13" ht="14.25" customHeight="1" x14ac:dyDescent="0.25">
      <c r="A37" s="6"/>
      <c r="B37" s="124" t="s">
        <v>26</v>
      </c>
      <c r="C37" s="125" t="s">
        <v>60</v>
      </c>
      <c r="D37" s="125"/>
      <c r="E37" s="125"/>
      <c r="F37" s="125"/>
      <c r="G37" s="125"/>
      <c r="H37" s="125"/>
      <c r="I37" s="125"/>
      <c r="J37" s="125"/>
      <c r="K37" s="125"/>
    </row>
    <row r="38" spans="1:13" ht="3.75" hidden="1" customHeight="1" x14ac:dyDescent="0.25">
      <c r="A38" s="6"/>
      <c r="B38" s="124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124" t="s">
        <v>29</v>
      </c>
      <c r="C40" s="125" t="s">
        <v>61</v>
      </c>
      <c r="D40" s="125"/>
      <c r="E40" s="125"/>
      <c r="F40" s="125"/>
      <c r="G40" s="125"/>
      <c r="H40" s="125"/>
      <c r="I40" s="125"/>
      <c r="J40" s="125"/>
      <c r="K40" s="125"/>
    </row>
    <row r="41" spans="1:13" x14ac:dyDescent="0.25">
      <c r="A41" s="6"/>
      <c r="B41" s="124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124" t="s">
        <v>34</v>
      </c>
      <c r="C46" s="125" t="s">
        <v>66</v>
      </c>
      <c r="D46" s="125"/>
      <c r="E46" s="125"/>
      <c r="F46" s="125"/>
      <c r="G46" s="125"/>
      <c r="H46" s="125"/>
      <c r="I46" s="125"/>
      <c r="J46" s="125"/>
      <c r="K46" s="125"/>
    </row>
    <row r="47" spans="1:13" x14ac:dyDescent="0.25">
      <c r="B47" s="124"/>
      <c r="C47" s="125"/>
      <c r="D47" s="125"/>
      <c r="E47" s="125"/>
      <c r="F47" s="125"/>
      <c r="G47" s="125"/>
      <c r="H47" s="125"/>
      <c r="I47" s="125"/>
      <c r="J47" s="125"/>
      <c r="K47" s="125"/>
    </row>
    <row r="48" spans="1:13" x14ac:dyDescent="0.25">
      <c r="A48" s="3"/>
      <c r="B48" s="2" t="s">
        <v>35</v>
      </c>
      <c r="C48" s="126" t="s">
        <v>67</v>
      </c>
      <c r="D48" s="126"/>
      <c r="E48" s="126"/>
      <c r="F48" s="126"/>
      <c r="G48" s="126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123" t="s">
        <v>69</v>
      </c>
      <c r="D50" s="123"/>
      <c r="E50" s="123"/>
      <c r="F50" s="123"/>
      <c r="G50" s="123"/>
      <c r="H50" s="123"/>
      <c r="I50" s="123"/>
      <c r="J50" s="123"/>
      <c r="K50" s="123"/>
      <c r="L50" s="5"/>
    </row>
    <row r="51" spans="1:12" x14ac:dyDescent="0.25">
      <c r="A51" s="3"/>
      <c r="B51" s="2" t="s">
        <v>38</v>
      </c>
      <c r="C51" s="123" t="s">
        <v>70</v>
      </c>
      <c r="D51" s="123"/>
      <c r="E51" s="123"/>
      <c r="F51" s="123"/>
      <c r="G51" s="123"/>
      <c r="H51" s="123"/>
      <c r="I51" s="123"/>
      <c r="J51" s="123"/>
      <c r="K51" s="123"/>
      <c r="L51" s="5"/>
    </row>
    <row r="52" spans="1:12" ht="15" customHeight="1" x14ac:dyDescent="0.25">
      <c r="A52" s="3"/>
      <c r="B52" s="2" t="s">
        <v>39</v>
      </c>
      <c r="C52" s="123" t="s">
        <v>71</v>
      </c>
      <c r="D52" s="123"/>
      <c r="E52" s="123"/>
      <c r="F52" s="123"/>
      <c r="G52" s="123"/>
      <c r="H52" s="123"/>
      <c r="I52" s="123"/>
      <c r="J52" s="123"/>
      <c r="K52" s="123"/>
      <c r="L52" s="5"/>
    </row>
    <row r="53" spans="1:12" x14ac:dyDescent="0.25">
      <c r="A53" s="3"/>
      <c r="B53" s="3"/>
      <c r="C53" s="123"/>
      <c r="D53" s="123"/>
      <c r="E53" s="123"/>
      <c r="F53" s="123"/>
      <c r="G53" s="123"/>
      <c r="H53" s="123"/>
      <c r="I53" s="123"/>
      <c r="J53" s="123"/>
      <c r="K53" s="123"/>
      <c r="L53" s="5"/>
    </row>
    <row r="54" spans="1:12" ht="15" customHeight="1" x14ac:dyDescent="0.25">
      <c r="A54" s="3"/>
      <c r="B54" s="2" t="s">
        <v>40</v>
      </c>
      <c r="C54" s="123" t="s">
        <v>75</v>
      </c>
      <c r="D54" s="123"/>
      <c r="E54" s="123"/>
      <c r="F54" s="123"/>
      <c r="G54" s="123"/>
      <c r="H54" s="123"/>
      <c r="I54" s="123"/>
      <c r="J54" s="123"/>
      <c r="K54" s="123"/>
      <c r="L54" s="5"/>
    </row>
    <row r="55" spans="1:12" x14ac:dyDescent="0.25">
      <c r="A55" s="3"/>
      <c r="B55" s="3"/>
      <c r="C55" s="123"/>
      <c r="D55" s="123"/>
      <c r="E55" s="123"/>
      <c r="F55" s="123"/>
      <c r="G55" s="123"/>
      <c r="H55" s="123"/>
      <c r="I55" s="123"/>
      <c r="J55" s="123"/>
      <c r="K55" s="123"/>
      <c r="L55" s="5"/>
    </row>
    <row r="56" spans="1:12" x14ac:dyDescent="0.25">
      <c r="A56" s="3"/>
      <c r="B56" s="2" t="s">
        <v>41</v>
      </c>
      <c r="C56" s="123" t="s">
        <v>74</v>
      </c>
      <c r="D56" s="123"/>
      <c r="E56" s="123"/>
      <c r="F56" s="123"/>
      <c r="G56" s="123"/>
      <c r="H56" s="123"/>
      <c r="I56" s="123"/>
      <c r="J56" s="123"/>
      <c r="K56" s="123"/>
      <c r="L56" s="5"/>
    </row>
    <row r="57" spans="1:12" x14ac:dyDescent="0.25">
      <c r="A57" s="3"/>
      <c r="B57" s="2" t="s">
        <v>42</v>
      </c>
      <c r="C57" s="123" t="s">
        <v>72</v>
      </c>
      <c r="D57" s="123"/>
      <c r="E57" s="123"/>
      <c r="F57" s="123"/>
      <c r="G57" s="123"/>
      <c r="H57" s="123"/>
      <c r="I57" s="123"/>
      <c r="J57" s="123"/>
      <c r="K57" s="123"/>
      <c r="L57" s="5"/>
    </row>
    <row r="58" spans="1:12" x14ac:dyDescent="0.25">
      <c r="A58" s="3"/>
      <c r="B58" s="2" t="s">
        <v>43</v>
      </c>
      <c r="C58" s="123" t="s">
        <v>73</v>
      </c>
      <c r="D58" s="123"/>
      <c r="E58" s="123"/>
      <c r="F58" s="123"/>
      <c r="G58" s="123"/>
      <c r="H58" s="123"/>
      <c r="I58" s="123"/>
      <c r="J58" s="123"/>
      <c r="K58" s="123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C33:G33"/>
    <mergeCell ref="C34:K34"/>
    <mergeCell ref="C35:K35"/>
    <mergeCell ref="C36:K36"/>
    <mergeCell ref="B37:B38"/>
    <mergeCell ref="C37:K38"/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26" t="s">
        <v>122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</row>
    <row r="7" spans="1:42" x14ac:dyDescent="0.25">
      <c r="A7" s="126" t="s">
        <v>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26" t="s">
        <v>17</v>
      </c>
      <c r="B8" s="126"/>
      <c r="C8" s="126"/>
      <c r="D8" s="126"/>
      <c r="E8" s="126"/>
      <c r="F8" s="12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26" t="s">
        <v>81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</row>
    <row r="11" spans="1:42" ht="18.75" customHeight="1" x14ac:dyDescent="0.25">
      <c r="A11" s="150" t="s">
        <v>116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</row>
    <row r="12" spans="1:42" x14ac:dyDescent="0.25">
      <c r="A12" s="126" t="s">
        <v>120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</row>
    <row r="13" spans="1:42" x14ac:dyDescent="0.25">
      <c r="N13" s="29"/>
      <c r="O13" s="30"/>
    </row>
    <row r="14" spans="1:42" ht="16.5" customHeight="1" thickBot="1" x14ac:dyDescent="0.3">
      <c r="A14" s="143" t="s">
        <v>18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spans="1:42" ht="26.25" customHeight="1" x14ac:dyDescent="0.25">
      <c r="A15" s="144" t="s">
        <v>0</v>
      </c>
      <c r="B15" s="132" t="s">
        <v>19</v>
      </c>
      <c r="C15" s="147" t="s">
        <v>1</v>
      </c>
      <c r="D15" s="132" t="s">
        <v>2</v>
      </c>
      <c r="E15" s="149" t="s">
        <v>3</v>
      </c>
      <c r="F15" s="149"/>
      <c r="G15" s="149"/>
      <c r="H15" s="149" t="s">
        <v>4</v>
      </c>
      <c r="I15" s="149"/>
      <c r="J15" s="149"/>
      <c r="K15" s="132" t="s">
        <v>5</v>
      </c>
      <c r="L15" s="132" t="s">
        <v>6</v>
      </c>
      <c r="M15" s="149" t="s">
        <v>7</v>
      </c>
      <c r="N15" s="149"/>
      <c r="O15" s="149"/>
      <c r="P15" s="130" t="s">
        <v>8</v>
      </c>
      <c r="Q15" s="132" t="s">
        <v>44</v>
      </c>
      <c r="R15" s="134" t="s">
        <v>9</v>
      </c>
      <c r="S15" s="136" t="s">
        <v>45</v>
      </c>
      <c r="T15" s="136"/>
      <c r="U15" s="136"/>
      <c r="V15" s="138" t="s">
        <v>47</v>
      </c>
    </row>
    <row r="16" spans="1:42" ht="31.5" customHeight="1" x14ac:dyDescent="0.25">
      <c r="A16" s="145"/>
      <c r="B16" s="133"/>
      <c r="C16" s="148"/>
      <c r="D16" s="133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33"/>
      <c r="L16" s="133"/>
      <c r="M16" s="7" t="s">
        <v>20</v>
      </c>
      <c r="N16" s="8" t="s">
        <v>21</v>
      </c>
      <c r="O16" s="8" t="s">
        <v>22</v>
      </c>
      <c r="P16" s="131"/>
      <c r="Q16" s="133"/>
      <c r="R16" s="135"/>
      <c r="S16" s="9" t="s">
        <v>46</v>
      </c>
      <c r="T16" s="10" t="s">
        <v>21</v>
      </c>
      <c r="U16" s="10" t="s">
        <v>22</v>
      </c>
      <c r="V16" s="139"/>
    </row>
    <row r="17" spans="1:22" ht="28.5" customHeight="1" thickBot="1" x14ac:dyDescent="0.3">
      <c r="A17" s="14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140" t="s">
        <v>10</v>
      </c>
      <c r="B23" s="141"/>
      <c r="C23" s="141"/>
      <c r="D23" s="141"/>
      <c r="E23" s="141"/>
      <c r="F23" s="141"/>
      <c r="G23" s="142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137" t="s">
        <v>109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22" ht="15.75" x14ac:dyDescent="0.25">
      <c r="A26" s="137" t="s">
        <v>115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124" t="s">
        <v>49</v>
      </c>
      <c r="B28" s="125" t="s">
        <v>54</v>
      </c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22" ht="9.75" customHeight="1" x14ac:dyDescent="0.25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22" x14ac:dyDescent="0.2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125" t="s">
        <v>55</v>
      </c>
      <c r="C31" s="125"/>
      <c r="D31" s="125"/>
      <c r="E31" s="125"/>
      <c r="F31" s="125"/>
      <c r="G31" s="125"/>
      <c r="H31" s="125"/>
      <c r="I31" s="125"/>
      <c r="J31" s="125"/>
      <c r="K31" s="125"/>
      <c r="L31" s="41"/>
      <c r="N31" s="28"/>
      <c r="O31" s="33"/>
      <c r="P31" s="31"/>
    </row>
    <row r="32" spans="1:22" x14ac:dyDescent="0.25">
      <c r="A32" s="6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P32" s="32"/>
    </row>
    <row r="33" spans="1:42" x14ac:dyDescent="0.25">
      <c r="A33" s="37"/>
      <c r="B33" s="125"/>
      <c r="C33" s="125"/>
      <c r="D33" s="125"/>
      <c r="E33" s="125"/>
      <c r="F33" s="125"/>
      <c r="G33" s="125"/>
      <c r="H33"/>
      <c r="I33"/>
    </row>
    <row r="34" spans="1:42" x14ac:dyDescent="0.25">
      <c r="A34" s="6"/>
      <c r="B34" s="37" t="s">
        <v>51</v>
      </c>
      <c r="C34" s="127" t="s">
        <v>52</v>
      </c>
      <c r="D34" s="127"/>
      <c r="E34" s="127"/>
      <c r="F34" s="127"/>
      <c r="G34" s="127"/>
      <c r="H34"/>
      <c r="I34"/>
    </row>
    <row r="35" spans="1:42" x14ac:dyDescent="0.25">
      <c r="A35" s="6"/>
      <c r="B35" s="37" t="s">
        <v>23</v>
      </c>
      <c r="C35" s="128" t="s">
        <v>56</v>
      </c>
      <c r="D35" s="128"/>
      <c r="E35" s="128"/>
      <c r="F35" s="128"/>
      <c r="G35" s="128"/>
      <c r="H35" s="128"/>
      <c r="I35" s="128"/>
      <c r="J35" s="128"/>
      <c r="K35" s="128"/>
    </row>
    <row r="36" spans="1:42" x14ac:dyDescent="0.25">
      <c r="A36" s="6"/>
      <c r="B36" s="37" t="s">
        <v>24</v>
      </c>
      <c r="C36" s="128" t="s">
        <v>57</v>
      </c>
      <c r="D36" s="128"/>
      <c r="E36" s="128"/>
      <c r="F36" s="128"/>
      <c r="G36" s="128"/>
      <c r="H36" s="128"/>
      <c r="I36" s="128"/>
      <c r="J36" s="128"/>
      <c r="K36" s="128"/>
    </row>
    <row r="37" spans="1:42" ht="14.25" customHeight="1" x14ac:dyDescent="0.25">
      <c r="A37" s="6"/>
      <c r="B37" s="37" t="s">
        <v>53</v>
      </c>
      <c r="C37" s="129" t="s">
        <v>58</v>
      </c>
      <c r="D37" s="129"/>
      <c r="E37" s="129"/>
      <c r="F37" s="129"/>
      <c r="G37" s="129"/>
      <c r="H37" s="129"/>
      <c r="I37" s="129"/>
      <c r="J37" s="129"/>
      <c r="K37" s="129"/>
    </row>
    <row r="38" spans="1:42" ht="14.25" customHeight="1" x14ac:dyDescent="0.25">
      <c r="A38" s="6"/>
      <c r="B38" s="124" t="s">
        <v>26</v>
      </c>
      <c r="C38" s="125" t="s">
        <v>60</v>
      </c>
      <c r="D38" s="125"/>
      <c r="E38" s="125"/>
      <c r="F38" s="125"/>
      <c r="G38" s="125"/>
      <c r="H38" s="125"/>
      <c r="I38" s="125"/>
      <c r="J38" s="125"/>
      <c r="K38" s="125"/>
    </row>
    <row r="39" spans="1:42" ht="3.75" hidden="1" customHeight="1" x14ac:dyDescent="0.25">
      <c r="A39" s="6"/>
      <c r="B39" s="124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124" t="s">
        <v>29</v>
      </c>
      <c r="C41" s="125" t="s">
        <v>61</v>
      </c>
      <c r="D41" s="125"/>
      <c r="E41" s="125"/>
      <c r="F41" s="125"/>
      <c r="G41" s="125"/>
      <c r="H41" s="125"/>
      <c r="I41" s="125"/>
      <c r="J41" s="125"/>
      <c r="K41" s="125"/>
    </row>
    <row r="42" spans="1:42" x14ac:dyDescent="0.25">
      <c r="A42" s="6"/>
      <c r="B42" s="124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124" t="s">
        <v>34</v>
      </c>
      <c r="C47" s="125" t="s">
        <v>66</v>
      </c>
      <c r="D47" s="125"/>
      <c r="E47" s="125"/>
      <c r="F47" s="125"/>
      <c r="G47" s="125"/>
      <c r="H47" s="125"/>
      <c r="I47" s="125"/>
      <c r="J47" s="125"/>
      <c r="K47" s="125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126" t="s">
        <v>67</v>
      </c>
      <c r="D49" s="126"/>
      <c r="E49" s="126"/>
      <c r="F49" s="126"/>
      <c r="G49" s="126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123" t="s">
        <v>69</v>
      </c>
      <c r="D51" s="123"/>
      <c r="E51" s="123"/>
      <c r="F51" s="123"/>
      <c r="G51" s="123"/>
      <c r="H51" s="123"/>
      <c r="I51" s="123"/>
      <c r="J51" s="123"/>
      <c r="K51" s="123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123" t="s">
        <v>70</v>
      </c>
      <c r="D52" s="123"/>
      <c r="E52" s="123"/>
      <c r="F52" s="123"/>
      <c r="G52" s="123"/>
      <c r="H52" s="123"/>
      <c r="I52" s="123"/>
      <c r="J52" s="123"/>
      <c r="K52" s="123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123" t="s">
        <v>71</v>
      </c>
      <c r="D53" s="123"/>
      <c r="E53" s="123"/>
      <c r="F53" s="123"/>
      <c r="G53" s="123"/>
      <c r="H53" s="123"/>
      <c r="I53" s="123"/>
      <c r="J53" s="123"/>
      <c r="K53" s="123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123"/>
      <c r="D54" s="123"/>
      <c r="E54" s="123"/>
      <c r="F54" s="123"/>
      <c r="G54" s="123"/>
      <c r="H54" s="123"/>
      <c r="I54" s="123"/>
      <c r="J54" s="123"/>
      <c r="K54" s="123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123" t="s">
        <v>75</v>
      </c>
      <c r="D55" s="123"/>
      <c r="E55" s="123"/>
      <c r="F55" s="123"/>
      <c r="G55" s="123"/>
      <c r="H55" s="123"/>
      <c r="I55" s="123"/>
      <c r="J55" s="123"/>
      <c r="K55" s="123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123"/>
      <c r="D56" s="123"/>
      <c r="E56" s="123"/>
      <c r="F56" s="123"/>
      <c r="G56" s="123"/>
      <c r="H56" s="123"/>
      <c r="I56" s="123"/>
      <c r="J56" s="123"/>
      <c r="K56" s="123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123" t="s">
        <v>74</v>
      </c>
      <c r="D57" s="123"/>
      <c r="E57" s="123"/>
      <c r="F57" s="123"/>
      <c r="G57" s="123"/>
      <c r="H57" s="123"/>
      <c r="I57" s="123"/>
      <c r="J57" s="123"/>
      <c r="K57" s="123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123" t="s">
        <v>72</v>
      </c>
      <c r="D58" s="123"/>
      <c r="E58" s="123"/>
      <c r="F58" s="123"/>
      <c r="G58" s="123"/>
      <c r="H58" s="123"/>
      <c r="I58" s="123"/>
      <c r="J58" s="123"/>
      <c r="K58" s="123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123" t="s">
        <v>73</v>
      </c>
      <c r="D59" s="123"/>
      <c r="E59" s="123"/>
      <c r="F59" s="123"/>
      <c r="G59" s="123"/>
      <c r="H59" s="123"/>
      <c r="I59" s="123"/>
      <c r="J59" s="123"/>
      <c r="K59" s="123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26" t="s">
        <v>122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</row>
    <row r="7" spans="1:42" x14ac:dyDescent="0.25">
      <c r="A7" s="126" t="s">
        <v>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26" t="s">
        <v>17</v>
      </c>
      <c r="B8" s="126"/>
      <c r="C8" s="126"/>
      <c r="D8" s="126"/>
      <c r="E8" s="126"/>
      <c r="F8" s="12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26" t="s">
        <v>81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</row>
    <row r="11" spans="1:42" ht="17.25" customHeight="1" x14ac:dyDescent="0.25">
      <c r="A11" s="150" t="s">
        <v>118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</row>
    <row r="12" spans="1:42" x14ac:dyDescent="0.25">
      <c r="A12" s="126" t="s">
        <v>121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</row>
    <row r="13" spans="1:42" x14ac:dyDescent="0.25">
      <c r="N13" s="29"/>
      <c r="O13" s="30"/>
    </row>
    <row r="14" spans="1:42" ht="16.5" customHeight="1" thickBot="1" x14ac:dyDescent="0.3">
      <c r="A14" s="143" t="s">
        <v>18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spans="1:42" ht="22.5" customHeight="1" x14ac:dyDescent="0.25">
      <c r="A15" s="144" t="s">
        <v>0</v>
      </c>
      <c r="B15" s="132" t="s">
        <v>19</v>
      </c>
      <c r="C15" s="147" t="s">
        <v>1</v>
      </c>
      <c r="D15" s="132" t="s">
        <v>2</v>
      </c>
      <c r="E15" s="149" t="s">
        <v>3</v>
      </c>
      <c r="F15" s="149"/>
      <c r="G15" s="149"/>
      <c r="H15" s="149" t="s">
        <v>4</v>
      </c>
      <c r="I15" s="149"/>
      <c r="J15" s="149"/>
      <c r="K15" s="132" t="s">
        <v>5</v>
      </c>
      <c r="L15" s="132" t="s">
        <v>6</v>
      </c>
      <c r="M15" s="149" t="s">
        <v>7</v>
      </c>
      <c r="N15" s="149"/>
      <c r="O15" s="149"/>
      <c r="P15" s="130" t="s">
        <v>8</v>
      </c>
      <c r="Q15" s="132" t="s">
        <v>44</v>
      </c>
      <c r="R15" s="134" t="s">
        <v>9</v>
      </c>
      <c r="S15" s="136" t="s">
        <v>45</v>
      </c>
      <c r="T15" s="136"/>
      <c r="U15" s="136"/>
      <c r="V15" s="138" t="s">
        <v>47</v>
      </c>
    </row>
    <row r="16" spans="1:42" ht="31.5" customHeight="1" x14ac:dyDescent="0.25">
      <c r="A16" s="145"/>
      <c r="B16" s="133"/>
      <c r="C16" s="148"/>
      <c r="D16" s="13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33"/>
      <c r="L16" s="133"/>
      <c r="M16" s="7" t="s">
        <v>20</v>
      </c>
      <c r="N16" s="8" t="s">
        <v>21</v>
      </c>
      <c r="O16" s="8" t="s">
        <v>22</v>
      </c>
      <c r="P16" s="131"/>
      <c r="Q16" s="133"/>
      <c r="R16" s="135"/>
      <c r="S16" s="9" t="s">
        <v>46</v>
      </c>
      <c r="T16" s="10" t="s">
        <v>21</v>
      </c>
      <c r="U16" s="10" t="s">
        <v>22</v>
      </c>
      <c r="V16" s="139"/>
    </row>
    <row r="17" spans="1:22" ht="29.25" customHeight="1" thickBot="1" x14ac:dyDescent="0.3">
      <c r="A17" s="14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140" t="s">
        <v>10</v>
      </c>
      <c r="B23" s="141"/>
      <c r="C23" s="151"/>
      <c r="D23" s="151"/>
      <c r="E23" s="151"/>
      <c r="F23" s="151"/>
      <c r="G23" s="152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137" t="s">
        <v>109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22" ht="15.75" x14ac:dyDescent="0.25">
      <c r="A26" s="137" t="s">
        <v>115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124" t="s">
        <v>49</v>
      </c>
      <c r="B28" s="125" t="s">
        <v>54</v>
      </c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22" ht="9.75" customHeight="1" x14ac:dyDescent="0.25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O29" s="28"/>
    </row>
    <row r="30" spans="1:22" x14ac:dyDescent="0.2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N30" s="33"/>
      <c r="O30" s="57">
        <v>293659.33</v>
      </c>
    </row>
    <row r="31" spans="1:22" ht="23.25" customHeight="1" x14ac:dyDescent="0.25">
      <c r="A31" s="37" t="s">
        <v>50</v>
      </c>
      <c r="B31" s="125" t="s">
        <v>55</v>
      </c>
      <c r="C31" s="125"/>
      <c r="D31" s="125"/>
      <c r="E31" s="125"/>
      <c r="F31" s="125"/>
      <c r="G31" s="125"/>
      <c r="H31" s="125"/>
      <c r="I31" s="125"/>
      <c r="J31" s="125"/>
      <c r="K31" s="125"/>
      <c r="N31" s="28"/>
      <c r="O31" s="33" t="e">
        <f>#REF!</f>
        <v>#REF!</v>
      </c>
      <c r="P31" s="31"/>
    </row>
    <row r="32" spans="1:22" x14ac:dyDescent="0.25">
      <c r="A32" s="6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O32" s="29" t="e">
        <f>SUM(O30:O31)</f>
        <v>#REF!</v>
      </c>
      <c r="P32" s="32"/>
    </row>
    <row r="33" spans="1:11" x14ac:dyDescent="0.25">
      <c r="A33" s="37"/>
      <c r="B33" s="125"/>
      <c r="C33" s="125"/>
      <c r="D33" s="125"/>
      <c r="E33" s="125"/>
      <c r="F33" s="125"/>
      <c r="G33" s="125"/>
      <c r="H33"/>
      <c r="I33"/>
    </row>
    <row r="34" spans="1:11" x14ac:dyDescent="0.25">
      <c r="A34" s="6"/>
      <c r="B34" s="37" t="s">
        <v>51</v>
      </c>
      <c r="C34" s="127" t="s">
        <v>52</v>
      </c>
      <c r="D34" s="127"/>
      <c r="E34" s="127"/>
      <c r="F34" s="127"/>
      <c r="G34" s="127"/>
      <c r="H34"/>
      <c r="I34"/>
    </row>
    <row r="35" spans="1:11" x14ac:dyDescent="0.25">
      <c r="A35" s="6"/>
      <c r="B35" s="37" t="s">
        <v>23</v>
      </c>
      <c r="C35" s="128" t="s">
        <v>56</v>
      </c>
      <c r="D35" s="128"/>
      <c r="E35" s="128"/>
      <c r="F35" s="128"/>
      <c r="G35" s="128"/>
      <c r="H35" s="128"/>
      <c r="I35" s="128"/>
      <c r="J35" s="128"/>
      <c r="K35" s="128"/>
    </row>
    <row r="36" spans="1:11" x14ac:dyDescent="0.25">
      <c r="A36" s="6"/>
      <c r="B36" s="37" t="s">
        <v>24</v>
      </c>
      <c r="C36" s="128" t="s">
        <v>57</v>
      </c>
      <c r="D36" s="128"/>
      <c r="E36" s="128"/>
      <c r="F36" s="128"/>
      <c r="G36" s="128"/>
      <c r="H36" s="128"/>
      <c r="I36" s="128"/>
      <c r="J36" s="128"/>
      <c r="K36" s="128"/>
    </row>
    <row r="37" spans="1:11" ht="14.25" customHeight="1" x14ac:dyDescent="0.25">
      <c r="A37" s="6"/>
      <c r="B37" s="37" t="s">
        <v>53</v>
      </c>
      <c r="C37" s="129" t="s">
        <v>58</v>
      </c>
      <c r="D37" s="129"/>
      <c r="E37" s="129"/>
      <c r="F37" s="129"/>
      <c r="G37" s="129"/>
      <c r="H37" s="129"/>
      <c r="I37" s="129"/>
      <c r="J37" s="129"/>
      <c r="K37" s="129"/>
    </row>
    <row r="38" spans="1:11" ht="14.25" customHeight="1" x14ac:dyDescent="0.25">
      <c r="A38" s="6"/>
      <c r="B38" s="124" t="s">
        <v>26</v>
      </c>
      <c r="C38" s="125" t="s">
        <v>60</v>
      </c>
      <c r="D38" s="125"/>
      <c r="E38" s="125"/>
      <c r="F38" s="125"/>
      <c r="G38" s="125"/>
      <c r="H38" s="125"/>
      <c r="I38" s="125"/>
      <c r="J38" s="125"/>
      <c r="K38" s="125"/>
    </row>
    <row r="39" spans="1:11" ht="3.75" hidden="1" customHeight="1" x14ac:dyDescent="0.25">
      <c r="A39" s="6"/>
      <c r="B39" s="124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124" t="s">
        <v>29</v>
      </c>
      <c r="C41" s="125" t="s">
        <v>61</v>
      </c>
      <c r="D41" s="125"/>
      <c r="E41" s="125"/>
      <c r="F41" s="125"/>
      <c r="G41" s="125"/>
      <c r="H41" s="125"/>
      <c r="I41" s="125"/>
      <c r="J41" s="125"/>
      <c r="K41" s="125"/>
    </row>
    <row r="42" spans="1:11" x14ac:dyDescent="0.25">
      <c r="A42" s="6"/>
      <c r="B42" s="124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124" t="s">
        <v>34</v>
      </c>
      <c r="C47" s="125" t="s">
        <v>66</v>
      </c>
      <c r="D47" s="125"/>
      <c r="E47" s="125"/>
      <c r="F47" s="125"/>
      <c r="G47" s="125"/>
      <c r="H47" s="125"/>
      <c r="I47" s="125"/>
      <c r="J47" s="125"/>
      <c r="K47" s="125"/>
    </row>
    <row r="48" spans="1:11" x14ac:dyDescent="0.25">
      <c r="B48" s="124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2" x14ac:dyDescent="0.25">
      <c r="A49" s="3"/>
      <c r="B49" s="2" t="s">
        <v>35</v>
      </c>
      <c r="C49" s="126" t="s">
        <v>67</v>
      </c>
      <c r="D49" s="126"/>
      <c r="E49" s="126"/>
      <c r="F49" s="126"/>
      <c r="G49" s="126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123" t="s">
        <v>69</v>
      </c>
      <c r="D51" s="123"/>
      <c r="E51" s="123"/>
      <c r="F51" s="123"/>
      <c r="G51" s="123"/>
      <c r="H51" s="123"/>
      <c r="I51" s="123"/>
      <c r="J51" s="123"/>
      <c r="K51" s="123"/>
      <c r="L51" s="5"/>
    </row>
    <row r="52" spans="1:12" x14ac:dyDescent="0.25">
      <c r="A52" s="3"/>
      <c r="B52" s="2" t="s">
        <v>38</v>
      </c>
      <c r="C52" s="123" t="s">
        <v>70</v>
      </c>
      <c r="D52" s="123"/>
      <c r="E52" s="123"/>
      <c r="F52" s="123"/>
      <c r="G52" s="123"/>
      <c r="H52" s="123"/>
      <c r="I52" s="123"/>
      <c r="J52" s="123"/>
      <c r="K52" s="123"/>
      <c r="L52" s="5"/>
    </row>
    <row r="53" spans="1:12" ht="15" customHeight="1" x14ac:dyDescent="0.25">
      <c r="A53" s="3"/>
      <c r="B53" s="2" t="s">
        <v>39</v>
      </c>
      <c r="C53" s="123" t="s">
        <v>71</v>
      </c>
      <c r="D53" s="123"/>
      <c r="E53" s="123"/>
      <c r="F53" s="123"/>
      <c r="G53" s="123"/>
      <c r="H53" s="123"/>
      <c r="I53" s="123"/>
      <c r="J53" s="123"/>
      <c r="K53" s="123"/>
      <c r="L53" s="5"/>
    </row>
    <row r="54" spans="1:12" x14ac:dyDescent="0.25">
      <c r="A54" s="3"/>
      <c r="B54" s="3"/>
      <c r="C54" s="123"/>
      <c r="D54" s="123"/>
      <c r="E54" s="123"/>
      <c r="F54" s="123"/>
      <c r="G54" s="123"/>
      <c r="H54" s="123"/>
      <c r="I54" s="123"/>
      <c r="J54" s="123"/>
      <c r="K54" s="123"/>
      <c r="L54" s="5"/>
    </row>
    <row r="55" spans="1:12" ht="15" customHeight="1" x14ac:dyDescent="0.25">
      <c r="A55" s="3"/>
      <c r="B55" s="2" t="s">
        <v>40</v>
      </c>
      <c r="C55" s="123" t="s">
        <v>75</v>
      </c>
      <c r="D55" s="123"/>
      <c r="E55" s="123"/>
      <c r="F55" s="123"/>
      <c r="G55" s="123"/>
      <c r="H55" s="123"/>
      <c r="I55" s="123"/>
      <c r="J55" s="123"/>
      <c r="K55" s="123"/>
      <c r="L55" s="5"/>
    </row>
    <row r="56" spans="1:12" x14ac:dyDescent="0.25">
      <c r="A56" s="3"/>
      <c r="B56" s="3"/>
      <c r="C56" s="123"/>
      <c r="D56" s="123"/>
      <c r="E56" s="123"/>
      <c r="F56" s="123"/>
      <c r="G56" s="123"/>
      <c r="H56" s="123"/>
      <c r="I56" s="123"/>
      <c r="J56" s="123"/>
      <c r="K56" s="123"/>
      <c r="L56" s="5"/>
    </row>
    <row r="57" spans="1:12" x14ac:dyDescent="0.25">
      <c r="A57" s="3"/>
      <c r="B57" s="2" t="s">
        <v>41</v>
      </c>
      <c r="C57" s="123" t="s">
        <v>74</v>
      </c>
      <c r="D57" s="123"/>
      <c r="E57" s="123"/>
      <c r="F57" s="123"/>
      <c r="G57" s="123"/>
      <c r="H57" s="123"/>
      <c r="I57" s="123"/>
      <c r="J57" s="123"/>
      <c r="K57" s="123"/>
      <c r="L57" s="5"/>
    </row>
    <row r="58" spans="1:12" x14ac:dyDescent="0.25">
      <c r="A58" s="3"/>
      <c r="B58" s="2" t="s">
        <v>42</v>
      </c>
      <c r="C58" s="123" t="s">
        <v>72</v>
      </c>
      <c r="D58" s="123"/>
      <c r="E58" s="123"/>
      <c r="F58" s="123"/>
      <c r="G58" s="123"/>
      <c r="H58" s="123"/>
      <c r="I58" s="123"/>
      <c r="J58" s="123"/>
      <c r="K58" s="123"/>
      <c r="L58" s="5"/>
    </row>
    <row r="59" spans="1:12" x14ac:dyDescent="0.25">
      <c r="A59" s="3"/>
      <c r="B59" s="2" t="s">
        <v>43</v>
      </c>
      <c r="C59" s="123" t="s">
        <v>73</v>
      </c>
      <c r="D59" s="123"/>
      <c r="E59" s="123"/>
      <c r="F59" s="123"/>
      <c r="G59" s="123"/>
      <c r="H59" s="123"/>
      <c r="I59" s="123"/>
      <c r="J59" s="123"/>
      <c r="K59" s="123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abSelected="1" zoomScale="80" zoomScaleNormal="80" zoomScaleSheetLayoutView="80" workbookViewId="0">
      <selection activeCell="B28" sqref="B28"/>
    </sheetView>
  </sheetViews>
  <sheetFormatPr defaultRowHeight="12.75" x14ac:dyDescent="0.25"/>
  <cols>
    <col min="1" max="1" width="6.7109375" style="58" customWidth="1"/>
    <col min="2" max="2" width="33" style="58" customWidth="1"/>
    <col min="3" max="3" width="26.28515625" style="59" bestFit="1" customWidth="1"/>
    <col min="4" max="4" width="17.140625" style="59" customWidth="1"/>
    <col min="5" max="5" width="11.5703125" style="59" bestFit="1" customWidth="1"/>
    <col min="6" max="6" width="14.28515625" style="59" customWidth="1"/>
    <col min="7" max="7" width="4.42578125" style="59" bestFit="1" customWidth="1"/>
    <col min="8" max="8" width="19.28515625" style="59" bestFit="1" customWidth="1"/>
    <col min="9" max="9" width="17" style="59" bestFit="1" customWidth="1"/>
    <col min="10" max="10" width="22.28515625" style="59" customWidth="1"/>
    <col min="11" max="11" width="19.85546875" style="59" bestFit="1" customWidth="1"/>
    <col min="12" max="12" width="101" style="59" customWidth="1"/>
    <col min="13" max="13" width="21.42578125" style="106" customWidth="1"/>
    <col min="14" max="14" width="25.28515625" style="106" customWidth="1"/>
    <col min="15" max="15" width="24.42578125" style="106" customWidth="1"/>
    <col min="16" max="16" width="21.7109375" style="107" customWidth="1"/>
    <col min="17" max="17" width="48.42578125" style="59" customWidth="1"/>
    <col min="18" max="18" width="18.28515625" style="58" customWidth="1"/>
    <col min="19" max="19" width="20.140625" style="107" bestFit="1" customWidth="1"/>
    <col min="20" max="20" width="17" style="107" bestFit="1" customWidth="1"/>
    <col min="21" max="22" width="19.28515625" style="107" bestFit="1" customWidth="1"/>
    <col min="23" max="23" width="23.42578125" style="58" customWidth="1"/>
    <col min="24" max="24" width="26.140625" style="58" customWidth="1"/>
    <col min="25" max="25" width="24.7109375" style="58" customWidth="1"/>
    <col min="26" max="26" width="14.28515625" style="58" customWidth="1"/>
    <col min="27" max="27" width="19.42578125" style="58" customWidth="1"/>
    <col min="28" max="28" width="9.140625" style="58"/>
    <col min="29" max="32" width="18.7109375" style="58" customWidth="1"/>
    <col min="33" max="16384" width="9.140625" style="58"/>
  </cols>
  <sheetData>
    <row r="1" spans="1:42" s="155" customFormat="1" ht="14.25" x14ac:dyDescent="0.25"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/>
      <c r="N1" s="157"/>
      <c r="O1" s="157"/>
      <c r="P1" s="158"/>
      <c r="Q1" s="156"/>
      <c r="S1" s="158"/>
      <c r="T1" s="158"/>
      <c r="U1" s="158"/>
      <c r="V1" s="158"/>
    </row>
    <row r="2" spans="1:42" s="155" customFormat="1" ht="14.25" x14ac:dyDescent="0.25"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  <c r="N2" s="157"/>
      <c r="O2" s="157"/>
      <c r="P2" s="158"/>
      <c r="Q2" s="156"/>
      <c r="S2" s="158"/>
      <c r="T2" s="158"/>
      <c r="U2" s="158"/>
      <c r="V2" s="158"/>
    </row>
    <row r="3" spans="1:42" s="155" customFormat="1" ht="14.25" x14ac:dyDescent="0.25"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  <c r="N3" s="157"/>
      <c r="O3" s="157"/>
      <c r="P3" s="158"/>
      <c r="Q3" s="156"/>
      <c r="S3" s="158"/>
      <c r="T3" s="158"/>
      <c r="U3" s="158"/>
      <c r="V3" s="158"/>
    </row>
    <row r="4" spans="1:42" s="155" customFormat="1" ht="14.25" x14ac:dyDescent="0.25"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157"/>
      <c r="O4" s="157"/>
      <c r="P4" s="158"/>
      <c r="Q4" s="156"/>
      <c r="S4" s="158"/>
      <c r="T4" s="158"/>
      <c r="U4" s="158"/>
      <c r="V4" s="158"/>
    </row>
    <row r="5" spans="1:42" s="155" customFormat="1" ht="15" x14ac:dyDescent="0.25">
      <c r="A5" s="159" t="s">
        <v>15</v>
      </c>
      <c r="B5" s="159"/>
      <c r="C5" s="159"/>
      <c r="D5" s="156"/>
      <c r="E5" s="156"/>
      <c r="F5" s="156"/>
      <c r="G5" s="156"/>
      <c r="H5" s="156"/>
      <c r="I5" s="156"/>
      <c r="J5" s="156"/>
      <c r="K5" s="156"/>
      <c r="L5" s="156"/>
      <c r="M5" s="157"/>
      <c r="N5" s="157"/>
      <c r="O5" s="157"/>
      <c r="P5" s="158"/>
      <c r="Q5" s="156"/>
      <c r="S5" s="158"/>
      <c r="T5" s="158"/>
      <c r="U5" s="158"/>
      <c r="V5" s="158"/>
    </row>
    <row r="6" spans="1:42" s="155" customFormat="1" ht="14.25" x14ac:dyDescent="0.25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  <c r="N6" s="157"/>
      <c r="O6" s="157"/>
      <c r="P6" s="158"/>
      <c r="Q6" s="156"/>
      <c r="S6" s="158"/>
      <c r="T6" s="158"/>
      <c r="U6" s="158"/>
      <c r="V6" s="158"/>
    </row>
    <row r="7" spans="1:42" s="155" customFormat="1" ht="15" x14ac:dyDescent="0.25">
      <c r="A7" s="159" t="s">
        <v>180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60"/>
      <c r="N7" s="160"/>
      <c r="O7" s="160"/>
      <c r="P7" s="160"/>
      <c r="Q7" s="161"/>
      <c r="R7" s="159"/>
      <c r="S7" s="160"/>
      <c r="T7" s="160"/>
      <c r="U7" s="160"/>
      <c r="V7" s="160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</row>
    <row r="8" spans="1:42" s="155" customFormat="1" ht="15" x14ac:dyDescent="0.25">
      <c r="A8" s="159" t="s">
        <v>16</v>
      </c>
      <c r="L8" s="162"/>
      <c r="M8" s="163"/>
      <c r="N8" s="163"/>
      <c r="O8" s="163"/>
      <c r="P8" s="163"/>
      <c r="Q8" s="164"/>
      <c r="R8" s="165"/>
      <c r="S8" s="163"/>
      <c r="T8" s="163"/>
      <c r="U8" s="163"/>
      <c r="V8" s="163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</row>
    <row r="9" spans="1:42" s="155" customFormat="1" ht="15" x14ac:dyDescent="0.25">
      <c r="A9" s="159" t="s">
        <v>182</v>
      </c>
      <c r="G9" s="165"/>
      <c r="H9" s="165"/>
      <c r="I9" s="166"/>
      <c r="J9" s="162"/>
      <c r="K9" s="166"/>
      <c r="L9" s="166"/>
      <c r="M9" s="163"/>
      <c r="N9" s="163"/>
      <c r="O9" s="163"/>
      <c r="P9" s="163"/>
      <c r="Q9" s="164"/>
      <c r="R9" s="165"/>
      <c r="S9" s="163"/>
      <c r="T9" s="163"/>
      <c r="U9" s="163"/>
      <c r="V9" s="163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</row>
    <row r="10" spans="1:42" s="155" customFormat="1" ht="15.75" thickBot="1" x14ac:dyDescent="0.3">
      <c r="A10" s="159"/>
      <c r="C10" s="167"/>
      <c r="D10" s="167"/>
      <c r="E10" s="167"/>
      <c r="F10" s="167"/>
      <c r="G10" s="167"/>
      <c r="H10" s="167"/>
      <c r="I10" s="166"/>
      <c r="J10" s="167"/>
      <c r="K10" s="168"/>
      <c r="L10" s="167"/>
      <c r="M10" s="169"/>
      <c r="N10" s="169"/>
      <c r="O10" s="169"/>
      <c r="P10" s="169"/>
      <c r="Q10" s="170"/>
      <c r="R10" s="167"/>
      <c r="S10" s="169"/>
      <c r="T10" s="169"/>
      <c r="U10" s="169"/>
      <c r="V10" s="169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</row>
    <row r="11" spans="1:42" s="155" customFormat="1" ht="15.75" thickBot="1" x14ac:dyDescent="0.3">
      <c r="A11" s="159" t="s">
        <v>187</v>
      </c>
      <c r="D11" s="194" t="s">
        <v>186</v>
      </c>
      <c r="E11" s="195"/>
      <c r="F11" s="195"/>
      <c r="G11" s="195"/>
      <c r="H11" s="196"/>
      <c r="M11" s="158"/>
      <c r="N11" s="158"/>
      <c r="O11" s="158"/>
      <c r="P11" s="158"/>
      <c r="Q11" s="156"/>
      <c r="S11" s="158"/>
      <c r="T11" s="158"/>
      <c r="U11" s="158"/>
      <c r="V11" s="158"/>
    </row>
    <row r="12" spans="1:42" s="155" customFormat="1" ht="15.75" thickBot="1" x14ac:dyDescent="0.3">
      <c r="A12" s="159" t="s">
        <v>188</v>
      </c>
      <c r="D12" s="197" t="s">
        <v>189</v>
      </c>
      <c r="E12" s="198"/>
      <c r="F12" s="198"/>
      <c r="G12" s="198"/>
      <c r="H12" s="199"/>
      <c r="I12" s="171"/>
      <c r="J12" s="172"/>
      <c r="K12" s="173"/>
      <c r="L12" s="159"/>
      <c r="M12" s="157"/>
      <c r="N12" s="157"/>
      <c r="O12" s="174"/>
      <c r="P12" s="175"/>
      <c r="Q12" s="176"/>
      <c r="R12" s="159"/>
      <c r="S12" s="160"/>
      <c r="T12" s="160"/>
      <c r="U12" s="160"/>
      <c r="V12" s="160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</row>
    <row r="13" spans="1:42" s="155" customFormat="1" ht="15" x14ac:dyDescent="0.25">
      <c r="C13" s="156"/>
      <c r="D13" s="156"/>
      <c r="E13" s="156"/>
      <c r="F13" s="156"/>
      <c r="G13" s="156"/>
      <c r="H13" s="156"/>
      <c r="I13" s="177"/>
      <c r="J13" s="177"/>
      <c r="K13" s="177"/>
      <c r="L13" s="156"/>
      <c r="M13" s="157"/>
      <c r="N13" s="157"/>
      <c r="O13" s="174"/>
      <c r="P13" s="160"/>
      <c r="Q13" s="178"/>
      <c r="R13" s="179"/>
      <c r="S13" s="163"/>
      <c r="T13" s="180"/>
      <c r="U13" s="158"/>
      <c r="V13" s="158"/>
    </row>
    <row r="14" spans="1:42" s="155" customFormat="1" ht="15.75" thickBot="1" x14ac:dyDescent="0.3">
      <c r="A14" s="159" t="s">
        <v>157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57"/>
      <c r="N14" s="157"/>
      <c r="O14" s="157"/>
      <c r="P14" s="157"/>
      <c r="Q14" s="156"/>
      <c r="R14" s="156"/>
      <c r="S14" s="158"/>
      <c r="T14" s="158"/>
      <c r="U14" s="158"/>
      <c r="V14" s="160"/>
    </row>
    <row r="15" spans="1:42" s="155" customFormat="1" ht="15" x14ac:dyDescent="0.25">
      <c r="A15" s="181" t="s">
        <v>0</v>
      </c>
      <c r="B15" s="182" t="s">
        <v>19</v>
      </c>
      <c r="C15" s="182" t="s">
        <v>1</v>
      </c>
      <c r="D15" s="182" t="s">
        <v>2</v>
      </c>
      <c r="E15" s="182" t="s">
        <v>3</v>
      </c>
      <c r="F15" s="182"/>
      <c r="G15" s="182"/>
      <c r="H15" s="182" t="s">
        <v>4</v>
      </c>
      <c r="I15" s="182"/>
      <c r="J15" s="182"/>
      <c r="K15" s="182" t="s">
        <v>5</v>
      </c>
      <c r="L15" s="182" t="s">
        <v>6</v>
      </c>
      <c r="M15" s="183" t="s">
        <v>7</v>
      </c>
      <c r="N15" s="183"/>
      <c r="O15" s="183"/>
      <c r="P15" s="183" t="s">
        <v>8</v>
      </c>
      <c r="Q15" s="182" t="s">
        <v>44</v>
      </c>
      <c r="R15" s="182" t="s">
        <v>9</v>
      </c>
      <c r="S15" s="184" t="s">
        <v>45</v>
      </c>
      <c r="T15" s="184"/>
      <c r="U15" s="184"/>
      <c r="V15" s="185" t="s">
        <v>47</v>
      </c>
    </row>
    <row r="16" spans="1:42" s="155" customFormat="1" ht="30.75" thickBot="1" x14ac:dyDescent="0.3">
      <c r="A16" s="186"/>
      <c r="B16" s="187"/>
      <c r="C16" s="187"/>
      <c r="D16" s="187"/>
      <c r="E16" s="188" t="s">
        <v>131</v>
      </c>
      <c r="F16" s="188" t="s">
        <v>12</v>
      </c>
      <c r="G16" s="188" t="s">
        <v>158</v>
      </c>
      <c r="H16" s="188" t="s">
        <v>13</v>
      </c>
      <c r="I16" s="188" t="s">
        <v>14</v>
      </c>
      <c r="J16" s="188" t="s">
        <v>10</v>
      </c>
      <c r="K16" s="187"/>
      <c r="L16" s="187"/>
      <c r="M16" s="189" t="s">
        <v>20</v>
      </c>
      <c r="N16" s="189" t="s">
        <v>21</v>
      </c>
      <c r="O16" s="189" t="s">
        <v>178</v>
      </c>
      <c r="P16" s="190"/>
      <c r="Q16" s="187"/>
      <c r="R16" s="187"/>
      <c r="S16" s="189" t="s">
        <v>179</v>
      </c>
      <c r="T16" s="191" t="s">
        <v>21</v>
      </c>
      <c r="U16" s="191" t="s">
        <v>178</v>
      </c>
      <c r="V16" s="192"/>
      <c r="W16" s="179"/>
      <c r="X16" s="193"/>
    </row>
    <row r="17" spans="1:29" x14ac:dyDescent="0.25">
      <c r="A17" s="81" t="s">
        <v>82</v>
      </c>
      <c r="B17" s="82"/>
      <c r="C17" s="82" t="s">
        <v>93</v>
      </c>
      <c r="D17" s="82" t="s">
        <v>94</v>
      </c>
      <c r="E17" s="83">
        <v>48</v>
      </c>
      <c r="F17" s="83">
        <v>240</v>
      </c>
      <c r="G17" s="83">
        <f t="shared" ref="G17:G23" si="0">E17+F17</f>
        <v>288</v>
      </c>
      <c r="H17" s="88">
        <v>9552249.5999999996</v>
      </c>
      <c r="I17" s="89">
        <v>0</v>
      </c>
      <c r="J17" s="89">
        <f>SUM(H17:I17)</f>
        <v>9552249.5999999996</v>
      </c>
      <c r="K17" s="82" t="s">
        <v>92</v>
      </c>
      <c r="L17" s="84" t="s">
        <v>98</v>
      </c>
      <c r="M17" s="94">
        <v>9552249.5999999996</v>
      </c>
      <c r="N17" s="95">
        <v>0</v>
      </c>
      <c r="O17" s="88">
        <f>SUM(M17:N17)</f>
        <v>9552249.5999999996</v>
      </c>
      <c r="P17" s="96">
        <f>J17-O17</f>
        <v>0</v>
      </c>
      <c r="Q17" s="84" t="s">
        <v>140</v>
      </c>
      <c r="R17" s="82" t="s">
        <v>139</v>
      </c>
      <c r="S17" s="89">
        <v>9552249.5899999999</v>
      </c>
      <c r="T17" s="113">
        <v>0</v>
      </c>
      <c r="U17" s="113">
        <f>S17+T17</f>
        <v>9552249.5899999999</v>
      </c>
      <c r="V17" s="114">
        <f t="shared" ref="V17:V21" si="1">O17-U17</f>
        <v>9.9999997764825821E-3</v>
      </c>
      <c r="W17" s="63"/>
      <c r="X17" s="65"/>
    </row>
    <row r="18" spans="1:29" x14ac:dyDescent="0.25">
      <c r="A18" s="69" t="s">
        <v>84</v>
      </c>
      <c r="B18" s="66"/>
      <c r="C18" s="66" t="s">
        <v>99</v>
      </c>
      <c r="D18" s="66" t="s">
        <v>100</v>
      </c>
      <c r="E18" s="67">
        <v>48</v>
      </c>
      <c r="F18" s="67">
        <v>240</v>
      </c>
      <c r="G18" s="67">
        <f t="shared" si="0"/>
        <v>288</v>
      </c>
      <c r="H18" s="90">
        <v>9917558.6199999992</v>
      </c>
      <c r="I18" s="91">
        <v>503349.16</v>
      </c>
      <c r="J18" s="91">
        <f t="shared" ref="J18:J25" si="2">SUM(H18:I18)</f>
        <v>10420907.779999999</v>
      </c>
      <c r="K18" s="66" t="s">
        <v>92</v>
      </c>
      <c r="L18" s="70" t="s">
        <v>101</v>
      </c>
      <c r="M18" s="97">
        <v>9136779.3100000005</v>
      </c>
      <c r="N18" s="98">
        <v>0</v>
      </c>
      <c r="O18" s="90">
        <f>SUM(M18:N18)</f>
        <v>9136779.3100000005</v>
      </c>
      <c r="P18" s="99">
        <f>J18-O18</f>
        <v>1284128.4699999988</v>
      </c>
      <c r="Q18" s="70" t="s">
        <v>146</v>
      </c>
      <c r="R18" s="66" t="s">
        <v>139</v>
      </c>
      <c r="S18" s="91">
        <v>9136779.3100000005</v>
      </c>
      <c r="T18" s="115">
        <v>0</v>
      </c>
      <c r="U18" s="115">
        <f>S18+T18</f>
        <v>9136779.3100000005</v>
      </c>
      <c r="V18" s="116">
        <f t="shared" si="1"/>
        <v>0</v>
      </c>
      <c r="W18" s="64"/>
      <c r="X18" s="64"/>
    </row>
    <row r="19" spans="1:29" x14ac:dyDescent="0.25">
      <c r="A19" s="69" t="s">
        <v>87</v>
      </c>
      <c r="B19" s="66"/>
      <c r="C19" s="66" t="s">
        <v>102</v>
      </c>
      <c r="D19" s="66" t="s">
        <v>103</v>
      </c>
      <c r="E19" s="67">
        <v>24</v>
      </c>
      <c r="F19" s="67">
        <v>72</v>
      </c>
      <c r="G19" s="67">
        <f t="shared" si="0"/>
        <v>96</v>
      </c>
      <c r="H19" s="90">
        <v>14022000</v>
      </c>
      <c r="I19" s="91">
        <v>0</v>
      </c>
      <c r="J19" s="91">
        <f t="shared" si="2"/>
        <v>14022000</v>
      </c>
      <c r="K19" s="66" t="s">
        <v>90</v>
      </c>
      <c r="L19" s="70" t="s">
        <v>104</v>
      </c>
      <c r="M19" s="97">
        <v>14022000</v>
      </c>
      <c r="N19" s="98">
        <v>0</v>
      </c>
      <c r="O19" s="90">
        <f t="shared" ref="O19:O29" si="3">SUM(M19:N19)</f>
        <v>14022000</v>
      </c>
      <c r="P19" s="99">
        <f>J19-O19</f>
        <v>0</v>
      </c>
      <c r="Q19" s="70" t="s">
        <v>155</v>
      </c>
      <c r="R19" s="66" t="s">
        <v>141</v>
      </c>
      <c r="S19" s="91">
        <v>14022000</v>
      </c>
      <c r="T19" s="115">
        <v>0</v>
      </c>
      <c r="U19" s="115">
        <f>S19+T19</f>
        <v>14022000</v>
      </c>
      <c r="V19" s="116">
        <f>O19-U19</f>
        <v>0</v>
      </c>
      <c r="W19" s="71"/>
      <c r="X19" s="64"/>
      <c r="Y19" s="68"/>
    </row>
    <row r="20" spans="1:29" x14ac:dyDescent="0.25">
      <c r="A20" s="69" t="s">
        <v>85</v>
      </c>
      <c r="B20" s="66"/>
      <c r="C20" s="66" t="s">
        <v>124</v>
      </c>
      <c r="D20" s="66" t="s">
        <v>106</v>
      </c>
      <c r="E20" s="67">
        <v>48</v>
      </c>
      <c r="F20" s="67">
        <v>240</v>
      </c>
      <c r="G20" s="67">
        <f t="shared" si="0"/>
        <v>288</v>
      </c>
      <c r="H20" s="90">
        <v>51083330.060000002</v>
      </c>
      <c r="I20" s="91">
        <v>397179.42</v>
      </c>
      <c r="J20" s="91">
        <f t="shared" si="2"/>
        <v>51480509.480000004</v>
      </c>
      <c r="K20" s="66" t="s">
        <v>92</v>
      </c>
      <c r="L20" s="70" t="s">
        <v>108</v>
      </c>
      <c r="M20" s="97">
        <v>48160950.640000001</v>
      </c>
      <c r="N20" s="98">
        <v>0</v>
      </c>
      <c r="O20" s="90">
        <f>SUM(M20:N20)</f>
        <v>48160950.640000001</v>
      </c>
      <c r="P20" s="100">
        <f>J20-O20</f>
        <v>3319558.8400000036</v>
      </c>
      <c r="Q20" s="70" t="s">
        <v>140</v>
      </c>
      <c r="R20" s="66" t="s">
        <v>139</v>
      </c>
      <c r="S20" s="91">
        <v>48160950.640000001</v>
      </c>
      <c r="T20" s="115">
        <v>0</v>
      </c>
      <c r="U20" s="115">
        <f t="shared" ref="U20:U24" si="4">S20+T20</f>
        <v>48160950.640000001</v>
      </c>
      <c r="V20" s="116">
        <f>O20-U20</f>
        <v>0</v>
      </c>
      <c r="W20" s="68"/>
      <c r="X20" s="72"/>
    </row>
    <row r="21" spans="1:29" ht="25.5" x14ac:dyDescent="0.25">
      <c r="A21" s="69" t="s">
        <v>86</v>
      </c>
      <c r="B21" s="66"/>
      <c r="C21" s="66" t="s">
        <v>125</v>
      </c>
      <c r="D21" s="66" t="s">
        <v>126</v>
      </c>
      <c r="E21" s="67">
        <v>20</v>
      </c>
      <c r="F21" s="67">
        <v>240</v>
      </c>
      <c r="G21" s="67">
        <f t="shared" si="0"/>
        <v>260</v>
      </c>
      <c r="H21" s="90">
        <v>30528307.390000001</v>
      </c>
      <c r="I21" s="91">
        <v>1556690.37</v>
      </c>
      <c r="J21" s="91">
        <f t="shared" si="2"/>
        <v>32084997.760000002</v>
      </c>
      <c r="K21" s="66" t="s">
        <v>92</v>
      </c>
      <c r="L21" s="70" t="s">
        <v>127</v>
      </c>
      <c r="M21" s="97">
        <v>10589875.18</v>
      </c>
      <c r="N21" s="98">
        <v>0</v>
      </c>
      <c r="O21" s="90">
        <f t="shared" si="3"/>
        <v>10589875.18</v>
      </c>
      <c r="P21" s="100">
        <f t="shared" ref="P21:P23" si="5">J21-O21</f>
        <v>21495122.580000002</v>
      </c>
      <c r="Q21" s="70" t="s">
        <v>140</v>
      </c>
      <c r="R21" s="66" t="s">
        <v>139</v>
      </c>
      <c r="S21" s="91">
        <v>10589875.18</v>
      </c>
      <c r="T21" s="115">
        <v>0</v>
      </c>
      <c r="U21" s="115">
        <f>S21+T21</f>
        <v>10589875.18</v>
      </c>
      <c r="V21" s="116">
        <f t="shared" si="1"/>
        <v>0</v>
      </c>
      <c r="W21" s="63"/>
      <c r="X21" s="72"/>
      <c r="Y21" s="72"/>
    </row>
    <row r="22" spans="1:29" ht="25.5" x14ac:dyDescent="0.25">
      <c r="A22" s="69" t="s">
        <v>128</v>
      </c>
      <c r="B22" s="66"/>
      <c r="C22" s="67" t="s">
        <v>130</v>
      </c>
      <c r="D22" s="66" t="s">
        <v>133</v>
      </c>
      <c r="E22" s="67">
        <v>24</v>
      </c>
      <c r="F22" s="67">
        <v>120</v>
      </c>
      <c r="G22" s="67">
        <f t="shared" si="0"/>
        <v>144</v>
      </c>
      <c r="H22" s="90">
        <v>38899422.310000002</v>
      </c>
      <c r="I22" s="91">
        <v>0</v>
      </c>
      <c r="J22" s="91">
        <f t="shared" si="2"/>
        <v>38899422.310000002</v>
      </c>
      <c r="K22" s="66" t="s">
        <v>92</v>
      </c>
      <c r="L22" s="70" t="s">
        <v>132</v>
      </c>
      <c r="M22" s="97">
        <v>38899422.310000002</v>
      </c>
      <c r="N22" s="98">
        <v>0</v>
      </c>
      <c r="O22" s="90">
        <f t="shared" si="3"/>
        <v>38899422.310000002</v>
      </c>
      <c r="P22" s="99">
        <f t="shared" si="5"/>
        <v>0</v>
      </c>
      <c r="Q22" s="70" t="s">
        <v>143</v>
      </c>
      <c r="R22" s="66" t="s">
        <v>144</v>
      </c>
      <c r="S22" s="91">
        <v>38899422.310000002</v>
      </c>
      <c r="T22" s="115">
        <v>0</v>
      </c>
      <c r="U22" s="115">
        <f t="shared" si="4"/>
        <v>38899422.310000002</v>
      </c>
      <c r="V22" s="116">
        <f t="shared" ref="V22:V24" si="6">O22-U22</f>
        <v>0</v>
      </c>
      <c r="W22" s="68"/>
      <c r="Y22" s="72"/>
      <c r="Z22" s="72"/>
      <c r="AA22" s="73"/>
    </row>
    <row r="23" spans="1:29" ht="25.5" x14ac:dyDescent="0.25">
      <c r="A23" s="69" t="s">
        <v>129</v>
      </c>
      <c r="B23" s="66"/>
      <c r="C23" s="67" t="s">
        <v>135</v>
      </c>
      <c r="D23" s="66" t="s">
        <v>136</v>
      </c>
      <c r="E23" s="67">
        <v>12</v>
      </c>
      <c r="F23" s="67">
        <v>84</v>
      </c>
      <c r="G23" s="67">
        <f t="shared" si="0"/>
        <v>96</v>
      </c>
      <c r="H23" s="90">
        <v>14500000</v>
      </c>
      <c r="I23" s="91">
        <v>0</v>
      </c>
      <c r="J23" s="91">
        <f t="shared" si="2"/>
        <v>14500000</v>
      </c>
      <c r="K23" s="66" t="s">
        <v>137</v>
      </c>
      <c r="L23" s="70" t="s">
        <v>138</v>
      </c>
      <c r="M23" s="97">
        <v>14500000</v>
      </c>
      <c r="N23" s="98">
        <v>0</v>
      </c>
      <c r="O23" s="90">
        <f t="shared" si="3"/>
        <v>14500000</v>
      </c>
      <c r="P23" s="99">
        <f t="shared" si="5"/>
        <v>0</v>
      </c>
      <c r="Q23" s="70" t="s">
        <v>142</v>
      </c>
      <c r="R23" s="66" t="s">
        <v>139</v>
      </c>
      <c r="S23" s="91">
        <v>14500000</v>
      </c>
      <c r="T23" s="115">
        <v>0</v>
      </c>
      <c r="U23" s="115">
        <f t="shared" si="4"/>
        <v>14500000</v>
      </c>
      <c r="V23" s="116">
        <f t="shared" si="6"/>
        <v>0</v>
      </c>
      <c r="W23" s="65"/>
      <c r="Z23" s="74"/>
      <c r="AA23" s="73"/>
    </row>
    <row r="24" spans="1:29" ht="25.5" x14ac:dyDescent="0.25">
      <c r="A24" s="69" t="s">
        <v>134</v>
      </c>
      <c r="B24" s="66"/>
      <c r="C24" s="67" t="s">
        <v>148</v>
      </c>
      <c r="D24" s="66" t="s">
        <v>149</v>
      </c>
      <c r="E24" s="67">
        <v>12</v>
      </c>
      <c r="F24" s="67">
        <v>108</v>
      </c>
      <c r="G24" s="67">
        <f>E24+F24</f>
        <v>120</v>
      </c>
      <c r="H24" s="91">
        <v>48000000</v>
      </c>
      <c r="I24" s="91">
        <v>0</v>
      </c>
      <c r="J24" s="91">
        <f t="shared" si="2"/>
        <v>48000000</v>
      </c>
      <c r="K24" s="66" t="s">
        <v>92</v>
      </c>
      <c r="L24" s="70" t="s">
        <v>150</v>
      </c>
      <c r="M24" s="97">
        <v>48000000</v>
      </c>
      <c r="N24" s="98">
        <v>0</v>
      </c>
      <c r="O24" s="90">
        <f>SUM(M24:N24)</f>
        <v>48000000</v>
      </c>
      <c r="P24" s="99">
        <f t="shared" ref="P24:P29" si="7">J24-O24</f>
        <v>0</v>
      </c>
      <c r="Q24" s="70" t="s">
        <v>156</v>
      </c>
      <c r="R24" s="66" t="s">
        <v>145</v>
      </c>
      <c r="S24" s="91">
        <v>48000000</v>
      </c>
      <c r="T24" s="115">
        <v>0</v>
      </c>
      <c r="U24" s="115">
        <f t="shared" si="4"/>
        <v>48000000</v>
      </c>
      <c r="V24" s="116">
        <f t="shared" si="6"/>
        <v>0</v>
      </c>
      <c r="W24" s="72"/>
      <c r="Y24" s="72"/>
      <c r="Z24" s="73"/>
      <c r="AA24" s="73"/>
    </row>
    <row r="25" spans="1:29" ht="38.25" x14ac:dyDescent="0.25">
      <c r="A25" s="69" t="s">
        <v>147</v>
      </c>
      <c r="B25" s="75" t="s">
        <v>152</v>
      </c>
      <c r="C25" s="67" t="s">
        <v>153</v>
      </c>
      <c r="D25" s="76" t="s">
        <v>154</v>
      </c>
      <c r="E25" s="77"/>
      <c r="F25" s="77"/>
      <c r="G25" s="77"/>
      <c r="H25" s="92">
        <v>25156003.719999999</v>
      </c>
      <c r="I25" s="91">
        <v>0</v>
      </c>
      <c r="J25" s="91">
        <f t="shared" si="2"/>
        <v>25156003.719999999</v>
      </c>
      <c r="K25" s="66" t="s">
        <v>92</v>
      </c>
      <c r="L25" s="78" t="s">
        <v>183</v>
      </c>
      <c r="M25" s="101">
        <v>25156003.719999999</v>
      </c>
      <c r="N25" s="98">
        <v>0</v>
      </c>
      <c r="O25" s="102">
        <f>SUM(M25:N25)</f>
        <v>25156003.719999999</v>
      </c>
      <c r="P25" s="99">
        <f t="shared" si="7"/>
        <v>0</v>
      </c>
      <c r="Q25" s="70" t="s">
        <v>156</v>
      </c>
      <c r="R25" s="66" t="s">
        <v>145</v>
      </c>
      <c r="S25" s="92">
        <v>25156003.719999999</v>
      </c>
      <c r="T25" s="115">
        <v>0</v>
      </c>
      <c r="U25" s="115">
        <f>S25+T25</f>
        <v>25156003.719999999</v>
      </c>
      <c r="V25" s="116">
        <f t="shared" ref="V25:V28" si="8">O25-U25</f>
        <v>0</v>
      </c>
      <c r="W25" s="79"/>
      <c r="Y25" s="72"/>
      <c r="Z25" s="80"/>
      <c r="AA25" s="80"/>
    </row>
    <row r="26" spans="1:29" ht="51" x14ac:dyDescent="0.25">
      <c r="A26" s="69" t="s">
        <v>151</v>
      </c>
      <c r="B26" s="75" t="s">
        <v>160</v>
      </c>
      <c r="C26" s="67" t="s">
        <v>153</v>
      </c>
      <c r="D26" s="76" t="s">
        <v>161</v>
      </c>
      <c r="E26" s="77"/>
      <c r="F26" s="77"/>
      <c r="G26" s="77"/>
      <c r="H26" s="92">
        <v>23335822.48</v>
      </c>
      <c r="I26" s="91">
        <v>0</v>
      </c>
      <c r="J26" s="91">
        <f>SUM(H26:I26)</f>
        <v>23335822.48</v>
      </c>
      <c r="K26" s="66" t="s">
        <v>92</v>
      </c>
      <c r="L26" s="78" t="s">
        <v>184</v>
      </c>
      <c r="M26" s="101">
        <v>23335822.48</v>
      </c>
      <c r="N26" s="98">
        <v>0</v>
      </c>
      <c r="O26" s="92">
        <f>SUM(M26:N26)</f>
        <v>23335822.48</v>
      </c>
      <c r="P26" s="99">
        <f t="shared" si="7"/>
        <v>0</v>
      </c>
      <c r="Q26" s="70" t="s">
        <v>156</v>
      </c>
      <c r="R26" s="66" t="s">
        <v>162</v>
      </c>
      <c r="S26" s="92">
        <v>23335822.48</v>
      </c>
      <c r="T26" s="115">
        <v>0</v>
      </c>
      <c r="U26" s="115">
        <f>S26+T26</f>
        <v>23335822.48</v>
      </c>
      <c r="V26" s="116">
        <f t="shared" si="8"/>
        <v>0</v>
      </c>
      <c r="W26" s="79"/>
      <c r="Y26" s="72"/>
      <c r="Z26" s="80"/>
      <c r="AA26" s="80"/>
    </row>
    <row r="27" spans="1:29" ht="51" x14ac:dyDescent="0.25">
      <c r="A27" s="69" t="s">
        <v>159</v>
      </c>
      <c r="B27" s="75" t="s">
        <v>177</v>
      </c>
      <c r="C27" s="67" t="s">
        <v>165</v>
      </c>
      <c r="D27" s="76" t="s">
        <v>167</v>
      </c>
      <c r="E27" s="77"/>
      <c r="F27" s="77"/>
      <c r="G27" s="77"/>
      <c r="H27" s="92">
        <v>21773038.41</v>
      </c>
      <c r="I27" s="91">
        <v>0</v>
      </c>
      <c r="J27" s="91">
        <f>SUM(H27:I27)</f>
        <v>21773038.41</v>
      </c>
      <c r="K27" s="66" t="s">
        <v>92</v>
      </c>
      <c r="L27" s="78" t="s">
        <v>166</v>
      </c>
      <c r="M27" s="101">
        <v>8743491.5500000007</v>
      </c>
      <c r="N27" s="98">
        <v>0</v>
      </c>
      <c r="O27" s="92">
        <f t="shared" si="3"/>
        <v>8743491.5500000007</v>
      </c>
      <c r="P27" s="99">
        <f>J27-O27</f>
        <v>13029546.859999999</v>
      </c>
      <c r="Q27" s="78" t="s">
        <v>168</v>
      </c>
      <c r="R27" s="66" t="s">
        <v>162</v>
      </c>
      <c r="S27" s="92">
        <v>4612253.2300000004</v>
      </c>
      <c r="T27" s="92">
        <v>4131238.32</v>
      </c>
      <c r="U27" s="115">
        <f>S27+T27</f>
        <v>8743491.5500000007</v>
      </c>
      <c r="V27" s="116">
        <f>O27-U27</f>
        <v>0</v>
      </c>
      <c r="W27" s="79"/>
      <c r="X27" s="72"/>
      <c r="Y27" s="72"/>
      <c r="Z27" s="80"/>
      <c r="AA27" s="80"/>
    </row>
    <row r="28" spans="1:29" ht="76.5" x14ac:dyDescent="0.25">
      <c r="A28" s="69" t="s">
        <v>117</v>
      </c>
      <c r="B28" s="75" t="s">
        <v>175</v>
      </c>
      <c r="C28" s="67" t="s">
        <v>174</v>
      </c>
      <c r="D28" s="76" t="s">
        <v>176</v>
      </c>
      <c r="E28" s="77"/>
      <c r="F28" s="77"/>
      <c r="G28" s="77"/>
      <c r="H28" s="92">
        <v>0</v>
      </c>
      <c r="I28" s="91">
        <v>0</v>
      </c>
      <c r="J28" s="91">
        <f>SUM(H28:I28)</f>
        <v>0</v>
      </c>
      <c r="K28" s="66" t="s">
        <v>92</v>
      </c>
      <c r="L28" s="78" t="s">
        <v>185</v>
      </c>
      <c r="M28" s="101">
        <v>0</v>
      </c>
      <c r="N28" s="98">
        <v>0</v>
      </c>
      <c r="O28" s="92">
        <f>SUM(M28:N28)</f>
        <v>0</v>
      </c>
      <c r="P28" s="99">
        <f t="shared" si="7"/>
        <v>0</v>
      </c>
      <c r="Q28" s="70" t="s">
        <v>156</v>
      </c>
      <c r="R28" s="66" t="s">
        <v>162</v>
      </c>
      <c r="S28" s="92">
        <v>0</v>
      </c>
      <c r="T28" s="115">
        <v>0</v>
      </c>
      <c r="U28" s="115">
        <f>S28+T28</f>
        <v>0</v>
      </c>
      <c r="V28" s="116">
        <f t="shared" si="8"/>
        <v>0</v>
      </c>
      <c r="W28" s="79"/>
      <c r="X28" s="72"/>
      <c r="Y28" s="72"/>
      <c r="Z28" s="80"/>
      <c r="AA28" s="80"/>
    </row>
    <row r="29" spans="1:29" ht="26.25" thickBot="1" x14ac:dyDescent="0.3">
      <c r="A29" s="85" t="s">
        <v>173</v>
      </c>
      <c r="B29" s="75"/>
      <c r="C29" s="77" t="s">
        <v>169</v>
      </c>
      <c r="D29" s="76" t="s">
        <v>170</v>
      </c>
      <c r="E29" s="77">
        <v>12</v>
      </c>
      <c r="F29" s="77">
        <v>108</v>
      </c>
      <c r="G29" s="77"/>
      <c r="H29" s="92">
        <v>140000000</v>
      </c>
      <c r="I29" s="92">
        <v>0</v>
      </c>
      <c r="J29" s="92">
        <f>SUM(H29:I29)</f>
        <v>140000000</v>
      </c>
      <c r="K29" s="76" t="s">
        <v>137</v>
      </c>
      <c r="L29" s="78" t="s">
        <v>171</v>
      </c>
      <c r="M29" s="101">
        <v>140000000</v>
      </c>
      <c r="N29" s="101">
        <v>0</v>
      </c>
      <c r="O29" s="92">
        <f t="shared" si="3"/>
        <v>140000000</v>
      </c>
      <c r="P29" s="103">
        <f t="shared" si="7"/>
        <v>0</v>
      </c>
      <c r="Q29" s="78" t="s">
        <v>172</v>
      </c>
      <c r="R29" s="76" t="s">
        <v>139</v>
      </c>
      <c r="S29" s="92">
        <v>101233156.09</v>
      </c>
      <c r="T29" s="117">
        <v>2920991.43</v>
      </c>
      <c r="U29" s="117">
        <f>S29+T29</f>
        <v>104154147.52000001</v>
      </c>
      <c r="V29" s="118">
        <f>O29-U29</f>
        <v>35845852.479999989</v>
      </c>
      <c r="W29" s="79"/>
      <c r="X29" s="72"/>
      <c r="Y29" s="72"/>
      <c r="Z29" s="80"/>
      <c r="AA29" s="80"/>
    </row>
    <row r="30" spans="1:29" ht="13.5" thickBot="1" x14ac:dyDescent="0.3">
      <c r="A30" s="153" t="s">
        <v>10</v>
      </c>
      <c r="B30" s="154"/>
      <c r="C30" s="154"/>
      <c r="D30" s="154"/>
      <c r="E30" s="154"/>
      <c r="F30" s="154"/>
      <c r="G30" s="154"/>
      <c r="H30" s="93">
        <f>SUM(H17:H29)</f>
        <v>426767732.59000003</v>
      </c>
      <c r="I30" s="93">
        <f>SUM(I17:I29)</f>
        <v>2457218.9500000002</v>
      </c>
      <c r="J30" s="93">
        <f>SUM(J17:J29)</f>
        <v>429224951.54000002</v>
      </c>
      <c r="K30" s="86"/>
      <c r="L30" s="86"/>
      <c r="M30" s="104">
        <f>SUM(M17:M29)</f>
        <v>390096594.78999996</v>
      </c>
      <c r="N30" s="105">
        <f>SUM(N17:N29)</f>
        <v>0</v>
      </c>
      <c r="O30" s="104">
        <f>SUM(O17:O29)</f>
        <v>390096594.78999996</v>
      </c>
      <c r="P30" s="105">
        <f>SUM(P17:P29)</f>
        <v>39128356.75</v>
      </c>
      <c r="Q30" s="111"/>
      <c r="R30" s="87"/>
      <c r="S30" s="119">
        <f>SUM(S17:S29)</f>
        <v>347198512.54999995</v>
      </c>
      <c r="T30" s="119">
        <f>SUM(T17:T29)</f>
        <v>7052229.75</v>
      </c>
      <c r="U30" s="119">
        <f>SUM(U17:U29)</f>
        <v>354250742.30000001</v>
      </c>
      <c r="V30" s="120">
        <f>O30-U30</f>
        <v>35845852.48999995</v>
      </c>
      <c r="W30" s="72"/>
      <c r="X30" s="68"/>
      <c r="Y30" s="74"/>
      <c r="Z30" s="73"/>
      <c r="AA30" s="72"/>
      <c r="AC30" s="72"/>
    </row>
    <row r="31" spans="1:29" x14ac:dyDescent="0.25">
      <c r="I31" s="61"/>
      <c r="K31" s="61"/>
      <c r="W31" s="73"/>
      <c r="X31" s="72"/>
      <c r="AC31" s="72"/>
    </row>
    <row r="32" spans="1:29" x14ac:dyDescent="0.25">
      <c r="A32" s="121" t="s">
        <v>181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107"/>
      <c r="N32" s="107"/>
      <c r="O32" s="107"/>
    </row>
    <row r="33" spans="1:24" x14ac:dyDescent="0.25">
      <c r="A33" s="121" t="s">
        <v>164</v>
      </c>
      <c r="C33" s="58"/>
      <c r="D33" s="58"/>
      <c r="E33" s="58"/>
      <c r="F33" s="58"/>
      <c r="G33" s="58"/>
      <c r="H33" s="58"/>
      <c r="I33" s="58"/>
      <c r="J33" s="61"/>
      <c r="K33" s="61"/>
      <c r="N33" s="108"/>
      <c r="O33" s="109"/>
      <c r="Q33" s="62"/>
      <c r="R33" s="73"/>
      <c r="U33" s="110"/>
      <c r="V33" s="110"/>
      <c r="W33" s="72"/>
      <c r="X33" s="72"/>
    </row>
    <row r="34" spans="1:24" x14ac:dyDescent="0.25">
      <c r="A34" s="122" t="s">
        <v>163</v>
      </c>
      <c r="B34" s="60"/>
      <c r="C34" s="60"/>
      <c r="D34" s="60"/>
      <c r="E34" s="60"/>
      <c r="F34" s="60"/>
      <c r="G34" s="60"/>
      <c r="H34" s="60"/>
      <c r="I34" s="60"/>
      <c r="K34" s="62"/>
      <c r="N34" s="110"/>
      <c r="Q34" s="112"/>
      <c r="R34" s="72"/>
      <c r="W34" s="72"/>
    </row>
    <row r="35" spans="1:24" x14ac:dyDescent="0.25">
      <c r="A35" s="60"/>
      <c r="B35" s="60"/>
      <c r="C35" s="60"/>
      <c r="D35" s="60"/>
      <c r="E35" s="60"/>
      <c r="F35" s="60"/>
      <c r="G35" s="60"/>
      <c r="H35" s="60"/>
      <c r="I35" s="60"/>
      <c r="K35" s="62"/>
      <c r="N35" s="110"/>
      <c r="Q35" s="112"/>
      <c r="R35" s="72"/>
      <c r="W35" s="72"/>
    </row>
  </sheetData>
  <mergeCells count="17">
    <mergeCell ref="V15:V16"/>
    <mergeCell ref="A15:A16"/>
    <mergeCell ref="B15:B16"/>
    <mergeCell ref="C15:C16"/>
    <mergeCell ref="D15:D16"/>
    <mergeCell ref="E15:G15"/>
    <mergeCell ref="R15:R16"/>
    <mergeCell ref="H15:J15"/>
    <mergeCell ref="K15:K16"/>
    <mergeCell ref="L15:L16"/>
    <mergeCell ref="M15:O15"/>
    <mergeCell ref="P15:P16"/>
    <mergeCell ref="D11:H11"/>
    <mergeCell ref="D12:H12"/>
    <mergeCell ref="A30:G30"/>
    <mergeCell ref="Q15:Q16"/>
    <mergeCell ref="S15:U15"/>
  </mergeCells>
  <phoneticPr fontId="13" type="noConversion"/>
  <printOptions horizontalCentered="1" verticalCentered="1"/>
  <pageMargins left="0.11811023622047245" right="0" top="0.19685039370078741" bottom="0" header="0.31496062992125984" footer="0"/>
  <pageSetup paperSize="9" scale="50" orientation="landscape" horizontalDpi="1200" verticalDpi="1200" r:id="rId1"/>
  <colBreaks count="1" manualBreakCount="1">
    <brk id="1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SEFIN OP. CRÉDITO FEV 2025</vt:lpstr>
      <vt:lpstr>'FEVEREIRO DE 2015'!Area_de_impressao</vt:lpstr>
      <vt:lpstr>'JANEIRO DE 2015)'!Area_de_impressao</vt:lpstr>
      <vt:lpstr>'MARÇO DE 2015'!Area_de_impressao</vt:lpstr>
      <vt:lpstr>'SEFIN OP. CRÉDITO FEV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2025-02-18T18:28:07Z</cp:lastPrinted>
  <dcterms:created xsi:type="dcterms:W3CDTF">2013-10-11T22:16:56Z</dcterms:created>
  <dcterms:modified xsi:type="dcterms:W3CDTF">2025-05-21T19:48:53Z</dcterms:modified>
</cp:coreProperties>
</file>