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45" windowWidth="19440" windowHeight="7095" tabRatio="795"/>
  </bookViews>
  <sheets>
    <sheet name="SEMEL DEZ 2015" sheetId="3" r:id="rId1"/>
  </sheets>
  <calcPr calcId="145621"/>
</workbook>
</file>

<file path=xl/calcChain.xml><?xml version="1.0" encoding="utf-8"?>
<calcChain xmlns="http://schemas.openxmlformats.org/spreadsheetml/2006/main">
  <c r="AE35" i="3" l="1"/>
  <c r="AE28" i="3" l="1"/>
  <c r="AH46" i="3"/>
  <c r="AE46" i="3"/>
  <c r="L48" i="3" l="1"/>
  <c r="AC48" i="3"/>
  <c r="AF48" i="3"/>
  <c r="AH47" i="3"/>
  <c r="AE47" i="3"/>
  <c r="AE45" i="3" l="1"/>
  <c r="AH45" i="3"/>
  <c r="AH44" i="3"/>
  <c r="AE44" i="3"/>
  <c r="AH43" i="3"/>
  <c r="AE43" i="3"/>
  <c r="AH42" i="3"/>
  <c r="AH38" i="3" l="1"/>
  <c r="AH40" i="3"/>
  <c r="AH41" i="3"/>
  <c r="AE41" i="3"/>
  <c r="AE40" i="3"/>
  <c r="G81" i="3"/>
  <c r="AE38" i="3"/>
  <c r="AH37" i="3"/>
  <c r="AE37" i="3"/>
  <c r="AH36" i="3"/>
  <c r="AE36" i="3"/>
  <c r="AH39" i="3" l="1"/>
  <c r="AE39" i="3"/>
  <c r="AE26" i="3" l="1"/>
  <c r="AH35" i="3" l="1"/>
  <c r="AH34" i="3"/>
  <c r="AE34" i="3"/>
  <c r="AG32" i="3"/>
  <c r="AG48" i="3" s="1"/>
  <c r="AH33" i="3" l="1"/>
  <c r="AE33" i="3"/>
  <c r="AH32" i="3"/>
  <c r="AE32" i="3"/>
  <c r="AH31" i="3" l="1"/>
  <c r="AE31" i="3"/>
  <c r="AE30" i="3"/>
  <c r="AH29" i="3" l="1"/>
  <c r="AE29" i="3"/>
  <c r="AH19" i="3"/>
  <c r="AH20" i="3"/>
  <c r="AH21" i="3"/>
  <c r="AH24" i="3"/>
  <c r="AH25" i="3"/>
  <c r="AH26" i="3"/>
  <c r="AH27" i="3"/>
  <c r="AH28" i="3"/>
  <c r="AE24" i="3"/>
  <c r="AE25" i="3"/>
  <c r="AE27" i="3"/>
  <c r="AD48" i="3"/>
  <c r="AE48" i="3" l="1"/>
  <c r="AH30" i="3"/>
  <c r="AH48" i="3" s="1"/>
</calcChain>
</file>

<file path=xl/comments1.xml><?xml version="1.0" encoding="utf-8"?>
<comments xmlns="http://schemas.openxmlformats.org/spreadsheetml/2006/main">
  <authors>
    <author>Patrimonio</author>
  </authors>
  <commentList>
    <comment ref="AH19" authorId="0">
      <text>
        <r>
          <rPr>
            <b/>
            <sz val="9"/>
            <color indexed="81"/>
            <rFont val="Tahoma"/>
            <family val="2"/>
          </rPr>
          <t>Halison: O valor executado estar maior que o valor de contrato.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<sst xmlns="http://schemas.openxmlformats.org/spreadsheetml/2006/main" count="468" uniqueCount="347">
  <si>
    <t xml:space="preserve">Modalidade </t>
  </si>
  <si>
    <t>Tipo</t>
  </si>
  <si>
    <t>Objeto</t>
  </si>
  <si>
    <t>Parte Contratada</t>
  </si>
  <si>
    <t>Fonte de Recursos</t>
  </si>
  <si>
    <t>Elemento de Despesa</t>
  </si>
  <si>
    <t>Total</t>
  </si>
  <si>
    <t>Nº Processo Administrativo</t>
  </si>
  <si>
    <t>Nº da Licitação</t>
  </si>
  <si>
    <t>Nº DOE da publicação do Edital</t>
  </si>
  <si>
    <t>Nº Contrato</t>
  </si>
  <si>
    <t>Data da assinatura</t>
  </si>
  <si>
    <t>Nº do Termo Aditivo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</si>
  <si>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</si>
  <si>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</si>
  <si>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</si>
  <si>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</si>
  <si>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</si>
  <si>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</si>
  <si>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</si>
  <si>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</si>
  <si>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</si>
  <si>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</si>
  <si>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</si>
  <si>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</si>
  <si>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</si>
  <si>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</si>
  <si>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</si>
  <si>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</si>
  <si>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</si>
  <si>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</si>
  <si>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</si>
  <si>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</si>
  <si>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</si>
  <si>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</si>
  <si>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</si>
  <si>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</si>
  <si>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</si>
  <si>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</si>
  <si>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</si>
  <si>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</si>
  <si>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</si>
  <si>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</si>
  <si>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</si>
  <si>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</si>
  <si>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</si>
  <si>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</si>
  <si>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</si>
  <si>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</si>
  <si>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</si>
  <si>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</si>
  <si>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</si>
  <si>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PODER EXECUTIVO MUNICIPAL</t>
  </si>
  <si>
    <t>Especificações do Contrato</t>
  </si>
  <si>
    <t>Especificações de Termo Aditivo</t>
  </si>
  <si>
    <t xml:space="preserve">Execução Financeira </t>
  </si>
  <si>
    <t>Seq</t>
  </si>
  <si>
    <t>Parte Concedente</t>
  </si>
  <si>
    <t>Contrapartida</t>
  </si>
  <si>
    <t>(t )</t>
  </si>
  <si>
    <t>(ab)</t>
  </si>
  <si>
    <t>(af)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</si>
  <si>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</si>
  <si>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</si>
  <si>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</si>
  <si>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</si>
  <si>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</si>
  <si>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</si>
  <si>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</si>
  <si>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</si>
  <si>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Concluída em 2014</t>
  </si>
  <si>
    <t>Motivo</t>
  </si>
  <si>
    <t>Reinício</t>
  </si>
  <si>
    <t>Paralisações</t>
  </si>
  <si>
    <t>(ai)</t>
  </si>
  <si>
    <t>(aj)</t>
  </si>
  <si>
    <t>(ak)</t>
  </si>
  <si>
    <t>(al)</t>
  </si>
  <si>
    <t>(am)</t>
  </si>
  <si>
    <t>(an)</t>
  </si>
  <si>
    <t>(ao)</t>
  </si>
  <si>
    <t>(ap)</t>
  </si>
  <si>
    <t>(aq)</t>
  </si>
  <si>
    <t>(ar)</t>
  </si>
  <si>
    <t>(as)</t>
  </si>
  <si>
    <t>Em andamento em 2014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</si>
  <si>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</si>
  <si>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</si>
  <si>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</si>
  <si>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</si>
  <si>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 xml:space="preserve">(ag) </t>
  </si>
  <si>
    <t>(at)</t>
  </si>
  <si>
    <t>(ae) = (k) - (ad) + (ac)</t>
  </si>
  <si>
    <t>(ah) = (af) + (ag)</t>
  </si>
  <si>
    <t>Manual de Referência - Anexos IV, VI, VII e VIII</t>
  </si>
  <si>
    <t>Nº do Convênio/Contrato</t>
  </si>
  <si>
    <t>Adesão a Registro de Preços</t>
  </si>
  <si>
    <t>Órgão Gerenciador</t>
  </si>
  <si>
    <t>Nº da Ata</t>
  </si>
  <si>
    <t>Nº do DOE de publicação da Ata</t>
  </si>
  <si>
    <t>Nº do DOE de publicação do extrato da Ata</t>
  </si>
  <si>
    <t>(au)</t>
  </si>
  <si>
    <t>(av)</t>
  </si>
  <si>
    <t>(ax)</t>
  </si>
  <si>
    <t>(az)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</si>
  <si>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</si>
  <si>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</si>
  <si>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</si>
  <si>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</si>
  <si>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</si>
  <si>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(ay)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</si>
  <si>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</si>
  <si>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</si>
  <si>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</si>
  <si>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</si>
  <si>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</si>
  <si>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</si>
  <si>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</si>
  <si>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Pregão Presencial</t>
  </si>
  <si>
    <t>SRP</t>
  </si>
  <si>
    <t>0042986-2/11</t>
  </si>
  <si>
    <t>300/2012</t>
  </si>
  <si>
    <t>Prestação de Serviço de Locação de Veículo (pick-up cabine dupla e veículo de passeio)</t>
  </si>
  <si>
    <t>001/2013</t>
  </si>
  <si>
    <t>M.R.C. AGUIAR (ME)</t>
  </si>
  <si>
    <t>11.048/13</t>
  </si>
  <si>
    <t>Aditivo de Prorrogação de  Prazo</t>
  </si>
  <si>
    <t>016/2012</t>
  </si>
  <si>
    <t>10.799/12</t>
  </si>
  <si>
    <t>Fundação de Cultura e Comunicação Elias Mansour - FEM</t>
  </si>
  <si>
    <t>11.047/13</t>
  </si>
  <si>
    <t>0025789-4/12</t>
  </si>
  <si>
    <t>942/2012</t>
  </si>
  <si>
    <t>Prestação de Serviço de Reprografia</t>
  </si>
  <si>
    <t>002/2013</t>
  </si>
  <si>
    <t>J.J. DE SOUZA LTDA</t>
  </si>
  <si>
    <t>09.600.308/0001-42</t>
  </si>
  <si>
    <t>043/2012</t>
  </si>
  <si>
    <t>10.922/12</t>
  </si>
  <si>
    <t>10.891/2012</t>
  </si>
  <si>
    <t>10.777/2012</t>
  </si>
  <si>
    <t>001/2014</t>
  </si>
  <si>
    <t>11.292/14</t>
  </si>
  <si>
    <t>11.291/14</t>
  </si>
  <si>
    <t>D</t>
  </si>
  <si>
    <t>Art. 24, II da Lei 8.666/93</t>
  </si>
  <si>
    <t>84.306.083/0001-31</t>
  </si>
  <si>
    <t>003/2014</t>
  </si>
  <si>
    <t>G. CUNHA DE OLIVEIRA - ME</t>
  </si>
  <si>
    <t>18.739.325/0001-56</t>
  </si>
  <si>
    <t>Art. 24, II da Lei 8.666/94</t>
  </si>
  <si>
    <t>Art. 24, II da Lei 8.666/96</t>
  </si>
  <si>
    <t>406/2013</t>
  </si>
  <si>
    <t>Prestação de Serviço de Transporte (Motocicleta)</t>
  </si>
  <si>
    <t>007/2014</t>
  </si>
  <si>
    <t>11.215/2014</t>
  </si>
  <si>
    <t>01/2014</t>
  </si>
  <si>
    <t>08.004.296/0001-20</t>
  </si>
  <si>
    <t>11.232/14</t>
  </si>
  <si>
    <t>Fundação Garibaldi Brasil-FGB</t>
  </si>
  <si>
    <t>11.273/14</t>
  </si>
  <si>
    <t>Prestação de Serviço de Transporte (Carro Utilitário)</t>
  </si>
  <si>
    <t>02/2014</t>
  </si>
  <si>
    <t>M.R.C. DE LIMA</t>
  </si>
  <si>
    <t>34.713.321/0001-55</t>
  </si>
  <si>
    <t>11.275/14</t>
  </si>
  <si>
    <t>1703/2014</t>
  </si>
  <si>
    <t>11.265/14</t>
  </si>
  <si>
    <t>Pregão Eletrônico</t>
  </si>
  <si>
    <t>3416/13</t>
  </si>
  <si>
    <t>Prestação de Serviço de Operação de Equipamentos de Entrada e Transmissão de Dados (digitador) e Recepcionista</t>
  </si>
  <si>
    <t>012/2013</t>
  </si>
  <si>
    <t>V.G. SERVIÇOS LTDA</t>
  </si>
  <si>
    <t>11.223.797/0001-02</t>
  </si>
  <si>
    <t>11.118/13</t>
  </si>
  <si>
    <t>55/2013</t>
  </si>
  <si>
    <t>120/13</t>
  </si>
  <si>
    <t>Tribunal Regional Eleitoral do Acre-TER</t>
  </si>
  <si>
    <t>11.107/13</t>
  </si>
  <si>
    <t>3.3.90.39.00</t>
  </si>
  <si>
    <t>3.3.90.30.00</t>
  </si>
  <si>
    <t>COMERCIAL FONTENELE LTDA - ME</t>
  </si>
  <si>
    <t>Dispensa de Licitação</t>
  </si>
  <si>
    <t>ELETRÔNICA HALLEY II IMP. EXP. LTDA</t>
  </si>
  <si>
    <t>Executado até 2014</t>
  </si>
  <si>
    <t xml:space="preserve"> Executado no Exercício 2015</t>
  </si>
  <si>
    <t>01/2015</t>
  </si>
  <si>
    <t>Aquisição de Material de Informática</t>
  </si>
  <si>
    <t>02/2015</t>
  </si>
  <si>
    <t>Aquisição de Mateiral de Consumo (Material Esportivo)</t>
  </si>
  <si>
    <t>00.953.550/0001/25</t>
  </si>
  <si>
    <t>03/2015</t>
  </si>
  <si>
    <t>Aquisição de Mateiral Permanente e de Consumo (Microfone Auricular e Cabos)</t>
  </si>
  <si>
    <t>3.3.90.30.00/      4.4.90.52.00</t>
  </si>
  <si>
    <t>11.515/15</t>
  </si>
  <si>
    <t>11.515/16</t>
  </si>
  <si>
    <t>J. S. PEQUENO - ME</t>
  </si>
  <si>
    <t>11.519/15</t>
  </si>
  <si>
    <t>Prestação de Serviço (Recarga de Tonner)</t>
  </si>
  <si>
    <t>06/2013</t>
  </si>
  <si>
    <t>05/2015</t>
  </si>
  <si>
    <t>002/2014</t>
  </si>
  <si>
    <t>001/2015</t>
  </si>
  <si>
    <t>11.378/14</t>
  </si>
  <si>
    <t xml:space="preserve">11.357/14             </t>
  </si>
  <si>
    <t>Prorrogação do prazo de vigência</t>
  </si>
  <si>
    <t>Acréscimo de Valor</t>
  </si>
  <si>
    <t>05.947.693/0001-48</t>
  </si>
  <si>
    <t>051/2014</t>
  </si>
  <si>
    <t>Locação de Ônibus, Micro-Ônibus e Van</t>
  </si>
  <si>
    <t>A. COELHO DOS SANTOS - ME</t>
  </si>
  <si>
    <t>10.774.168/0001-08</t>
  </si>
  <si>
    <t>11.536/15</t>
  </si>
  <si>
    <t>PRESTAÇÃO DE CONTAS MENSAL - EXERCÍCIO 2015</t>
  </si>
  <si>
    <t>11.532/15</t>
  </si>
  <si>
    <t>124/2014</t>
  </si>
  <si>
    <t>11.266/2014</t>
  </si>
  <si>
    <t>1205/2013</t>
  </si>
  <si>
    <t xml:space="preserve">Aquisição de material permanente </t>
  </si>
  <si>
    <t>11.327/2014</t>
  </si>
  <si>
    <t>122/2014</t>
  </si>
  <si>
    <t>TECMAQ LTDA</t>
  </si>
  <si>
    <t>04.108.775/0001-36</t>
  </si>
  <si>
    <t>4.4.90.52.00</t>
  </si>
  <si>
    <t>Ministério Público do aEstado do Acre</t>
  </si>
  <si>
    <t>RBTrans</t>
  </si>
  <si>
    <t>11.319/14</t>
  </si>
  <si>
    <t>11.287/14</t>
  </si>
  <si>
    <t>009/14</t>
  </si>
  <si>
    <t>021/14</t>
  </si>
  <si>
    <t>11.327/14</t>
  </si>
  <si>
    <t>004/2014</t>
  </si>
  <si>
    <t>200/2014</t>
  </si>
  <si>
    <t>058/2014</t>
  </si>
  <si>
    <t>Aquisição de material de consumo (camisas)</t>
  </si>
  <si>
    <t>11.301/2014</t>
  </si>
  <si>
    <t>04/2015</t>
  </si>
  <si>
    <t>J. ERIVALDO DE SOUZA - ME</t>
  </si>
  <si>
    <t>63.598.676/0001-49</t>
  </si>
  <si>
    <t>11.555/15</t>
  </si>
  <si>
    <t>15/2015</t>
  </si>
  <si>
    <t>118/2015</t>
  </si>
  <si>
    <t>039/2015</t>
  </si>
  <si>
    <t>Fornecimento de água e gelo</t>
  </si>
  <si>
    <t>11.528/2015</t>
  </si>
  <si>
    <t>R. MARTINS DA COSTA ME</t>
  </si>
  <si>
    <t>04.590.435/0001-94</t>
  </si>
  <si>
    <t>11.557/15</t>
  </si>
  <si>
    <t>Sec. Mun. De Desenvolvimento Econômico e Finanças - SEFIN</t>
  </si>
  <si>
    <t>001/15</t>
  </si>
  <si>
    <t>11.551/15</t>
  </si>
  <si>
    <t xml:space="preserve">     </t>
  </si>
  <si>
    <t>641/2014</t>
  </si>
  <si>
    <t>Prestação de serviços de manutenção corretiva e preventiva em condicionador de ar</t>
  </si>
  <si>
    <t>09/2015</t>
  </si>
  <si>
    <t>AMAZONAS COM. E SERV. E REPRESENTAÇÃO LTDA</t>
  </si>
  <si>
    <t>08.580.940/0001-09</t>
  </si>
  <si>
    <t>11/16/2015</t>
  </si>
  <si>
    <t>11.574/15</t>
  </si>
  <si>
    <t>31/2014</t>
  </si>
  <si>
    <t>11.391/2014</t>
  </si>
  <si>
    <t>Sec. De Est. Da Polícia Cívil</t>
  </si>
  <si>
    <t>14/2015</t>
  </si>
  <si>
    <t>047/2015</t>
  </si>
  <si>
    <t>Aquisição de Material de Consumo (escritório e expediente)</t>
  </si>
  <si>
    <t>11.537/2015</t>
  </si>
  <si>
    <t>08/2015</t>
  </si>
  <si>
    <t>CALURINO FERRAZ MIRANDA - ME</t>
  </si>
  <si>
    <t>14.413.439/0001-50</t>
  </si>
  <si>
    <t>11.559/15</t>
  </si>
  <si>
    <t>07/2015</t>
  </si>
  <si>
    <t>ARNALDO COMÉRCIO E REPRESENTAÇÕES</t>
  </si>
  <si>
    <t>04.517.439/0001-47</t>
  </si>
  <si>
    <t xml:space="preserve">Prestação de serviços e fornecimento de marmitex, frutas, lanches isotônicos, picolés e refrigerantes </t>
  </si>
  <si>
    <t>H. L.  MONIZ DE ASSIS</t>
  </si>
  <si>
    <t>07.191.799/0001-90</t>
  </si>
  <si>
    <t>122/2015</t>
  </si>
  <si>
    <t>11.557/2015</t>
  </si>
  <si>
    <t>06/2015</t>
  </si>
  <si>
    <t>040/2015</t>
  </si>
  <si>
    <t>Aquisição de Material Permanente</t>
  </si>
  <si>
    <t xml:space="preserve">Aquisição de Material de Consumo </t>
  </si>
  <si>
    <t>168/2015</t>
  </si>
  <si>
    <t>054/2015</t>
  </si>
  <si>
    <t>11.582/2015</t>
  </si>
  <si>
    <t>11/2015</t>
  </si>
  <si>
    <t>RBM SALES-EIRELE</t>
  </si>
  <si>
    <t>17.483.369/0001-03</t>
  </si>
  <si>
    <t>11.598/15</t>
  </si>
  <si>
    <t>172/2015</t>
  </si>
  <si>
    <t>060/2015</t>
  </si>
  <si>
    <t>13/2015</t>
  </si>
  <si>
    <t>AGRIMAQ COMÉRCIO E SERVIÇOS LTDA</t>
  </si>
  <si>
    <t>13.638.097/20001-04</t>
  </si>
  <si>
    <t>10/07/201</t>
  </si>
  <si>
    <t>167/2015</t>
  </si>
  <si>
    <t>056/2015</t>
  </si>
  <si>
    <t>Aquisição de troféus e medalhas para premiação</t>
  </si>
  <si>
    <t>16.480.852/0001-63</t>
  </si>
  <si>
    <t>F.A. PASSAOS DE ARAÚJO IMP. E EXP-IRELI</t>
  </si>
  <si>
    <t>3.3.90.31.00</t>
  </si>
  <si>
    <t>0012932-1/2014</t>
  </si>
  <si>
    <t>167/2016</t>
  </si>
  <si>
    <t>16/2015</t>
  </si>
  <si>
    <t>H.J. RODRIGUES FILHO</t>
  </si>
  <si>
    <t>00.531.615/0001-44</t>
  </si>
  <si>
    <t>11.163/15</t>
  </si>
  <si>
    <t>11.613/15</t>
  </si>
  <si>
    <t>11.611/15</t>
  </si>
  <si>
    <t>Aquisição de Material de Consumo (material esportivo)</t>
  </si>
  <si>
    <t>10/2015</t>
  </si>
  <si>
    <t>11.617/15</t>
  </si>
  <si>
    <t>160/2015</t>
  </si>
  <si>
    <t>057/2015</t>
  </si>
  <si>
    <t>Contratação de serviços de arbitragem desportiva</t>
  </si>
  <si>
    <t>17/2015</t>
  </si>
  <si>
    <t>SOLIDEZ EMPREENDIMENTO E COMÉRCIO</t>
  </si>
  <si>
    <t>26/2015</t>
  </si>
  <si>
    <t xml:space="preserve">Aquisição de camisas </t>
  </si>
  <si>
    <t>VILAMAR ÇUIZ KASZEWSKI</t>
  </si>
  <si>
    <t>19.236.303/0001-36</t>
  </si>
  <si>
    <t>207/2015</t>
  </si>
  <si>
    <t>066/2015</t>
  </si>
  <si>
    <t>Locação de Banheiro Químico</t>
  </si>
  <si>
    <t>11.606/2015</t>
  </si>
  <si>
    <t>18/2015</t>
  </si>
  <si>
    <t>08.488.130/0001-27</t>
  </si>
  <si>
    <t>10.981.533/0001-55</t>
  </si>
  <si>
    <t>235/2015</t>
  </si>
  <si>
    <t>603116/2015</t>
  </si>
  <si>
    <t>Aquisição de um veículo (Caminhão Baú)</t>
  </si>
  <si>
    <t>187/2015</t>
  </si>
  <si>
    <t>22/2015</t>
  </si>
  <si>
    <t>RODA LIVRE CONCESSIOÁRIA EIRELI -EPP</t>
  </si>
  <si>
    <t>58.343.864/0001-96</t>
  </si>
  <si>
    <t>11.652/15</t>
  </si>
  <si>
    <t>27/11/2015</t>
  </si>
  <si>
    <t>44.90.52.00</t>
  </si>
  <si>
    <t>LOCA-MAQUINAS LOCAÇÃO DE MAQUINAS LTDA</t>
  </si>
  <si>
    <t>6                1</t>
  </si>
  <si>
    <t>NADA CONSTA</t>
  </si>
  <si>
    <t>Reajuste contratual - anual</t>
  </si>
  <si>
    <r>
      <t xml:space="preserve">ÓRGÃO/ENTIDADE/FUNDO: </t>
    </r>
    <r>
      <rPr>
        <b/>
        <sz val="11"/>
        <color theme="1"/>
        <rFont val="Arial"/>
        <family val="2"/>
      </rPr>
      <t>SECRETARIA MUNICIPAL DE ESPORTE E LAZER - SEMEL</t>
    </r>
  </si>
  <si>
    <r>
      <t xml:space="preserve">MÊS/ANO: </t>
    </r>
    <r>
      <rPr>
        <b/>
        <sz val="11"/>
        <color theme="1"/>
        <rFont val="Arial"/>
        <family val="2"/>
      </rPr>
      <t>JANEIRO A DEZEMBRO DE 2015</t>
    </r>
  </si>
  <si>
    <r>
      <t xml:space="preserve">DATA DA ÚLTIMA ATUALIZAÇÃO: </t>
    </r>
    <r>
      <rPr>
        <b/>
        <sz val="11"/>
        <color theme="1"/>
        <rFont val="Arial"/>
        <family val="2"/>
      </rPr>
      <t>06/01/2016</t>
    </r>
  </si>
  <si>
    <r>
      <t xml:space="preserve">Nome do responsável pela elaboração: </t>
    </r>
    <r>
      <rPr>
        <b/>
        <sz val="11"/>
        <color theme="1"/>
        <rFont val="Arial"/>
        <family val="2"/>
      </rPr>
      <t>Halison Souza</t>
    </r>
  </si>
  <si>
    <r>
      <t>Nome do titular do Órgão/Entidade/Fundo (no exercício do cargo):</t>
    </r>
    <r>
      <rPr>
        <b/>
        <sz val="11"/>
        <color theme="1"/>
        <rFont val="Arial"/>
        <family val="2"/>
      </rPr>
      <t>Afrânio Moura de Lima - Secretário de Esporte e Lazer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</si>
</sst>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236">
    <xf numFmtId="0" fontId="0" fillId="0" borderId="0" xfId="0"/>
    <xf numFmtId="4" fontId="1" fillId="0" borderId="17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4" fontId="1" fillId="2" borderId="26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right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14" fontId="1" fillId="2" borderId="38" xfId="0" applyNumberFormat="1" applyFont="1" applyFill="1" applyBorder="1" applyAlignment="1">
      <alignment horizontal="center" vertical="center" wrapText="1"/>
    </xf>
    <xf numFmtId="4" fontId="1" fillId="2" borderId="38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2" borderId="9" xfId="0" applyNumberFormat="1" applyFont="1" applyFill="1" applyBorder="1" applyAlignment="1">
      <alignment horizontal="right" vertical="center" wrapText="1"/>
    </xf>
    <xf numFmtId="2" fontId="1" fillId="2" borderId="4" xfId="0" applyNumberFormat="1" applyFont="1" applyFill="1" applyBorder="1" applyAlignment="1">
      <alignment horizontal="right" vertical="center" wrapText="1"/>
    </xf>
    <xf numFmtId="2" fontId="1" fillId="2" borderId="30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2" fontId="10" fillId="2" borderId="41" xfId="0" applyNumberFormat="1" applyFont="1" applyFill="1" applyBorder="1" applyAlignment="1">
      <alignment horizontal="right" vertical="center" wrapText="1"/>
    </xf>
    <xf numFmtId="2" fontId="10" fillId="2" borderId="42" xfId="0" applyNumberFormat="1" applyFont="1" applyFill="1" applyBorder="1" applyAlignment="1">
      <alignment horizontal="right" vertical="center" wrapText="1"/>
    </xf>
    <xf numFmtId="0" fontId="10" fillId="2" borderId="41" xfId="0" applyFont="1" applyFill="1" applyBorder="1" applyAlignment="1">
      <alignment horizontal="center" vertical="center" wrapText="1"/>
    </xf>
    <xf numFmtId="17" fontId="11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1" fillId="2" borderId="39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right" vertical="center" wrapText="1"/>
    </xf>
    <xf numFmtId="0" fontId="11" fillId="2" borderId="41" xfId="0" applyNumberFormat="1" applyFont="1" applyFill="1" applyBorder="1" applyAlignment="1">
      <alignment horizontal="right" vertical="center" wrapText="1"/>
    </xf>
    <xf numFmtId="2" fontId="11" fillId="2" borderId="33" xfId="0" applyNumberFormat="1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2" fontId="11" fillId="2" borderId="35" xfId="0" applyNumberFormat="1" applyFont="1" applyFill="1" applyBorder="1" applyAlignment="1">
      <alignment horizontal="center" vertical="center" wrapText="1"/>
    </xf>
    <xf numFmtId="2" fontId="11" fillId="2" borderId="34" xfId="0" applyNumberFormat="1" applyFont="1" applyFill="1" applyBorder="1" applyAlignment="1">
      <alignment horizontal="center" vertical="center" wrapText="1"/>
    </xf>
    <xf numFmtId="2" fontId="11" fillId="2" borderId="4" xfId="0" applyNumberFormat="1" applyFont="1" applyFill="1" applyBorder="1" applyAlignment="1">
      <alignment horizontal="center" vertical="center" wrapText="1"/>
    </xf>
    <xf numFmtId="2" fontId="11" fillId="2" borderId="41" xfId="0" applyNumberFormat="1" applyFont="1" applyFill="1" applyBorder="1" applyAlignment="1">
      <alignment horizontal="right" vertical="center" wrapText="1"/>
    </xf>
    <xf numFmtId="17" fontId="11" fillId="2" borderId="41" xfId="0" applyNumberFormat="1" applyFont="1" applyFill="1" applyBorder="1" applyAlignment="1">
      <alignment horizontal="right" vertical="center" wrapText="1"/>
    </xf>
    <xf numFmtId="2" fontId="11" fillId="2" borderId="4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3" fontId="11" fillId="2" borderId="33" xfId="0" applyNumberFormat="1" applyFont="1" applyFill="1" applyBorder="1" applyAlignment="1">
      <alignment horizontal="center" vertical="center" wrapText="1"/>
    </xf>
    <xf numFmtId="3" fontId="11" fillId="2" borderId="0" xfId="0" applyNumberFormat="1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4" fontId="11" fillId="2" borderId="33" xfId="0" applyNumberFormat="1" applyFont="1" applyFill="1" applyBorder="1" applyAlignment="1">
      <alignment horizontal="center" vertical="center" wrapText="1"/>
    </xf>
    <xf numFmtId="14" fontId="11" fillId="2" borderId="17" xfId="0" applyNumberFormat="1" applyFont="1" applyFill="1" applyBorder="1" applyAlignment="1">
      <alignment horizontal="center" vertical="center" wrapText="1"/>
    </xf>
    <xf numFmtId="4" fontId="11" fillId="2" borderId="33" xfId="0" applyNumberFormat="1" applyFont="1" applyFill="1" applyBorder="1" applyAlignment="1">
      <alignment horizontal="center" vertical="center" wrapText="1"/>
    </xf>
    <xf numFmtId="4" fontId="11" fillId="2" borderId="33" xfId="0" applyNumberFormat="1" applyFont="1" applyFill="1" applyBorder="1" applyAlignment="1">
      <alignment horizontal="right" vertical="center" wrapText="1"/>
    </xf>
    <xf numFmtId="43" fontId="11" fillId="2" borderId="17" xfId="1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horizontal="center" vertical="center" wrapText="1"/>
    </xf>
    <xf numFmtId="43" fontId="11" fillId="2" borderId="33" xfId="1" applyFont="1" applyFill="1" applyBorder="1" applyAlignment="1">
      <alignment horizontal="center" vertical="center" wrapText="1"/>
    </xf>
    <xf numFmtId="4" fontId="11" fillId="2" borderId="33" xfId="0" applyNumberFormat="1" applyFont="1" applyFill="1" applyBorder="1" applyAlignment="1">
      <alignment horizontal="center" vertical="center" wrapText="1"/>
    </xf>
    <xf numFmtId="4" fontId="11" fillId="2" borderId="38" xfId="0" applyNumberFormat="1" applyFont="1" applyFill="1" applyBorder="1" applyAlignment="1">
      <alignment horizontal="center" vertical="center" wrapText="1"/>
    </xf>
    <xf numFmtId="4" fontId="11" fillId="2" borderId="17" xfId="0" applyNumberFormat="1" applyFont="1" applyFill="1" applyBorder="1" applyAlignment="1">
      <alignment horizontal="center" vertical="center" wrapText="1"/>
    </xf>
    <xf numFmtId="4" fontId="11" fillId="2" borderId="35" xfId="0" applyNumberFormat="1" applyFont="1" applyFill="1" applyBorder="1" applyAlignment="1">
      <alignment horizontal="right" vertical="center" wrapText="1"/>
    </xf>
    <xf numFmtId="4" fontId="11" fillId="2" borderId="43" xfId="0" applyNumberFormat="1" applyFont="1" applyFill="1" applyBorder="1" applyAlignment="1">
      <alignment horizontal="right" vertical="center" wrapText="1"/>
    </xf>
    <xf numFmtId="4" fontId="11" fillId="2" borderId="36" xfId="0" applyNumberFormat="1" applyFont="1" applyFill="1" applyBorder="1" applyAlignment="1">
      <alignment horizontal="right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11" fillId="2" borderId="33" xfId="0" applyNumberFormat="1" applyFont="1" applyFill="1" applyBorder="1" applyAlignment="1">
      <alignment horizontal="right" vertical="center" wrapText="1"/>
    </xf>
    <xf numFmtId="4" fontId="11" fillId="2" borderId="38" xfId="0" applyNumberFormat="1" applyFont="1" applyFill="1" applyBorder="1" applyAlignment="1">
      <alignment horizontal="right" vertical="center" wrapText="1"/>
    </xf>
    <xf numFmtId="4" fontId="11" fillId="2" borderId="17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9" fontId="11" fillId="2" borderId="33" xfId="0" applyNumberFormat="1" applyFont="1" applyFill="1" applyBorder="1" applyAlignment="1">
      <alignment horizontal="center" vertical="center" wrapText="1"/>
    </xf>
    <xf numFmtId="49" fontId="11" fillId="2" borderId="38" xfId="0" applyNumberFormat="1" applyFont="1" applyFill="1" applyBorder="1" applyAlignment="1">
      <alignment horizontal="center" vertical="center" wrapText="1"/>
    </xf>
    <xf numFmtId="49" fontId="11" fillId="2" borderId="17" xfId="0" applyNumberFormat="1" applyFont="1" applyFill="1" applyBorder="1" applyAlignment="1">
      <alignment horizontal="center" vertical="center" wrapText="1"/>
    </xf>
    <xf numFmtId="14" fontId="11" fillId="2" borderId="33" xfId="0" applyNumberFormat="1" applyFont="1" applyFill="1" applyBorder="1" applyAlignment="1">
      <alignment horizontal="center" vertical="center" wrapText="1"/>
    </xf>
    <xf numFmtId="14" fontId="11" fillId="2" borderId="38" xfId="0" applyNumberFormat="1" applyFont="1" applyFill="1" applyBorder="1" applyAlignment="1">
      <alignment horizontal="center" vertical="center" wrapText="1"/>
    </xf>
    <xf numFmtId="14" fontId="11" fillId="2" borderId="17" xfId="0" applyNumberFormat="1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left" vertical="center" wrapText="1"/>
    </xf>
    <xf numFmtId="0" fontId="11" fillId="2" borderId="38" xfId="0" applyFont="1" applyFill="1" applyBorder="1" applyAlignment="1">
      <alignment horizontal="left" vertical="center" wrapText="1"/>
    </xf>
    <xf numFmtId="0" fontId="11" fillId="2" borderId="17" xfId="0" applyFont="1" applyFill="1" applyBorder="1" applyAlignment="1">
      <alignment horizontal="left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49" fontId="16" fillId="0" borderId="8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left" vertical="center" wrapText="1"/>
    </xf>
    <xf numFmtId="49" fontId="1" fillId="2" borderId="38" xfId="0" applyNumberFormat="1" applyFont="1" applyFill="1" applyBorder="1" applyAlignment="1">
      <alignment horizontal="center" vertical="center" wrapText="1"/>
    </xf>
    <xf numFmtId="2" fontId="1" fillId="2" borderId="17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 wrapText="1"/>
    </xf>
    <xf numFmtId="49" fontId="1" fillId="2" borderId="46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7" fillId="2" borderId="40" xfId="0" applyFont="1" applyFill="1" applyBorder="1" applyAlignment="1">
      <alignment horizontal="center" vertical="center"/>
    </xf>
    <xf numFmtId="0" fontId="17" fillId="2" borderId="49" xfId="0" applyFont="1" applyFill="1" applyBorder="1" applyAlignment="1">
      <alignment horizontal="center" vertical="center"/>
    </xf>
    <xf numFmtId="0" fontId="17" fillId="2" borderId="50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40" xfId="0" applyFont="1" applyFill="1" applyBorder="1" applyAlignment="1">
      <alignment horizontal="center" vertical="center"/>
    </xf>
    <xf numFmtId="49" fontId="11" fillId="2" borderId="41" xfId="0" applyNumberFormat="1" applyFont="1" applyFill="1" applyBorder="1" applyAlignment="1">
      <alignment horizontal="center" vertical="center" wrapText="1"/>
    </xf>
    <xf numFmtId="17" fontId="11" fillId="2" borderId="33" xfId="0" applyNumberFormat="1" applyFont="1" applyFill="1" applyBorder="1" applyAlignment="1">
      <alignment horizontal="center" vertical="center" wrapText="1"/>
    </xf>
    <xf numFmtId="49" fontId="3" fillId="2" borderId="48" xfId="0" applyNumberFormat="1" applyFont="1" applyFill="1" applyBorder="1" applyAlignment="1">
      <alignment horizontal="right" vertical="center" wrapText="1"/>
    </xf>
    <xf numFmtId="49" fontId="3" fillId="2" borderId="48" xfId="0" applyNumberFormat="1" applyFont="1" applyFill="1" applyBorder="1" applyAlignment="1">
      <alignment horizontal="center" vertical="center" wrapText="1"/>
    </xf>
    <xf numFmtId="2" fontId="1" fillId="2" borderId="33" xfId="0" applyNumberFormat="1" applyFont="1" applyFill="1" applyBorder="1" applyAlignment="1">
      <alignment horizontal="center" vertical="center" wrapText="1"/>
    </xf>
    <xf numFmtId="2" fontId="11" fillId="2" borderId="4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6" fillId="0" borderId="51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4" fontId="16" fillId="0" borderId="54" xfId="0" applyNumberFormat="1" applyFont="1" applyFill="1" applyBorder="1" applyAlignment="1">
      <alignment vertical="center" wrapText="1"/>
    </xf>
    <xf numFmtId="0" fontId="16" fillId="0" borderId="54" xfId="0" applyFont="1" applyFill="1" applyBorder="1" applyAlignment="1">
      <alignment vertical="center" wrapText="1"/>
    </xf>
    <xf numFmtId="43" fontId="16" fillId="0" borderId="54" xfId="1" applyFont="1" applyFill="1" applyBorder="1" applyAlignment="1">
      <alignment vertical="center" wrapText="1"/>
    </xf>
    <xf numFmtId="2" fontId="16" fillId="0" borderId="54" xfId="0" applyNumberFormat="1" applyFont="1" applyFill="1" applyBorder="1" applyAlignment="1">
      <alignment vertical="center" wrapText="1"/>
    </xf>
    <xf numFmtId="4" fontId="16" fillId="0" borderId="55" xfId="0" applyNumberFormat="1" applyFont="1" applyFill="1" applyBorder="1" applyAlignment="1">
      <alignment vertical="center" wrapText="1"/>
    </xf>
    <xf numFmtId="2" fontId="16" fillId="0" borderId="56" xfId="0" applyNumberFormat="1" applyFont="1" applyFill="1" applyBorder="1" applyAlignment="1">
      <alignment vertical="center" wrapText="1"/>
    </xf>
    <xf numFmtId="2" fontId="16" fillId="0" borderId="57" xfId="0" applyNumberFormat="1" applyFont="1" applyFill="1" applyBorder="1" applyAlignment="1">
      <alignment vertical="center" wrapText="1"/>
    </xf>
    <xf numFmtId="2" fontId="16" fillId="0" borderId="53" xfId="0" applyNumberFormat="1" applyFont="1" applyFill="1" applyBorder="1" applyAlignment="1">
      <alignment vertical="center" wrapText="1"/>
    </xf>
    <xf numFmtId="2" fontId="16" fillId="0" borderId="58" xfId="0" applyNumberFormat="1" applyFont="1" applyFill="1" applyBorder="1" applyAlignment="1">
      <alignment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4" fontId="14" fillId="0" borderId="0" xfId="0" applyNumberFormat="1" applyFont="1" applyAlignment="1">
      <alignment vertical="center"/>
    </xf>
    <xf numFmtId="4" fontId="2" fillId="0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2" fontId="14" fillId="0" borderId="0" xfId="0" applyNumberFormat="1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2</xdr:row>
      <xdr:rowOff>183092</xdr:rowOff>
    </xdr:to>
    <xdr:pic>
      <xdr:nvPicPr>
        <xdr:cNvPr id="2" name="Imagem 1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7292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204258</xdr:colOff>
      <xdr:row>0</xdr:row>
      <xdr:rowOff>107950</xdr:rowOff>
    </xdr:from>
    <xdr:to>
      <xdr:col>1</xdr:col>
      <xdr:colOff>804334</xdr:colOff>
      <xdr:row>2</xdr:row>
      <xdr:rowOff>306917</xdr:rowOff>
    </xdr:to>
    <xdr:pic>
      <xdr:nvPicPr>
        <xdr:cNvPr id="3" name="Imagem 2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9341" y="107950"/>
          <a:ext cx="600076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119"/>
  <sheetViews>
    <sheetView tabSelected="1" zoomScale="90" zoomScaleNormal="90" workbookViewId="0">
      <selection activeCell="D19" sqref="D19"/>
    </sheetView>
  </sheetViews>
  <sheetFormatPr defaultRowHeight="14.25" x14ac:dyDescent="0.25"/>
  <cols>
    <col min="1" max="1" width="6.85546875" style="159" customWidth="1"/>
    <col min="2" max="2" width="13.5703125" style="159" customWidth="1"/>
    <col min="3" max="3" width="11.5703125" style="159" customWidth="1"/>
    <col min="4" max="4" width="32.5703125" style="159" customWidth="1"/>
    <col min="5" max="5" width="13.7109375" style="159" customWidth="1"/>
    <col min="6" max="6" width="55.7109375" style="159" customWidth="1"/>
    <col min="7" max="7" width="18.140625" style="159" customWidth="1"/>
    <col min="8" max="8" width="12.7109375" style="159" customWidth="1"/>
    <col min="9" max="9" width="50.140625" style="159" customWidth="1"/>
    <col min="10" max="10" width="21.5703125" style="159" customWidth="1"/>
    <col min="11" max="11" width="11.85546875" style="159" customWidth="1"/>
    <col min="12" max="12" width="14.42578125" style="159" customWidth="1"/>
    <col min="13" max="13" width="10.5703125" style="159" customWidth="1"/>
    <col min="14" max="14" width="11.5703125" style="159" customWidth="1"/>
    <col min="15" max="15" width="11.7109375" style="159" customWidth="1"/>
    <col min="16" max="16" width="10.5703125" style="159" customWidth="1"/>
    <col min="17" max="17" width="12" style="159" customWidth="1"/>
    <col min="18" max="18" width="10.5703125" style="159" customWidth="1"/>
    <col min="19" max="19" width="12.7109375" style="159" customWidth="1"/>
    <col min="20" max="20" width="13" style="159" customWidth="1"/>
    <col min="21" max="21" width="10.5703125" style="159" customWidth="1"/>
    <col min="22" max="22" width="17.5703125" style="159" bestFit="1" customWidth="1"/>
    <col min="23" max="23" width="14.7109375" style="159" customWidth="1"/>
    <col min="24" max="24" width="42.42578125" style="159" customWidth="1"/>
    <col min="25" max="25" width="13.7109375" style="159" customWidth="1"/>
    <col min="26" max="26" width="11.85546875" style="159" bestFit="1" customWidth="1"/>
    <col min="27" max="28" width="10.5703125" style="159" customWidth="1"/>
    <col min="29" max="29" width="14.140625" style="159" customWidth="1"/>
    <col min="30" max="30" width="10.5703125" style="159" customWidth="1"/>
    <col min="31" max="31" width="21" style="159" customWidth="1"/>
    <col min="32" max="32" width="18.7109375" style="159" customWidth="1"/>
    <col min="33" max="33" width="16.140625" style="159" customWidth="1"/>
    <col min="34" max="34" width="20.85546875" style="159" customWidth="1"/>
    <col min="35" max="35" width="11.5703125" style="159" customWidth="1"/>
    <col min="36" max="36" width="13.85546875" style="159" customWidth="1"/>
    <col min="37" max="37" width="33.140625" style="159" customWidth="1"/>
    <col min="38" max="38" width="13.140625" style="159" customWidth="1"/>
    <col min="39" max="39" width="14.5703125" style="159" customWidth="1"/>
    <col min="40" max="40" width="14.42578125" style="159" customWidth="1"/>
    <col min="41" max="41" width="13.85546875" style="159" customWidth="1"/>
    <col min="42" max="42" width="13.7109375" style="159" customWidth="1"/>
    <col min="43" max="43" width="13.28515625" style="159" customWidth="1"/>
    <col min="44" max="44" width="12.28515625" style="159" customWidth="1"/>
    <col min="45" max="52" width="9.140625" style="159"/>
    <col min="53" max="53" width="10.140625" style="159" customWidth="1"/>
    <col min="54" max="55" width="9.140625" style="159"/>
    <col min="56" max="56" width="55.28515625" style="159" customWidth="1"/>
    <col min="57" max="16384" width="9.140625" style="159"/>
  </cols>
  <sheetData>
    <row r="1" spans="1:56" x14ac:dyDescent="0.25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8"/>
      <c r="AJ1" s="158"/>
      <c r="AK1" s="158"/>
      <c r="AL1" s="158"/>
      <c r="AM1" s="158"/>
      <c r="AN1" s="158"/>
      <c r="AO1" s="158"/>
      <c r="AP1" s="158"/>
      <c r="AQ1" s="158"/>
      <c r="AR1" s="158"/>
    </row>
    <row r="2" spans="1:56" x14ac:dyDescent="0.2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8"/>
      <c r="AJ2" s="158"/>
      <c r="AK2" s="158"/>
      <c r="AL2" s="158"/>
      <c r="AM2" s="158"/>
      <c r="AN2" s="158"/>
      <c r="AO2" s="158"/>
      <c r="AP2" s="158"/>
      <c r="AQ2" s="158"/>
      <c r="AR2" s="158"/>
    </row>
    <row r="3" spans="1:56" ht="27" customHeight="1" x14ac:dyDescent="0.2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8"/>
      <c r="AJ3" s="158"/>
      <c r="AK3" s="158"/>
      <c r="AL3" s="158"/>
      <c r="AM3" s="158"/>
      <c r="AN3" s="158"/>
      <c r="AO3" s="158"/>
      <c r="AP3" s="158"/>
      <c r="AQ3" s="158"/>
      <c r="AR3" s="158"/>
    </row>
    <row r="4" spans="1:56" s="160" customFormat="1" ht="15" x14ac:dyDescent="0.25">
      <c r="A4" s="160" t="s">
        <v>52</v>
      </c>
    </row>
    <row r="5" spans="1:56" x14ac:dyDescent="0.25"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</row>
    <row r="6" spans="1:56" s="160" customFormat="1" ht="15" x14ac:dyDescent="0.25">
      <c r="A6" s="162" t="s">
        <v>213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</row>
    <row r="7" spans="1:56" x14ac:dyDescent="0.25">
      <c r="A7" s="157" t="s">
        <v>117</v>
      </c>
      <c r="B7" s="157"/>
      <c r="C7" s="157"/>
      <c r="D7" s="157"/>
      <c r="E7" s="157"/>
      <c r="F7" s="157"/>
      <c r="G7" s="157"/>
      <c r="H7" s="157"/>
      <c r="I7" s="157"/>
      <c r="J7" s="157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</row>
    <row r="8" spans="1:56" x14ac:dyDescent="0.25">
      <c r="A8" s="157" t="s">
        <v>94</v>
      </c>
      <c r="B8" s="157"/>
      <c r="C8" s="157"/>
      <c r="D8" s="157"/>
      <c r="E8" s="157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</row>
    <row r="9" spans="1:56" x14ac:dyDescent="0.25"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</row>
    <row r="10" spans="1:56" ht="15" x14ac:dyDescent="0.25">
      <c r="A10" s="157" t="s">
        <v>342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</row>
    <row r="11" spans="1:56" ht="15" x14ac:dyDescent="0.25">
      <c r="A11" s="157" t="s">
        <v>343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</row>
    <row r="12" spans="1:56" ht="15" x14ac:dyDescent="0.25">
      <c r="A12" s="157" t="s">
        <v>344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</row>
    <row r="13" spans="1:56" x14ac:dyDescent="0.25"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4"/>
      <c r="AF13" s="163"/>
      <c r="AG13" s="164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</row>
    <row r="14" spans="1:56" ht="15.75" customHeight="1" thickBot="1" x14ac:dyDescent="0.3">
      <c r="A14" s="165" t="s">
        <v>86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</row>
    <row r="15" spans="1:56" ht="15.75" customHeight="1" x14ac:dyDescent="0.25">
      <c r="A15" s="92" t="s">
        <v>56</v>
      </c>
      <c r="B15" s="94" t="s">
        <v>23</v>
      </c>
      <c r="C15" s="95"/>
      <c r="D15" s="95"/>
      <c r="E15" s="95"/>
      <c r="F15" s="95"/>
      <c r="G15" s="96"/>
      <c r="H15" s="166" t="s">
        <v>87</v>
      </c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8" t="s">
        <v>96</v>
      </c>
      <c r="AJ15" s="169"/>
      <c r="AK15" s="169"/>
      <c r="AL15" s="170"/>
      <c r="AM15" s="166" t="s">
        <v>116</v>
      </c>
      <c r="AN15" s="167"/>
      <c r="AO15" s="167"/>
      <c r="AP15" s="167"/>
      <c r="AQ15" s="167"/>
      <c r="AR15" s="171"/>
      <c r="AS15" s="172" t="s">
        <v>88</v>
      </c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4"/>
    </row>
    <row r="16" spans="1:56" ht="15.75" customHeight="1" x14ac:dyDescent="0.25">
      <c r="A16" s="93"/>
      <c r="B16" s="97"/>
      <c r="C16" s="98"/>
      <c r="D16" s="98"/>
      <c r="E16" s="98"/>
      <c r="F16" s="98"/>
      <c r="G16" s="99"/>
      <c r="H16" s="100" t="s">
        <v>53</v>
      </c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2"/>
      <c r="U16" s="103" t="s">
        <v>54</v>
      </c>
      <c r="V16" s="101"/>
      <c r="W16" s="101"/>
      <c r="X16" s="101"/>
      <c r="Y16" s="101"/>
      <c r="Z16" s="101"/>
      <c r="AA16" s="101"/>
      <c r="AB16" s="101"/>
      <c r="AC16" s="101"/>
      <c r="AD16" s="102"/>
      <c r="AE16" s="103" t="s">
        <v>55</v>
      </c>
      <c r="AF16" s="101"/>
      <c r="AG16" s="101"/>
      <c r="AH16" s="101"/>
      <c r="AI16" s="104" t="s">
        <v>98</v>
      </c>
      <c r="AJ16" s="105" t="s">
        <v>99</v>
      </c>
      <c r="AK16" s="105" t="s">
        <v>97</v>
      </c>
      <c r="AL16" s="106" t="s">
        <v>100</v>
      </c>
      <c r="AM16" s="107" t="s">
        <v>105</v>
      </c>
      <c r="AN16" s="108" t="s">
        <v>106</v>
      </c>
      <c r="AO16" s="108" t="s">
        <v>107</v>
      </c>
      <c r="AP16" s="108" t="s">
        <v>109</v>
      </c>
      <c r="AQ16" s="108" t="s">
        <v>108</v>
      </c>
      <c r="AR16" s="109" t="s">
        <v>109</v>
      </c>
      <c r="AS16" s="102" t="s">
        <v>1</v>
      </c>
      <c r="AT16" s="110" t="s">
        <v>62</v>
      </c>
      <c r="AU16" s="175" t="s">
        <v>66</v>
      </c>
      <c r="AV16" s="175"/>
      <c r="AW16" s="175"/>
      <c r="AX16" s="175" t="s">
        <v>69</v>
      </c>
      <c r="AY16" s="175"/>
      <c r="AZ16" s="110" t="s">
        <v>70</v>
      </c>
      <c r="BA16" s="105" t="s">
        <v>85</v>
      </c>
      <c r="BB16" s="175" t="s">
        <v>73</v>
      </c>
      <c r="BC16" s="175"/>
      <c r="BD16" s="176"/>
    </row>
    <row r="17" spans="1:56" ht="75" x14ac:dyDescent="0.25">
      <c r="A17" s="93"/>
      <c r="B17" s="111" t="s">
        <v>7</v>
      </c>
      <c r="C17" s="112" t="s">
        <v>8</v>
      </c>
      <c r="D17" s="112" t="s">
        <v>0</v>
      </c>
      <c r="E17" s="112" t="s">
        <v>1</v>
      </c>
      <c r="F17" s="112" t="s">
        <v>2</v>
      </c>
      <c r="G17" s="113" t="s">
        <v>9</v>
      </c>
      <c r="H17" s="114" t="s">
        <v>10</v>
      </c>
      <c r="I17" s="112" t="s">
        <v>3</v>
      </c>
      <c r="J17" s="112" t="s">
        <v>21</v>
      </c>
      <c r="K17" s="112" t="s">
        <v>11</v>
      </c>
      <c r="L17" s="112" t="s">
        <v>50</v>
      </c>
      <c r="M17" s="112" t="s">
        <v>16</v>
      </c>
      <c r="N17" s="112" t="s">
        <v>15</v>
      </c>
      <c r="O17" s="112" t="s">
        <v>14</v>
      </c>
      <c r="P17" s="112" t="s">
        <v>4</v>
      </c>
      <c r="Q17" s="112" t="s">
        <v>95</v>
      </c>
      <c r="R17" s="112" t="s">
        <v>57</v>
      </c>
      <c r="S17" s="112" t="s">
        <v>58</v>
      </c>
      <c r="T17" s="112" t="s">
        <v>5</v>
      </c>
      <c r="U17" s="112" t="s">
        <v>12</v>
      </c>
      <c r="V17" s="112" t="s">
        <v>11</v>
      </c>
      <c r="W17" s="112" t="s">
        <v>16</v>
      </c>
      <c r="X17" s="112" t="s">
        <v>13</v>
      </c>
      <c r="Y17" s="112" t="s">
        <v>15</v>
      </c>
      <c r="Z17" s="112" t="s">
        <v>14</v>
      </c>
      <c r="AA17" s="112" t="s">
        <v>17</v>
      </c>
      <c r="AB17" s="112" t="s">
        <v>18</v>
      </c>
      <c r="AC17" s="112" t="s">
        <v>19</v>
      </c>
      <c r="AD17" s="112" t="s">
        <v>20</v>
      </c>
      <c r="AE17" s="112" t="s">
        <v>24</v>
      </c>
      <c r="AF17" s="112" t="s">
        <v>184</v>
      </c>
      <c r="AG17" s="112" t="s">
        <v>185</v>
      </c>
      <c r="AH17" s="115" t="s">
        <v>22</v>
      </c>
      <c r="AI17" s="104"/>
      <c r="AJ17" s="105"/>
      <c r="AK17" s="105"/>
      <c r="AL17" s="106"/>
      <c r="AM17" s="116"/>
      <c r="AN17" s="117"/>
      <c r="AO17" s="117"/>
      <c r="AP17" s="117"/>
      <c r="AQ17" s="117"/>
      <c r="AR17" s="118"/>
      <c r="AS17" s="102"/>
      <c r="AT17" s="110"/>
      <c r="AU17" s="119" t="s">
        <v>63</v>
      </c>
      <c r="AV17" s="119" t="s">
        <v>64</v>
      </c>
      <c r="AW17" s="119" t="s">
        <v>65</v>
      </c>
      <c r="AX17" s="119" t="s">
        <v>67</v>
      </c>
      <c r="AY17" s="120" t="s">
        <v>68</v>
      </c>
      <c r="AZ17" s="110"/>
      <c r="BA17" s="105"/>
      <c r="BB17" s="119" t="s">
        <v>63</v>
      </c>
      <c r="BC17" s="119" t="s">
        <v>72</v>
      </c>
      <c r="BD17" s="121" t="s">
        <v>71</v>
      </c>
    </row>
    <row r="18" spans="1:56" ht="30.75" thickBot="1" x14ac:dyDescent="0.3">
      <c r="A18" s="131"/>
      <c r="B18" s="132" t="s">
        <v>25</v>
      </c>
      <c r="C18" s="123" t="s">
        <v>26</v>
      </c>
      <c r="D18" s="122" t="s">
        <v>49</v>
      </c>
      <c r="E18" s="123" t="s">
        <v>27</v>
      </c>
      <c r="F18" s="123" t="s">
        <v>28</v>
      </c>
      <c r="G18" s="133" t="s">
        <v>29</v>
      </c>
      <c r="H18" s="134" t="s">
        <v>30</v>
      </c>
      <c r="I18" s="123" t="s">
        <v>31</v>
      </c>
      <c r="J18" s="123" t="s">
        <v>32</v>
      </c>
      <c r="K18" s="123" t="s">
        <v>33</v>
      </c>
      <c r="L18" s="124" t="s">
        <v>34</v>
      </c>
      <c r="M18" s="123" t="s">
        <v>35</v>
      </c>
      <c r="N18" s="123" t="s">
        <v>36</v>
      </c>
      <c r="O18" s="123" t="s">
        <v>37</v>
      </c>
      <c r="P18" s="123" t="s">
        <v>38</v>
      </c>
      <c r="Q18" s="123" t="s">
        <v>39</v>
      </c>
      <c r="R18" s="123" t="s">
        <v>40</v>
      </c>
      <c r="S18" s="123" t="s">
        <v>51</v>
      </c>
      <c r="T18" s="123" t="s">
        <v>41</v>
      </c>
      <c r="U18" s="123" t="s">
        <v>59</v>
      </c>
      <c r="V18" s="123" t="s">
        <v>42</v>
      </c>
      <c r="W18" s="123" t="s">
        <v>43</v>
      </c>
      <c r="X18" s="123" t="s">
        <v>44</v>
      </c>
      <c r="Y18" s="123" t="s">
        <v>45</v>
      </c>
      <c r="Z18" s="123" t="s">
        <v>46</v>
      </c>
      <c r="AA18" s="123" t="s">
        <v>47</v>
      </c>
      <c r="AB18" s="123" t="s">
        <v>60</v>
      </c>
      <c r="AC18" s="123" t="s">
        <v>48</v>
      </c>
      <c r="AD18" s="123" t="s">
        <v>89</v>
      </c>
      <c r="AE18" s="123" t="s">
        <v>92</v>
      </c>
      <c r="AF18" s="123" t="s">
        <v>61</v>
      </c>
      <c r="AG18" s="125" t="s">
        <v>90</v>
      </c>
      <c r="AH18" s="135" t="s">
        <v>93</v>
      </c>
      <c r="AI18" s="132" t="s">
        <v>74</v>
      </c>
      <c r="AJ18" s="136" t="s">
        <v>75</v>
      </c>
      <c r="AK18" s="136" t="s">
        <v>76</v>
      </c>
      <c r="AL18" s="137" t="s">
        <v>77</v>
      </c>
      <c r="AM18" s="177" t="s">
        <v>78</v>
      </c>
      <c r="AN18" s="178" t="s">
        <v>79</v>
      </c>
      <c r="AO18" s="178" t="s">
        <v>80</v>
      </c>
      <c r="AP18" s="178" t="s">
        <v>81</v>
      </c>
      <c r="AQ18" s="178" t="s">
        <v>82</v>
      </c>
      <c r="AR18" s="179" t="s">
        <v>83</v>
      </c>
      <c r="AS18" s="180" t="s">
        <v>84</v>
      </c>
      <c r="AT18" s="178" t="s">
        <v>91</v>
      </c>
      <c r="AU18" s="178" t="s">
        <v>101</v>
      </c>
      <c r="AV18" s="178" t="s">
        <v>102</v>
      </c>
      <c r="AW18" s="179" t="s">
        <v>103</v>
      </c>
      <c r="AX18" s="179" t="s">
        <v>110</v>
      </c>
      <c r="AY18" s="179" t="s">
        <v>104</v>
      </c>
      <c r="AZ18" s="178" t="s">
        <v>111</v>
      </c>
      <c r="BA18" s="178" t="s">
        <v>112</v>
      </c>
      <c r="BB18" s="178" t="s">
        <v>113</v>
      </c>
      <c r="BC18" s="179" t="s">
        <v>114</v>
      </c>
      <c r="BD18" s="179" t="s">
        <v>115</v>
      </c>
    </row>
    <row r="19" spans="1:56" s="188" customFormat="1" ht="25.5" x14ac:dyDescent="0.25">
      <c r="A19" s="144">
        <v>1</v>
      </c>
      <c r="B19" s="130" t="s">
        <v>120</v>
      </c>
      <c r="C19" s="3" t="s">
        <v>121</v>
      </c>
      <c r="D19" s="3" t="s">
        <v>118</v>
      </c>
      <c r="E19" s="11" t="s">
        <v>119</v>
      </c>
      <c r="F19" s="126" t="s">
        <v>122</v>
      </c>
      <c r="G19" s="11" t="s">
        <v>140</v>
      </c>
      <c r="H19" s="127" t="s">
        <v>123</v>
      </c>
      <c r="I19" s="11" t="s">
        <v>124</v>
      </c>
      <c r="J19" s="11" t="s">
        <v>157</v>
      </c>
      <c r="K19" s="13">
        <v>41389</v>
      </c>
      <c r="L19" s="14">
        <v>71340</v>
      </c>
      <c r="M19" s="11" t="s">
        <v>125</v>
      </c>
      <c r="N19" s="9">
        <v>41389</v>
      </c>
      <c r="O19" s="9">
        <v>41754</v>
      </c>
      <c r="P19" s="3">
        <v>1</v>
      </c>
      <c r="Q19" s="3"/>
      <c r="R19" s="3"/>
      <c r="S19" s="3"/>
      <c r="T19" s="3" t="s">
        <v>179</v>
      </c>
      <c r="U19" s="3" t="s">
        <v>141</v>
      </c>
      <c r="V19" s="9">
        <v>41754</v>
      </c>
      <c r="W19" s="3" t="s">
        <v>142</v>
      </c>
      <c r="X19" s="3" t="s">
        <v>126</v>
      </c>
      <c r="Y19" s="9">
        <v>41754</v>
      </c>
      <c r="Z19" s="9">
        <v>42119</v>
      </c>
      <c r="AA19" s="3"/>
      <c r="AB19" s="3"/>
      <c r="AC19" s="128"/>
      <c r="AD19" s="3"/>
      <c r="AE19" s="3"/>
      <c r="AF19" s="14">
        <v>114910</v>
      </c>
      <c r="AG19" s="36">
        <v>65395</v>
      </c>
      <c r="AH19" s="4">
        <f t="shared" ref="AH19:AH20" si="0">AF19+AG19</f>
        <v>180305</v>
      </c>
      <c r="AI19" s="129" t="s">
        <v>127</v>
      </c>
      <c r="AJ19" s="130" t="s">
        <v>128</v>
      </c>
      <c r="AK19" s="130" t="s">
        <v>129</v>
      </c>
      <c r="AL19" s="130" t="s">
        <v>130</v>
      </c>
      <c r="AM19" s="181"/>
      <c r="AN19" s="182"/>
      <c r="AO19" s="182"/>
      <c r="AP19" s="182"/>
      <c r="AQ19" s="182"/>
      <c r="AR19" s="183"/>
      <c r="AS19" s="184"/>
      <c r="AT19" s="185"/>
      <c r="AU19" s="185"/>
      <c r="AV19" s="185"/>
      <c r="AW19" s="186"/>
      <c r="AX19" s="186"/>
      <c r="AY19" s="186"/>
      <c r="AZ19" s="185"/>
      <c r="BA19" s="185"/>
      <c r="BB19" s="185"/>
      <c r="BC19" s="186"/>
      <c r="BD19" s="187"/>
    </row>
    <row r="20" spans="1:56" s="188" customFormat="1" ht="25.5" x14ac:dyDescent="0.25">
      <c r="A20" s="145">
        <v>2</v>
      </c>
      <c r="B20" s="5" t="s">
        <v>131</v>
      </c>
      <c r="C20" s="2" t="s">
        <v>132</v>
      </c>
      <c r="D20" s="3" t="s">
        <v>118</v>
      </c>
      <c r="E20" s="2" t="s">
        <v>119</v>
      </c>
      <c r="F20" s="47" t="s">
        <v>133</v>
      </c>
      <c r="G20" s="2" t="s">
        <v>139</v>
      </c>
      <c r="H20" s="15" t="s">
        <v>134</v>
      </c>
      <c r="I20" s="2" t="s">
        <v>135</v>
      </c>
      <c r="J20" s="2" t="s">
        <v>136</v>
      </c>
      <c r="K20" s="6">
        <v>41388</v>
      </c>
      <c r="L20" s="16">
        <v>24427.15</v>
      </c>
      <c r="M20" s="2" t="s">
        <v>125</v>
      </c>
      <c r="N20" s="6">
        <v>41388</v>
      </c>
      <c r="O20" s="6">
        <v>41753</v>
      </c>
      <c r="P20" s="3">
        <v>1</v>
      </c>
      <c r="Q20" s="2"/>
      <c r="R20" s="2"/>
      <c r="S20" s="2"/>
      <c r="T20" s="2" t="s">
        <v>179</v>
      </c>
      <c r="U20" s="2" t="s">
        <v>141</v>
      </c>
      <c r="V20" s="6">
        <v>41753</v>
      </c>
      <c r="W20" s="2" t="s">
        <v>143</v>
      </c>
      <c r="X20" s="2" t="s">
        <v>126</v>
      </c>
      <c r="Y20" s="6">
        <v>41753</v>
      </c>
      <c r="Z20" s="6">
        <v>42118</v>
      </c>
      <c r="AA20" s="2"/>
      <c r="AB20" s="2"/>
      <c r="AC20" s="26"/>
      <c r="AD20" s="2"/>
      <c r="AE20" s="2"/>
      <c r="AF20" s="16">
        <v>16065.01</v>
      </c>
      <c r="AG20" s="16">
        <v>2364.33</v>
      </c>
      <c r="AH20" s="4">
        <f t="shared" si="0"/>
        <v>18429.34</v>
      </c>
      <c r="AI20" s="7" t="s">
        <v>137</v>
      </c>
      <c r="AJ20" s="5" t="s">
        <v>138</v>
      </c>
      <c r="AK20" s="5" t="s">
        <v>129</v>
      </c>
      <c r="AL20" s="8" t="s">
        <v>130</v>
      </c>
      <c r="AM20" s="189"/>
      <c r="AN20" s="190"/>
      <c r="AO20" s="190"/>
      <c r="AP20" s="190"/>
      <c r="AQ20" s="190"/>
      <c r="AR20" s="191"/>
      <c r="AS20" s="192"/>
      <c r="AT20" s="193"/>
      <c r="AU20" s="193"/>
      <c r="AV20" s="193"/>
      <c r="AW20" s="194"/>
      <c r="AX20" s="194"/>
      <c r="AY20" s="194"/>
      <c r="AZ20" s="193"/>
      <c r="BA20" s="193"/>
      <c r="BB20" s="193"/>
      <c r="BC20" s="194"/>
      <c r="BD20" s="195"/>
    </row>
    <row r="21" spans="1:56" s="203" customFormat="1" ht="25.5" customHeight="1" x14ac:dyDescent="0.25">
      <c r="A21" s="146">
        <v>3</v>
      </c>
      <c r="B21" s="138" t="s">
        <v>169</v>
      </c>
      <c r="C21" s="83" t="s">
        <v>199</v>
      </c>
      <c r="D21" s="72" t="s">
        <v>168</v>
      </c>
      <c r="E21" s="72" t="s">
        <v>119</v>
      </c>
      <c r="F21" s="89" t="s">
        <v>170</v>
      </c>
      <c r="G21" s="72"/>
      <c r="H21" s="83" t="s">
        <v>171</v>
      </c>
      <c r="I21" s="72" t="s">
        <v>172</v>
      </c>
      <c r="J21" s="72" t="s">
        <v>173</v>
      </c>
      <c r="K21" s="86">
        <v>41495</v>
      </c>
      <c r="L21" s="63">
        <v>210940.08</v>
      </c>
      <c r="M21" s="72" t="s">
        <v>174</v>
      </c>
      <c r="N21" s="86">
        <v>41495</v>
      </c>
      <c r="O21" s="86">
        <v>41860</v>
      </c>
      <c r="P21" s="72">
        <v>1</v>
      </c>
      <c r="Q21" s="72"/>
      <c r="R21" s="72"/>
      <c r="S21" s="72"/>
      <c r="T21" s="72" t="s">
        <v>179</v>
      </c>
      <c r="U21" s="29" t="s">
        <v>141</v>
      </c>
      <c r="V21" s="30">
        <v>41843</v>
      </c>
      <c r="W21" s="29" t="s">
        <v>204</v>
      </c>
      <c r="X21" s="53" t="s">
        <v>206</v>
      </c>
      <c r="Y21" s="57">
        <v>41843</v>
      </c>
      <c r="Z21" s="57">
        <v>42225</v>
      </c>
      <c r="AA21" s="53">
        <v>25</v>
      </c>
      <c r="AB21" s="53"/>
      <c r="AC21" s="60">
        <v>53735.02</v>
      </c>
      <c r="AD21" s="53"/>
      <c r="AE21" s="79">
        <v>370191.87</v>
      </c>
      <c r="AF21" s="63">
        <v>329691.3</v>
      </c>
      <c r="AG21" s="63">
        <v>291199.84000000003</v>
      </c>
      <c r="AH21" s="66">
        <f>AF21+AG21</f>
        <v>620891.14</v>
      </c>
      <c r="AI21" s="69" t="s">
        <v>175</v>
      </c>
      <c r="AJ21" s="72" t="s">
        <v>176</v>
      </c>
      <c r="AK21" s="72" t="s">
        <v>177</v>
      </c>
      <c r="AL21" s="75" t="s">
        <v>178</v>
      </c>
      <c r="AM21" s="196"/>
      <c r="AN21" s="197"/>
      <c r="AO21" s="197"/>
      <c r="AP21" s="197"/>
      <c r="AQ21" s="197"/>
      <c r="AR21" s="198"/>
      <c r="AS21" s="199"/>
      <c r="AT21" s="200"/>
      <c r="AU21" s="200"/>
      <c r="AV21" s="200"/>
      <c r="AW21" s="201"/>
      <c r="AX21" s="201"/>
      <c r="AY21" s="201"/>
      <c r="AZ21" s="200"/>
      <c r="BA21" s="200"/>
      <c r="BB21" s="200"/>
      <c r="BC21" s="201"/>
      <c r="BD21" s="202"/>
    </row>
    <row r="22" spans="1:56" s="203" customFormat="1" x14ac:dyDescent="0.25">
      <c r="A22" s="147"/>
      <c r="B22" s="139"/>
      <c r="C22" s="84"/>
      <c r="D22" s="73"/>
      <c r="E22" s="73"/>
      <c r="F22" s="90"/>
      <c r="G22" s="73"/>
      <c r="H22" s="84"/>
      <c r="I22" s="73"/>
      <c r="J22" s="73"/>
      <c r="K22" s="87"/>
      <c r="L22" s="64"/>
      <c r="M22" s="73"/>
      <c r="N22" s="87"/>
      <c r="O22" s="87"/>
      <c r="P22" s="73"/>
      <c r="Q22" s="73"/>
      <c r="R22" s="73"/>
      <c r="S22" s="73"/>
      <c r="T22" s="73"/>
      <c r="U22" s="29" t="s">
        <v>201</v>
      </c>
      <c r="V22" s="30">
        <v>41862</v>
      </c>
      <c r="W22" s="29" t="s">
        <v>203</v>
      </c>
      <c r="X22" s="53" t="s">
        <v>205</v>
      </c>
      <c r="Y22" s="57">
        <v>41860</v>
      </c>
      <c r="Z22" s="57">
        <v>42225</v>
      </c>
      <c r="AA22" s="53"/>
      <c r="AB22" s="53"/>
      <c r="AC22" s="60"/>
      <c r="AD22" s="53"/>
      <c r="AE22" s="80"/>
      <c r="AF22" s="64"/>
      <c r="AG22" s="64"/>
      <c r="AH22" s="67"/>
      <c r="AI22" s="70"/>
      <c r="AJ22" s="73"/>
      <c r="AK22" s="73"/>
      <c r="AL22" s="76"/>
      <c r="AM22" s="196"/>
      <c r="AN22" s="197"/>
      <c r="AO22" s="197"/>
      <c r="AP22" s="197"/>
      <c r="AQ22" s="197"/>
      <c r="AR22" s="198"/>
      <c r="AS22" s="199"/>
      <c r="AT22" s="200"/>
      <c r="AU22" s="200"/>
      <c r="AV22" s="200"/>
      <c r="AW22" s="201"/>
      <c r="AX22" s="201"/>
      <c r="AY22" s="201"/>
      <c r="AZ22" s="200"/>
      <c r="BA22" s="200"/>
      <c r="BB22" s="200"/>
      <c r="BC22" s="201"/>
      <c r="BD22" s="202"/>
    </row>
    <row r="23" spans="1:56" s="203" customFormat="1" x14ac:dyDescent="0.25">
      <c r="A23" s="148"/>
      <c r="B23" s="140"/>
      <c r="C23" s="85"/>
      <c r="D23" s="74"/>
      <c r="E23" s="74"/>
      <c r="F23" s="91"/>
      <c r="G23" s="74"/>
      <c r="H23" s="85"/>
      <c r="I23" s="74"/>
      <c r="J23" s="74"/>
      <c r="K23" s="88"/>
      <c r="L23" s="65"/>
      <c r="M23" s="74"/>
      <c r="N23" s="88"/>
      <c r="O23" s="88"/>
      <c r="P23" s="74"/>
      <c r="Q23" s="74"/>
      <c r="R23" s="74"/>
      <c r="S23" s="74"/>
      <c r="T23" s="74"/>
      <c r="U23" s="29" t="s">
        <v>202</v>
      </c>
      <c r="V23" s="30"/>
      <c r="W23" s="29"/>
      <c r="X23" s="53" t="s">
        <v>341</v>
      </c>
      <c r="Y23" s="57">
        <v>41640</v>
      </c>
      <c r="Z23" s="57">
        <v>42225</v>
      </c>
      <c r="AA23" s="53"/>
      <c r="AB23" s="53"/>
      <c r="AC23" s="60">
        <v>105516.77</v>
      </c>
      <c r="AD23" s="53"/>
      <c r="AE23" s="81"/>
      <c r="AF23" s="65"/>
      <c r="AG23" s="65"/>
      <c r="AH23" s="68"/>
      <c r="AI23" s="71"/>
      <c r="AJ23" s="74"/>
      <c r="AK23" s="74"/>
      <c r="AL23" s="77"/>
      <c r="AM23" s="196"/>
      <c r="AN23" s="197"/>
      <c r="AO23" s="197"/>
      <c r="AP23" s="197"/>
      <c r="AQ23" s="197"/>
      <c r="AR23" s="198"/>
      <c r="AS23" s="199"/>
      <c r="AT23" s="200"/>
      <c r="AU23" s="200"/>
      <c r="AV23" s="200"/>
      <c r="AW23" s="201"/>
      <c r="AX23" s="201"/>
      <c r="AY23" s="201"/>
      <c r="AZ23" s="200"/>
      <c r="BA23" s="200"/>
      <c r="BB23" s="200"/>
      <c r="BC23" s="201"/>
      <c r="BD23" s="202"/>
    </row>
    <row r="24" spans="1:56" s="188" customFormat="1" ht="15" x14ac:dyDescent="0.25">
      <c r="A24" s="145">
        <v>4</v>
      </c>
      <c r="B24" s="5" t="s">
        <v>152</v>
      </c>
      <c r="C24" s="2" t="s">
        <v>154</v>
      </c>
      <c r="D24" s="3" t="s">
        <v>118</v>
      </c>
      <c r="E24" s="3" t="s">
        <v>119</v>
      </c>
      <c r="F24" s="47" t="s">
        <v>153</v>
      </c>
      <c r="G24" s="2" t="s">
        <v>155</v>
      </c>
      <c r="H24" s="15" t="s">
        <v>156</v>
      </c>
      <c r="I24" s="2" t="s">
        <v>124</v>
      </c>
      <c r="J24" s="11" t="s">
        <v>157</v>
      </c>
      <c r="K24" s="6">
        <v>41715</v>
      </c>
      <c r="L24" s="16">
        <v>21000</v>
      </c>
      <c r="M24" s="2" t="s">
        <v>160</v>
      </c>
      <c r="N24" s="6">
        <v>41715</v>
      </c>
      <c r="O24" s="6">
        <v>42080</v>
      </c>
      <c r="P24" s="3">
        <v>1</v>
      </c>
      <c r="Q24" s="2"/>
      <c r="R24" s="2"/>
      <c r="S24" s="2"/>
      <c r="T24" s="2" t="s">
        <v>179</v>
      </c>
      <c r="U24" s="15" t="s">
        <v>186</v>
      </c>
      <c r="V24" s="6">
        <v>42081</v>
      </c>
      <c r="W24" s="2" t="s">
        <v>194</v>
      </c>
      <c r="X24" s="2" t="s">
        <v>126</v>
      </c>
      <c r="Y24" s="6">
        <v>42081</v>
      </c>
      <c r="Z24" s="6">
        <v>42447</v>
      </c>
      <c r="AA24" s="2"/>
      <c r="AB24" s="2"/>
      <c r="AC24" s="61"/>
      <c r="AD24" s="2"/>
      <c r="AE24" s="10">
        <f t="shared" ref="AE24:AE26" si="1">L24-AD24+AC24</f>
        <v>21000</v>
      </c>
      <c r="AF24" s="16">
        <v>15750</v>
      </c>
      <c r="AG24" s="35">
        <v>19250</v>
      </c>
      <c r="AH24" s="4">
        <f t="shared" ref="AH24:AH28" si="2">AF24+AG24</f>
        <v>35000</v>
      </c>
      <c r="AI24" s="25" t="s">
        <v>147</v>
      </c>
      <c r="AJ24" s="26" t="s">
        <v>158</v>
      </c>
      <c r="AK24" s="26" t="s">
        <v>159</v>
      </c>
      <c r="AL24" s="27" t="s">
        <v>160</v>
      </c>
      <c r="AM24" s="17"/>
      <c r="AN24" s="20"/>
      <c r="AO24" s="20"/>
      <c r="AP24" s="20"/>
      <c r="AQ24" s="20"/>
      <c r="AR24" s="21"/>
      <c r="AS24" s="5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5"/>
    </row>
    <row r="25" spans="1:56" s="188" customFormat="1" ht="15" x14ac:dyDescent="0.25">
      <c r="A25" s="145">
        <v>5</v>
      </c>
      <c r="B25" s="5" t="s">
        <v>152</v>
      </c>
      <c r="C25" s="2" t="s">
        <v>154</v>
      </c>
      <c r="D25" s="3" t="s">
        <v>118</v>
      </c>
      <c r="E25" s="3" t="s">
        <v>119</v>
      </c>
      <c r="F25" s="47" t="s">
        <v>161</v>
      </c>
      <c r="G25" s="2" t="s">
        <v>155</v>
      </c>
      <c r="H25" s="15" t="s">
        <v>162</v>
      </c>
      <c r="I25" s="2" t="s">
        <v>163</v>
      </c>
      <c r="J25" s="2" t="s">
        <v>164</v>
      </c>
      <c r="K25" s="6">
        <v>41715</v>
      </c>
      <c r="L25" s="16">
        <v>36000</v>
      </c>
      <c r="M25" s="2" t="s">
        <v>165</v>
      </c>
      <c r="N25" s="6" t="s">
        <v>166</v>
      </c>
      <c r="O25" s="6">
        <v>42080</v>
      </c>
      <c r="P25" s="3">
        <v>1</v>
      </c>
      <c r="Q25" s="2"/>
      <c r="R25" s="2"/>
      <c r="S25" s="2"/>
      <c r="T25" s="2" t="s">
        <v>179</v>
      </c>
      <c r="U25" s="15" t="s">
        <v>186</v>
      </c>
      <c r="V25" s="6">
        <v>42081</v>
      </c>
      <c r="W25" s="2" t="s">
        <v>195</v>
      </c>
      <c r="X25" s="2" t="s">
        <v>126</v>
      </c>
      <c r="Y25" s="6">
        <v>42081</v>
      </c>
      <c r="Z25" s="6">
        <v>42447</v>
      </c>
      <c r="AA25" s="2"/>
      <c r="AB25" s="2"/>
      <c r="AC25" s="61"/>
      <c r="AD25" s="2"/>
      <c r="AE25" s="10">
        <f t="shared" si="1"/>
        <v>36000</v>
      </c>
      <c r="AF25" s="16">
        <v>27000</v>
      </c>
      <c r="AG25" s="35">
        <v>33000</v>
      </c>
      <c r="AH25" s="4">
        <f t="shared" si="2"/>
        <v>60000</v>
      </c>
      <c r="AI25" s="25" t="s">
        <v>147</v>
      </c>
      <c r="AJ25" s="26" t="s">
        <v>158</v>
      </c>
      <c r="AK25" s="26" t="s">
        <v>159</v>
      </c>
      <c r="AL25" s="27" t="s">
        <v>167</v>
      </c>
      <c r="AM25" s="17"/>
      <c r="AN25" s="20"/>
      <c r="AO25" s="20"/>
      <c r="AP25" s="20"/>
      <c r="AQ25" s="20"/>
      <c r="AR25" s="21"/>
      <c r="AS25" s="5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5"/>
    </row>
    <row r="26" spans="1:56" s="188" customFormat="1" ht="24.75" customHeight="1" x14ac:dyDescent="0.25">
      <c r="A26" s="145">
        <v>6</v>
      </c>
      <c r="B26" s="141" t="s">
        <v>186</v>
      </c>
      <c r="C26" s="3"/>
      <c r="D26" s="2" t="s">
        <v>182</v>
      </c>
      <c r="E26" s="3"/>
      <c r="F26" s="48" t="s">
        <v>187</v>
      </c>
      <c r="G26" s="3"/>
      <c r="H26" s="15"/>
      <c r="I26" s="2" t="s">
        <v>148</v>
      </c>
      <c r="J26" s="2" t="s">
        <v>149</v>
      </c>
      <c r="K26" s="6"/>
      <c r="L26" s="16">
        <v>6704.18</v>
      </c>
      <c r="M26" s="22"/>
      <c r="N26" s="9"/>
      <c r="O26" s="9"/>
      <c r="P26" s="3">
        <v>1</v>
      </c>
      <c r="Q26" s="2"/>
      <c r="R26" s="2"/>
      <c r="S26" s="2"/>
      <c r="T26" s="2" t="s">
        <v>180</v>
      </c>
      <c r="U26" s="2"/>
      <c r="V26" s="2"/>
      <c r="W26" s="2"/>
      <c r="X26" s="2"/>
      <c r="Y26" s="2"/>
      <c r="Z26" s="2"/>
      <c r="AA26" s="2"/>
      <c r="AB26" s="2"/>
      <c r="AC26" s="61"/>
      <c r="AD26" s="2"/>
      <c r="AE26" s="10">
        <f t="shared" si="1"/>
        <v>6704.18</v>
      </c>
      <c r="AF26" s="16"/>
      <c r="AG26" s="35">
        <v>6704.18</v>
      </c>
      <c r="AH26" s="4">
        <f t="shared" si="2"/>
        <v>6704.18</v>
      </c>
      <c r="AI26" s="17"/>
      <c r="AJ26" s="18"/>
      <c r="AK26" s="18"/>
      <c r="AL26" s="19"/>
      <c r="AM26" s="23" t="s">
        <v>144</v>
      </c>
      <c r="AN26" s="24" t="s">
        <v>145</v>
      </c>
      <c r="AO26" s="20"/>
      <c r="AP26" s="20"/>
      <c r="AQ26" s="20"/>
      <c r="AR26" s="21"/>
      <c r="AS26" s="5"/>
      <c r="AT26" s="193"/>
      <c r="AU26" s="193"/>
      <c r="AV26" s="193"/>
      <c r="AW26" s="204" t="s">
        <v>340</v>
      </c>
      <c r="AX26" s="205"/>
      <c r="AY26" s="206"/>
      <c r="AZ26" s="193"/>
      <c r="BA26" s="193"/>
      <c r="BB26" s="193"/>
      <c r="BC26" s="193"/>
      <c r="BD26" s="195"/>
    </row>
    <row r="27" spans="1:56" s="188" customFormat="1" ht="24.75" customHeight="1" x14ac:dyDescent="0.25">
      <c r="A27" s="145">
        <v>7</v>
      </c>
      <c r="B27" s="141" t="s">
        <v>188</v>
      </c>
      <c r="C27" s="2"/>
      <c r="D27" s="2" t="s">
        <v>182</v>
      </c>
      <c r="E27" s="2"/>
      <c r="F27" s="47" t="s">
        <v>189</v>
      </c>
      <c r="G27" s="2"/>
      <c r="H27" s="15"/>
      <c r="I27" s="2" t="s">
        <v>181</v>
      </c>
      <c r="J27" s="2" t="s">
        <v>190</v>
      </c>
      <c r="K27" s="2"/>
      <c r="L27" s="16">
        <v>6014</v>
      </c>
      <c r="M27" s="2"/>
      <c r="N27" s="2"/>
      <c r="O27" s="2"/>
      <c r="P27" s="3">
        <v>1</v>
      </c>
      <c r="Q27" s="2"/>
      <c r="R27" s="2"/>
      <c r="S27" s="2"/>
      <c r="T27" s="2" t="s">
        <v>180</v>
      </c>
      <c r="U27" s="2"/>
      <c r="V27" s="2"/>
      <c r="W27" s="2"/>
      <c r="X27" s="2"/>
      <c r="Y27" s="2"/>
      <c r="Z27" s="2"/>
      <c r="AA27" s="2"/>
      <c r="AB27" s="2"/>
      <c r="AC27" s="61"/>
      <c r="AD27" s="2"/>
      <c r="AE27" s="10">
        <f t="shared" ref="AE27:AE28" si="3">L27-AD27+AC27</f>
        <v>6014</v>
      </c>
      <c r="AF27" s="16"/>
      <c r="AG27" s="35">
        <v>6014</v>
      </c>
      <c r="AH27" s="4">
        <f t="shared" si="2"/>
        <v>6014</v>
      </c>
      <c r="AI27" s="17"/>
      <c r="AJ27" s="18"/>
      <c r="AK27" s="18"/>
      <c r="AL27" s="19"/>
      <c r="AM27" s="23" t="s">
        <v>144</v>
      </c>
      <c r="AN27" s="24" t="s">
        <v>145</v>
      </c>
      <c r="AO27" s="20"/>
      <c r="AP27" s="20"/>
      <c r="AQ27" s="20"/>
      <c r="AR27" s="21"/>
      <c r="AS27" s="5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5"/>
    </row>
    <row r="28" spans="1:56" s="188" customFormat="1" ht="25.5" x14ac:dyDescent="0.25">
      <c r="A28" s="145">
        <v>8</v>
      </c>
      <c r="B28" s="142" t="s">
        <v>191</v>
      </c>
      <c r="C28" s="2"/>
      <c r="D28" s="2" t="s">
        <v>182</v>
      </c>
      <c r="E28" s="2"/>
      <c r="F28" s="47" t="s">
        <v>192</v>
      </c>
      <c r="G28" s="2"/>
      <c r="H28" s="15"/>
      <c r="I28" s="2" t="s">
        <v>183</v>
      </c>
      <c r="J28" s="2" t="s">
        <v>146</v>
      </c>
      <c r="K28" s="2"/>
      <c r="L28" s="16">
        <v>3233.15</v>
      </c>
      <c r="M28" s="2"/>
      <c r="N28" s="2"/>
      <c r="O28" s="2"/>
      <c r="P28" s="3">
        <v>1</v>
      </c>
      <c r="Q28" s="2"/>
      <c r="R28" s="2"/>
      <c r="S28" s="2"/>
      <c r="T28" s="2" t="s">
        <v>193</v>
      </c>
      <c r="U28" s="2"/>
      <c r="V28" s="2"/>
      <c r="W28" s="2"/>
      <c r="X28" s="2"/>
      <c r="Y28" s="2"/>
      <c r="Z28" s="2"/>
      <c r="AA28" s="2"/>
      <c r="AB28" s="2"/>
      <c r="AC28" s="61"/>
      <c r="AD28" s="2"/>
      <c r="AE28" s="10">
        <f t="shared" si="3"/>
        <v>3233.15</v>
      </c>
      <c r="AF28" s="16"/>
      <c r="AG28" s="35">
        <v>3233.15</v>
      </c>
      <c r="AH28" s="4">
        <f t="shared" si="2"/>
        <v>3233.15</v>
      </c>
      <c r="AI28" s="17"/>
      <c r="AJ28" s="18"/>
      <c r="AK28" s="18"/>
      <c r="AL28" s="19"/>
      <c r="AM28" s="23" t="s">
        <v>144</v>
      </c>
      <c r="AN28" s="24" t="s">
        <v>150</v>
      </c>
      <c r="AO28" s="20"/>
      <c r="AP28" s="20"/>
      <c r="AQ28" s="20"/>
      <c r="AR28" s="21"/>
      <c r="AS28" s="5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5"/>
    </row>
    <row r="29" spans="1:56" s="188" customFormat="1" ht="25.5" x14ac:dyDescent="0.25">
      <c r="A29" s="149">
        <v>9</v>
      </c>
      <c r="B29" s="143" t="s">
        <v>200</v>
      </c>
      <c r="C29" s="34"/>
      <c r="D29" s="29" t="s">
        <v>182</v>
      </c>
      <c r="E29" s="29"/>
      <c r="F29" s="49" t="s">
        <v>198</v>
      </c>
      <c r="G29" s="28"/>
      <c r="H29" s="15"/>
      <c r="I29" s="29" t="s">
        <v>196</v>
      </c>
      <c r="J29" s="29" t="s">
        <v>207</v>
      </c>
      <c r="K29" s="30">
        <v>42080</v>
      </c>
      <c r="L29" s="58">
        <v>3900</v>
      </c>
      <c r="M29" s="52" t="s">
        <v>197</v>
      </c>
      <c r="N29" s="56">
        <v>42080</v>
      </c>
      <c r="O29" s="56">
        <v>42369</v>
      </c>
      <c r="P29" s="29">
        <v>1</v>
      </c>
      <c r="Q29" s="52"/>
      <c r="R29" s="52"/>
      <c r="S29" s="52"/>
      <c r="T29" s="52" t="s">
        <v>179</v>
      </c>
      <c r="U29" s="52"/>
      <c r="V29" s="52"/>
      <c r="W29" s="52"/>
      <c r="X29" s="52"/>
      <c r="Y29" s="52"/>
      <c r="Z29" s="52"/>
      <c r="AA29" s="52"/>
      <c r="AB29" s="52"/>
      <c r="AC29" s="62"/>
      <c r="AD29" s="52"/>
      <c r="AE29" s="59">
        <f t="shared" ref="AE29" si="4">L29-AD29+AC29</f>
        <v>3900</v>
      </c>
      <c r="AF29" s="58"/>
      <c r="AG29" s="58">
        <v>1520</v>
      </c>
      <c r="AH29" s="37">
        <f t="shared" ref="AH29:AH39" si="5">AF29+AG29</f>
        <v>1520</v>
      </c>
      <c r="AI29" s="38"/>
      <c r="AJ29" s="39"/>
      <c r="AK29" s="40"/>
      <c r="AL29" s="41"/>
      <c r="AM29" s="42" t="s">
        <v>144</v>
      </c>
      <c r="AN29" s="43" t="s">
        <v>151</v>
      </c>
      <c r="AO29" s="44"/>
      <c r="AP29" s="31"/>
      <c r="AQ29" s="31"/>
      <c r="AR29" s="32"/>
      <c r="AS29" s="33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8"/>
    </row>
    <row r="30" spans="1:56" s="188" customFormat="1" ht="15" x14ac:dyDescent="0.25">
      <c r="A30" s="149">
        <v>10</v>
      </c>
      <c r="B30" s="143" t="s">
        <v>215</v>
      </c>
      <c r="C30" s="34" t="s">
        <v>208</v>
      </c>
      <c r="D30" s="3" t="s">
        <v>118</v>
      </c>
      <c r="E30" s="3" t="s">
        <v>119</v>
      </c>
      <c r="F30" s="49" t="s">
        <v>209</v>
      </c>
      <c r="G30" s="2" t="s">
        <v>216</v>
      </c>
      <c r="H30" s="15" t="s">
        <v>188</v>
      </c>
      <c r="I30" s="29" t="s">
        <v>210</v>
      </c>
      <c r="J30" s="29" t="s">
        <v>211</v>
      </c>
      <c r="K30" s="30">
        <v>42103</v>
      </c>
      <c r="L30" s="58">
        <v>25060</v>
      </c>
      <c r="M30" s="52" t="s">
        <v>212</v>
      </c>
      <c r="N30" s="56">
        <v>42103</v>
      </c>
      <c r="O30" s="56">
        <v>42369</v>
      </c>
      <c r="P30" s="29">
        <v>1</v>
      </c>
      <c r="Q30" s="52"/>
      <c r="R30" s="52"/>
      <c r="S30" s="52"/>
      <c r="T30" s="52" t="s">
        <v>179</v>
      </c>
      <c r="U30" s="52"/>
      <c r="V30" s="52"/>
      <c r="W30" s="52"/>
      <c r="X30" s="52"/>
      <c r="Y30" s="52"/>
      <c r="Z30" s="52"/>
      <c r="AA30" s="52"/>
      <c r="AB30" s="52"/>
      <c r="AC30" s="62"/>
      <c r="AD30" s="52"/>
      <c r="AE30" s="59">
        <f t="shared" ref="AE30:AE33" si="6">L30-AD30+AC30</f>
        <v>25060</v>
      </c>
      <c r="AF30" s="58"/>
      <c r="AG30" s="58">
        <v>42162</v>
      </c>
      <c r="AH30" s="37">
        <f t="shared" si="5"/>
        <v>42162</v>
      </c>
      <c r="AI30" s="38" t="s">
        <v>228</v>
      </c>
      <c r="AJ30" s="39" t="s">
        <v>227</v>
      </c>
      <c r="AK30" s="26" t="s">
        <v>159</v>
      </c>
      <c r="AL30" s="41" t="s">
        <v>214</v>
      </c>
      <c r="AM30" s="42"/>
      <c r="AN30" s="43"/>
      <c r="AO30" s="44"/>
      <c r="AP30" s="31"/>
      <c r="AQ30" s="31"/>
      <c r="AR30" s="32"/>
      <c r="AS30" s="33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8"/>
    </row>
    <row r="31" spans="1:56" s="188" customFormat="1" ht="25.5" x14ac:dyDescent="0.25">
      <c r="A31" s="149">
        <v>11</v>
      </c>
      <c r="B31" s="143" t="s">
        <v>217</v>
      </c>
      <c r="C31" s="34" t="s">
        <v>231</v>
      </c>
      <c r="D31" s="3" t="s">
        <v>118</v>
      </c>
      <c r="E31" s="3" t="s">
        <v>119</v>
      </c>
      <c r="F31" s="49" t="s">
        <v>218</v>
      </c>
      <c r="G31" s="2" t="s">
        <v>219</v>
      </c>
      <c r="H31" s="15" t="s">
        <v>220</v>
      </c>
      <c r="I31" s="29" t="s">
        <v>221</v>
      </c>
      <c r="J31" s="29" t="s">
        <v>222</v>
      </c>
      <c r="K31" s="30">
        <v>42139</v>
      </c>
      <c r="L31" s="58">
        <v>10300</v>
      </c>
      <c r="M31" s="52"/>
      <c r="N31" s="56">
        <v>42139</v>
      </c>
      <c r="O31" s="56">
        <v>42139</v>
      </c>
      <c r="P31" s="29">
        <v>1</v>
      </c>
      <c r="Q31" s="52"/>
      <c r="R31" s="52"/>
      <c r="S31" s="52"/>
      <c r="T31" s="52" t="s">
        <v>223</v>
      </c>
      <c r="U31" s="52"/>
      <c r="V31" s="52"/>
      <c r="W31" s="52"/>
      <c r="X31" s="52"/>
      <c r="Y31" s="52"/>
      <c r="Z31" s="52"/>
      <c r="AA31" s="52"/>
      <c r="AB31" s="52"/>
      <c r="AC31" s="62"/>
      <c r="AD31" s="52"/>
      <c r="AE31" s="59">
        <f t="shared" si="6"/>
        <v>10300</v>
      </c>
      <c r="AF31" s="58"/>
      <c r="AG31" s="58">
        <v>10300</v>
      </c>
      <c r="AH31" s="37">
        <f t="shared" si="5"/>
        <v>10300</v>
      </c>
      <c r="AI31" s="45"/>
      <c r="AJ31" s="39" t="s">
        <v>230</v>
      </c>
      <c r="AK31" s="26" t="s">
        <v>224</v>
      </c>
      <c r="AL31" s="39"/>
      <c r="AM31" s="42"/>
      <c r="AN31" s="43"/>
      <c r="AO31" s="44"/>
      <c r="AP31" s="31"/>
      <c r="AQ31" s="31"/>
      <c r="AR31" s="32"/>
      <c r="AS31" s="33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8"/>
    </row>
    <row r="32" spans="1:56" s="188" customFormat="1" ht="15" x14ac:dyDescent="0.25">
      <c r="A32" s="149">
        <v>12</v>
      </c>
      <c r="B32" s="143" t="s">
        <v>232</v>
      </c>
      <c r="C32" s="34" t="s">
        <v>233</v>
      </c>
      <c r="D32" s="3" t="s">
        <v>118</v>
      </c>
      <c r="E32" s="3" t="s">
        <v>119</v>
      </c>
      <c r="F32" s="49" t="s">
        <v>234</v>
      </c>
      <c r="G32" s="2" t="s">
        <v>235</v>
      </c>
      <c r="H32" s="15" t="s">
        <v>236</v>
      </c>
      <c r="I32" s="29" t="s">
        <v>237</v>
      </c>
      <c r="J32" s="29" t="s">
        <v>238</v>
      </c>
      <c r="K32" s="30">
        <v>42132</v>
      </c>
      <c r="L32" s="58">
        <v>7450</v>
      </c>
      <c r="M32" s="52" t="s">
        <v>239</v>
      </c>
      <c r="N32" s="56">
        <v>42130</v>
      </c>
      <c r="O32" s="56">
        <v>42369</v>
      </c>
      <c r="P32" s="29">
        <v>1</v>
      </c>
      <c r="Q32" s="52"/>
      <c r="R32" s="52"/>
      <c r="S32" s="52"/>
      <c r="T32" s="52" t="s">
        <v>180</v>
      </c>
      <c r="U32" s="52"/>
      <c r="V32" s="52"/>
      <c r="W32" s="52"/>
      <c r="X32" s="53" t="s">
        <v>206</v>
      </c>
      <c r="Y32" s="52"/>
      <c r="Z32" s="52"/>
      <c r="AA32" s="52">
        <v>25</v>
      </c>
      <c r="AB32" s="52"/>
      <c r="AC32" s="62">
        <v>1862.5</v>
      </c>
      <c r="AD32" s="52"/>
      <c r="AE32" s="59">
        <f t="shared" si="6"/>
        <v>9312.5</v>
      </c>
      <c r="AF32" s="58"/>
      <c r="AG32" s="58">
        <f>7450+1862.5</f>
        <v>9312.5</v>
      </c>
      <c r="AH32" s="37">
        <f t="shared" si="5"/>
        <v>9312.5</v>
      </c>
      <c r="AI32" s="38" t="s">
        <v>229</v>
      </c>
      <c r="AJ32" s="39"/>
      <c r="AK32" s="26" t="s">
        <v>225</v>
      </c>
      <c r="AL32" s="41" t="s">
        <v>226</v>
      </c>
      <c r="AM32" s="42"/>
      <c r="AN32" s="43"/>
      <c r="AO32" s="44"/>
      <c r="AP32" s="31"/>
      <c r="AQ32" s="31"/>
      <c r="AR32" s="32"/>
      <c r="AS32" s="33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8"/>
    </row>
    <row r="33" spans="1:56" s="188" customFormat="1" ht="25.5" x14ac:dyDescent="0.25">
      <c r="A33" s="149">
        <v>14</v>
      </c>
      <c r="B33" s="143" t="s">
        <v>241</v>
      </c>
      <c r="C33" s="34" t="s">
        <v>242</v>
      </c>
      <c r="D33" s="3" t="s">
        <v>118</v>
      </c>
      <c r="E33" s="3" t="s">
        <v>119</v>
      </c>
      <c r="F33" s="49" t="s">
        <v>243</v>
      </c>
      <c r="G33" s="2" t="s">
        <v>244</v>
      </c>
      <c r="H33" s="15" t="s">
        <v>191</v>
      </c>
      <c r="I33" s="29" t="s">
        <v>245</v>
      </c>
      <c r="J33" s="29" t="s">
        <v>246</v>
      </c>
      <c r="K33" s="30">
        <v>42131</v>
      </c>
      <c r="L33" s="58">
        <v>19380</v>
      </c>
      <c r="M33" s="52" t="s">
        <v>247</v>
      </c>
      <c r="N33" s="56">
        <v>42131</v>
      </c>
      <c r="O33" s="56">
        <v>42369</v>
      </c>
      <c r="P33" s="29">
        <v>1</v>
      </c>
      <c r="Q33" s="52"/>
      <c r="R33" s="52"/>
      <c r="S33" s="52"/>
      <c r="T33" s="52" t="s">
        <v>180</v>
      </c>
      <c r="U33" s="52"/>
      <c r="V33" s="52"/>
      <c r="W33" s="52"/>
      <c r="X33" s="52"/>
      <c r="Y33" s="52"/>
      <c r="Z33" s="52"/>
      <c r="AA33" s="52"/>
      <c r="AB33" s="52"/>
      <c r="AC33" s="39"/>
      <c r="AD33" s="52"/>
      <c r="AE33" s="59">
        <f t="shared" si="6"/>
        <v>19380</v>
      </c>
      <c r="AF33" s="58"/>
      <c r="AG33" s="58">
        <v>5897.1</v>
      </c>
      <c r="AH33" s="37">
        <f t="shared" si="5"/>
        <v>5897.1</v>
      </c>
      <c r="AI33" s="45" t="s">
        <v>249</v>
      </c>
      <c r="AJ33" s="39" t="s">
        <v>250</v>
      </c>
      <c r="AK33" s="26" t="s">
        <v>248</v>
      </c>
      <c r="AL33" s="46" t="s">
        <v>251</v>
      </c>
      <c r="AM33" s="42"/>
      <c r="AN33" s="43"/>
      <c r="AO33" s="44"/>
      <c r="AP33" s="31"/>
      <c r="AQ33" s="31"/>
      <c r="AR33" s="32"/>
      <c r="AS33" s="33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8"/>
    </row>
    <row r="34" spans="1:56" s="188" customFormat="1" ht="25.5" x14ac:dyDescent="0.25">
      <c r="A34" s="149">
        <v>17</v>
      </c>
      <c r="B34" s="143" t="s">
        <v>301</v>
      </c>
      <c r="C34" s="34" t="s">
        <v>252</v>
      </c>
      <c r="D34" s="3" t="s">
        <v>118</v>
      </c>
      <c r="E34" s="3" t="s">
        <v>119</v>
      </c>
      <c r="F34" s="49" t="s">
        <v>253</v>
      </c>
      <c r="G34" s="2"/>
      <c r="H34" s="15" t="s">
        <v>254</v>
      </c>
      <c r="I34" s="29" t="s">
        <v>255</v>
      </c>
      <c r="J34" s="29" t="s">
        <v>256</v>
      </c>
      <c r="K34" s="30" t="s">
        <v>257</v>
      </c>
      <c r="L34" s="58">
        <v>2133</v>
      </c>
      <c r="M34" s="52" t="s">
        <v>258</v>
      </c>
      <c r="N34" s="56">
        <v>42166</v>
      </c>
      <c r="O34" s="56">
        <v>42369</v>
      </c>
      <c r="P34" s="29">
        <v>1</v>
      </c>
      <c r="Q34" s="52"/>
      <c r="R34" s="52"/>
      <c r="S34" s="52"/>
      <c r="T34" s="52" t="s">
        <v>179</v>
      </c>
      <c r="U34" s="52"/>
      <c r="V34" s="52"/>
      <c r="W34" s="52"/>
      <c r="X34" s="52"/>
      <c r="Y34" s="52"/>
      <c r="Z34" s="52"/>
      <c r="AA34" s="52"/>
      <c r="AB34" s="52"/>
      <c r="AC34" s="39"/>
      <c r="AD34" s="52"/>
      <c r="AE34" s="59">
        <f t="shared" ref="AE34:AE39" si="7">L34-AD34+AC34</f>
        <v>2133</v>
      </c>
      <c r="AF34" s="58"/>
      <c r="AG34" s="58">
        <v>2133</v>
      </c>
      <c r="AH34" s="37">
        <f t="shared" si="5"/>
        <v>2133</v>
      </c>
      <c r="AI34" s="38" t="s">
        <v>259</v>
      </c>
      <c r="AJ34" s="39" t="s">
        <v>260</v>
      </c>
      <c r="AK34" s="26" t="s">
        <v>261</v>
      </c>
      <c r="AL34" s="41"/>
      <c r="AM34" s="42"/>
      <c r="AN34" s="43"/>
      <c r="AO34" s="44"/>
      <c r="AP34" s="31"/>
      <c r="AQ34" s="31"/>
      <c r="AR34" s="32"/>
      <c r="AS34" s="33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8"/>
    </row>
    <row r="35" spans="1:56" s="188" customFormat="1" ht="15" x14ac:dyDescent="0.25">
      <c r="A35" s="149">
        <v>18</v>
      </c>
      <c r="B35" s="143" t="s">
        <v>262</v>
      </c>
      <c r="C35" s="34" t="s">
        <v>263</v>
      </c>
      <c r="D35" s="3" t="s">
        <v>118</v>
      </c>
      <c r="E35" s="3" t="s">
        <v>119</v>
      </c>
      <c r="F35" s="49" t="s">
        <v>264</v>
      </c>
      <c r="G35" s="2" t="s">
        <v>265</v>
      </c>
      <c r="H35" s="15" t="s">
        <v>266</v>
      </c>
      <c r="I35" s="29" t="s">
        <v>267</v>
      </c>
      <c r="J35" s="29" t="s">
        <v>268</v>
      </c>
      <c r="K35" s="30">
        <v>42139</v>
      </c>
      <c r="L35" s="58">
        <v>4898.55</v>
      </c>
      <c r="M35" s="52" t="s">
        <v>269</v>
      </c>
      <c r="N35" s="56">
        <v>42139</v>
      </c>
      <c r="O35" s="56">
        <v>42369</v>
      </c>
      <c r="P35" s="29">
        <v>1</v>
      </c>
      <c r="Q35" s="52"/>
      <c r="R35" s="52"/>
      <c r="S35" s="52"/>
      <c r="T35" s="52" t="s">
        <v>180</v>
      </c>
      <c r="U35" s="52"/>
      <c r="V35" s="52"/>
      <c r="W35" s="52"/>
      <c r="X35" s="52"/>
      <c r="Y35" s="52"/>
      <c r="Z35" s="52"/>
      <c r="AA35" s="52"/>
      <c r="AB35" s="52"/>
      <c r="AC35" s="39"/>
      <c r="AD35" s="52"/>
      <c r="AE35" s="59">
        <f>L35-AD35+AC35</f>
        <v>4898.55</v>
      </c>
      <c r="AF35" s="58"/>
      <c r="AG35" s="58">
        <v>4898.55</v>
      </c>
      <c r="AH35" s="37">
        <f t="shared" si="5"/>
        <v>4898.55</v>
      </c>
      <c r="AI35" s="38"/>
      <c r="AJ35" s="39"/>
      <c r="AK35" s="26"/>
      <c r="AL35" s="41"/>
      <c r="AM35" s="42"/>
      <c r="AN35" s="43"/>
      <c r="AO35" s="44"/>
      <c r="AP35" s="31"/>
      <c r="AQ35" s="31"/>
      <c r="AR35" s="32"/>
      <c r="AS35" s="33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8"/>
    </row>
    <row r="36" spans="1:56" s="188" customFormat="1" ht="15" x14ac:dyDescent="0.25">
      <c r="A36" s="149">
        <v>19</v>
      </c>
      <c r="B36" s="143" t="s">
        <v>262</v>
      </c>
      <c r="C36" s="34" t="s">
        <v>263</v>
      </c>
      <c r="D36" s="3" t="s">
        <v>118</v>
      </c>
      <c r="E36" s="3" t="s">
        <v>119</v>
      </c>
      <c r="F36" s="49" t="s">
        <v>264</v>
      </c>
      <c r="G36" s="2" t="s">
        <v>265</v>
      </c>
      <c r="H36" s="15" t="s">
        <v>270</v>
      </c>
      <c r="I36" s="29" t="s">
        <v>271</v>
      </c>
      <c r="J36" s="29" t="s">
        <v>272</v>
      </c>
      <c r="K36" s="30">
        <v>42505</v>
      </c>
      <c r="L36" s="58">
        <v>2833</v>
      </c>
      <c r="M36" s="52" t="s">
        <v>269</v>
      </c>
      <c r="N36" s="56">
        <v>42139</v>
      </c>
      <c r="O36" s="56">
        <v>42369</v>
      </c>
      <c r="P36" s="29">
        <v>1</v>
      </c>
      <c r="Q36" s="52"/>
      <c r="R36" s="52"/>
      <c r="S36" s="52"/>
      <c r="T36" s="52" t="s">
        <v>180</v>
      </c>
      <c r="U36" s="52"/>
      <c r="V36" s="52"/>
      <c r="W36" s="52"/>
      <c r="X36" s="52"/>
      <c r="Y36" s="52"/>
      <c r="Z36" s="52"/>
      <c r="AA36" s="52"/>
      <c r="AB36" s="52"/>
      <c r="AC36" s="39"/>
      <c r="AD36" s="52"/>
      <c r="AE36" s="59">
        <f t="shared" ref="AE36:AE38" si="8">L36-AD36+AC36</f>
        <v>2833</v>
      </c>
      <c r="AF36" s="58"/>
      <c r="AG36" s="58">
        <v>2833</v>
      </c>
      <c r="AH36" s="37">
        <f t="shared" ref="AH36:AH37" si="9">AF36+AG36</f>
        <v>2833</v>
      </c>
      <c r="AI36" s="38"/>
      <c r="AJ36" s="39"/>
      <c r="AK36" s="26"/>
      <c r="AL36" s="41"/>
      <c r="AM36" s="42"/>
      <c r="AN36" s="43"/>
      <c r="AO36" s="44"/>
      <c r="AP36" s="31"/>
      <c r="AQ36" s="31"/>
      <c r="AR36" s="32"/>
      <c r="AS36" s="33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8"/>
    </row>
    <row r="37" spans="1:56" s="188" customFormat="1" ht="25.5" x14ac:dyDescent="0.25">
      <c r="A37" s="149">
        <v>20</v>
      </c>
      <c r="B37" s="143" t="s">
        <v>276</v>
      </c>
      <c r="C37" s="34" t="s">
        <v>279</v>
      </c>
      <c r="D37" s="3" t="s">
        <v>118</v>
      </c>
      <c r="E37" s="3" t="s">
        <v>119</v>
      </c>
      <c r="F37" s="49" t="s">
        <v>273</v>
      </c>
      <c r="G37" s="2" t="s">
        <v>277</v>
      </c>
      <c r="H37" s="15" t="s">
        <v>278</v>
      </c>
      <c r="I37" s="29" t="s">
        <v>274</v>
      </c>
      <c r="J37" s="29" t="s">
        <v>275</v>
      </c>
      <c r="K37" s="30">
        <v>42139</v>
      </c>
      <c r="L37" s="58">
        <v>24349</v>
      </c>
      <c r="M37" s="52" t="s">
        <v>247</v>
      </c>
      <c r="N37" s="56">
        <v>42139</v>
      </c>
      <c r="O37" s="56">
        <v>42369</v>
      </c>
      <c r="P37" s="29">
        <v>1</v>
      </c>
      <c r="Q37" s="52"/>
      <c r="R37" s="52"/>
      <c r="S37" s="52"/>
      <c r="T37" s="52" t="s">
        <v>180</v>
      </c>
      <c r="U37" s="52"/>
      <c r="V37" s="52"/>
      <c r="W37" s="52"/>
      <c r="X37" s="52"/>
      <c r="Y37" s="52"/>
      <c r="Z37" s="52"/>
      <c r="AA37" s="52"/>
      <c r="AB37" s="52"/>
      <c r="AC37" s="39"/>
      <c r="AD37" s="52"/>
      <c r="AE37" s="59">
        <f t="shared" si="8"/>
        <v>24349</v>
      </c>
      <c r="AF37" s="58"/>
      <c r="AG37" s="58">
        <v>5552</v>
      </c>
      <c r="AH37" s="37">
        <f t="shared" si="9"/>
        <v>5552</v>
      </c>
      <c r="AI37" s="38"/>
      <c r="AJ37" s="39"/>
      <c r="AK37" s="26"/>
      <c r="AL37" s="41"/>
      <c r="AM37" s="42"/>
      <c r="AN37" s="43"/>
      <c r="AO37" s="44"/>
      <c r="AP37" s="31"/>
      <c r="AQ37" s="31"/>
      <c r="AR37" s="32"/>
      <c r="AS37" s="33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8"/>
    </row>
    <row r="38" spans="1:56" s="188" customFormat="1" ht="15" x14ac:dyDescent="0.25">
      <c r="A38" s="149">
        <v>22</v>
      </c>
      <c r="B38" s="143" t="s">
        <v>282</v>
      </c>
      <c r="C38" s="34" t="s">
        <v>283</v>
      </c>
      <c r="D38" s="3" t="s">
        <v>118</v>
      </c>
      <c r="E38" s="3" t="s">
        <v>119</v>
      </c>
      <c r="F38" s="49" t="s">
        <v>281</v>
      </c>
      <c r="G38" s="2" t="s">
        <v>284</v>
      </c>
      <c r="H38" s="15" t="s">
        <v>285</v>
      </c>
      <c r="I38" s="29" t="s">
        <v>286</v>
      </c>
      <c r="J38" s="29" t="s">
        <v>287</v>
      </c>
      <c r="K38" s="30">
        <v>42181</v>
      </c>
      <c r="L38" s="58">
        <v>45800</v>
      </c>
      <c r="M38" s="50" t="s">
        <v>288</v>
      </c>
      <c r="N38" s="56">
        <v>42181</v>
      </c>
      <c r="O38" s="56">
        <v>42369</v>
      </c>
      <c r="P38" s="29">
        <v>1</v>
      </c>
      <c r="Q38" s="52"/>
      <c r="R38" s="52"/>
      <c r="S38" s="52"/>
      <c r="T38" s="52" t="s">
        <v>180</v>
      </c>
      <c r="U38" s="52"/>
      <c r="V38" s="52"/>
      <c r="W38" s="52"/>
      <c r="X38" s="52"/>
      <c r="Y38" s="52"/>
      <c r="Z38" s="52"/>
      <c r="AA38" s="52"/>
      <c r="AB38" s="52"/>
      <c r="AC38" s="39"/>
      <c r="AD38" s="52"/>
      <c r="AE38" s="59">
        <f t="shared" si="8"/>
        <v>45800</v>
      </c>
      <c r="AF38" s="58"/>
      <c r="AG38" s="58">
        <v>12015.6</v>
      </c>
      <c r="AH38" s="37">
        <f t="shared" ref="AH38" si="10">AF38+AG38</f>
        <v>12015.6</v>
      </c>
      <c r="AI38" s="38"/>
      <c r="AJ38" s="39"/>
      <c r="AK38" s="26"/>
      <c r="AL38" s="41"/>
      <c r="AM38" s="42"/>
      <c r="AN38" s="43"/>
      <c r="AO38" s="44"/>
      <c r="AP38" s="31"/>
      <c r="AQ38" s="31"/>
      <c r="AR38" s="32"/>
      <c r="AS38" s="33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8"/>
    </row>
    <row r="39" spans="1:56" s="188" customFormat="1" ht="15" x14ac:dyDescent="0.25">
      <c r="A39" s="149">
        <v>23</v>
      </c>
      <c r="B39" s="143" t="s">
        <v>289</v>
      </c>
      <c r="C39" s="34" t="s">
        <v>290</v>
      </c>
      <c r="D39" s="3" t="s">
        <v>118</v>
      </c>
      <c r="E39" s="3" t="s">
        <v>119</v>
      </c>
      <c r="F39" s="49" t="s">
        <v>280</v>
      </c>
      <c r="G39" s="2"/>
      <c r="H39" s="15" t="s">
        <v>291</v>
      </c>
      <c r="I39" s="29" t="s">
        <v>292</v>
      </c>
      <c r="J39" s="29" t="s">
        <v>293</v>
      </c>
      <c r="K39" s="30">
        <v>42195</v>
      </c>
      <c r="L39" s="58">
        <v>3650</v>
      </c>
      <c r="M39" s="50" t="s">
        <v>306</v>
      </c>
      <c r="N39" s="56" t="s">
        <v>294</v>
      </c>
      <c r="O39" s="56">
        <v>42369</v>
      </c>
      <c r="P39" s="29">
        <v>1</v>
      </c>
      <c r="Q39" s="52"/>
      <c r="R39" s="52"/>
      <c r="S39" s="52"/>
      <c r="T39" s="52" t="s">
        <v>223</v>
      </c>
      <c r="U39" s="52"/>
      <c r="V39" s="52"/>
      <c r="W39" s="52"/>
      <c r="X39" s="52"/>
      <c r="Y39" s="52"/>
      <c r="Z39" s="52"/>
      <c r="AA39" s="52"/>
      <c r="AB39" s="52"/>
      <c r="AC39" s="39"/>
      <c r="AD39" s="52"/>
      <c r="AE39" s="59">
        <f t="shared" si="7"/>
        <v>3650</v>
      </c>
      <c r="AF39" s="58"/>
      <c r="AG39" s="58">
        <v>3650</v>
      </c>
      <c r="AH39" s="37">
        <f t="shared" si="5"/>
        <v>3650</v>
      </c>
      <c r="AI39" s="38"/>
      <c r="AJ39" s="39"/>
      <c r="AK39" s="26"/>
      <c r="AL39" s="41"/>
      <c r="AM39" s="42"/>
      <c r="AN39" s="43"/>
      <c r="AO39" s="44"/>
      <c r="AP39" s="31"/>
      <c r="AQ39" s="31"/>
      <c r="AR39" s="32"/>
      <c r="AS39" s="33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8"/>
    </row>
    <row r="40" spans="1:56" s="188" customFormat="1" ht="15" x14ac:dyDescent="0.25">
      <c r="A40" s="149">
        <v>24</v>
      </c>
      <c r="B40" s="143" t="s">
        <v>295</v>
      </c>
      <c r="C40" s="34" t="s">
        <v>296</v>
      </c>
      <c r="D40" s="3" t="s">
        <v>118</v>
      </c>
      <c r="E40" s="3" t="s">
        <v>119</v>
      </c>
      <c r="F40" s="49" t="s">
        <v>297</v>
      </c>
      <c r="G40" s="2"/>
      <c r="H40" s="15" t="s">
        <v>240</v>
      </c>
      <c r="I40" s="29" t="s">
        <v>299</v>
      </c>
      <c r="J40" s="2" t="s">
        <v>298</v>
      </c>
      <c r="K40" s="30">
        <v>42180</v>
      </c>
      <c r="L40" s="58">
        <v>10142.700000000001</v>
      </c>
      <c r="M40" s="50" t="s">
        <v>288</v>
      </c>
      <c r="N40" s="56">
        <v>42180</v>
      </c>
      <c r="O40" s="56">
        <v>42369</v>
      </c>
      <c r="P40" s="29">
        <v>1</v>
      </c>
      <c r="Q40" s="52"/>
      <c r="R40" s="52"/>
      <c r="S40" s="52"/>
      <c r="T40" s="52" t="s">
        <v>300</v>
      </c>
      <c r="U40" s="52"/>
      <c r="V40" s="52"/>
      <c r="W40" s="52"/>
      <c r="X40" s="52"/>
      <c r="Y40" s="52"/>
      <c r="Z40" s="52"/>
      <c r="AA40" s="52"/>
      <c r="AB40" s="52"/>
      <c r="AC40" s="39"/>
      <c r="AD40" s="52"/>
      <c r="AE40" s="59">
        <f t="shared" ref="AE40:AE41" si="11">L40-AD40+AC40</f>
        <v>10142.700000000001</v>
      </c>
      <c r="AF40" s="58"/>
      <c r="AG40" s="58">
        <v>1433</v>
      </c>
      <c r="AH40" s="37">
        <f t="shared" ref="AH40" si="12">AF40+AG40</f>
        <v>1433</v>
      </c>
      <c r="AI40" s="38"/>
      <c r="AJ40" s="39"/>
      <c r="AK40" s="26"/>
      <c r="AL40" s="41"/>
      <c r="AM40" s="42"/>
      <c r="AN40" s="43"/>
      <c r="AO40" s="44"/>
      <c r="AP40" s="31"/>
      <c r="AQ40" s="31"/>
      <c r="AR40" s="32"/>
      <c r="AS40" s="33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8"/>
    </row>
    <row r="41" spans="1:56" s="188" customFormat="1" ht="15" x14ac:dyDescent="0.25">
      <c r="A41" s="149">
        <v>25</v>
      </c>
      <c r="B41" s="143" t="s">
        <v>302</v>
      </c>
      <c r="C41" s="34" t="s">
        <v>296</v>
      </c>
      <c r="D41" s="3" t="s">
        <v>118</v>
      </c>
      <c r="E41" s="3" t="s">
        <v>119</v>
      </c>
      <c r="F41" s="49" t="s">
        <v>297</v>
      </c>
      <c r="G41" s="2"/>
      <c r="H41" s="15" t="s">
        <v>303</v>
      </c>
      <c r="I41" s="29" t="s">
        <v>304</v>
      </c>
      <c r="J41" s="29" t="s">
        <v>305</v>
      </c>
      <c r="K41" s="30">
        <v>42180</v>
      </c>
      <c r="L41" s="58">
        <v>48228.06</v>
      </c>
      <c r="M41" s="50" t="s">
        <v>307</v>
      </c>
      <c r="N41" s="56">
        <v>42180</v>
      </c>
      <c r="O41" s="56">
        <v>42369</v>
      </c>
      <c r="P41" s="29">
        <v>1</v>
      </c>
      <c r="Q41" s="52"/>
      <c r="R41" s="52"/>
      <c r="S41" s="52"/>
      <c r="T41" s="52" t="s">
        <v>300</v>
      </c>
      <c r="U41" s="52"/>
      <c r="V41" s="52"/>
      <c r="W41" s="52"/>
      <c r="X41" s="52"/>
      <c r="Y41" s="52"/>
      <c r="Z41" s="52"/>
      <c r="AA41" s="52"/>
      <c r="AB41" s="52"/>
      <c r="AC41" s="39"/>
      <c r="AD41" s="52"/>
      <c r="AE41" s="59">
        <f t="shared" si="11"/>
        <v>48228.06</v>
      </c>
      <c r="AF41" s="58"/>
      <c r="AG41" s="58">
        <v>19107.490000000002</v>
      </c>
      <c r="AH41" s="37">
        <f>AF41+AG41</f>
        <v>19107.490000000002</v>
      </c>
      <c r="AI41" s="38"/>
      <c r="AJ41" s="39"/>
      <c r="AK41" s="26"/>
      <c r="AL41" s="41"/>
      <c r="AM41" s="42"/>
      <c r="AN41" s="43"/>
      <c r="AO41" s="44"/>
      <c r="AP41" s="31"/>
      <c r="AQ41" s="31"/>
      <c r="AR41" s="32"/>
      <c r="AS41" s="33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8"/>
    </row>
    <row r="42" spans="1:56" s="188" customFormat="1" ht="15" x14ac:dyDescent="0.25">
      <c r="A42" s="149">
        <v>26</v>
      </c>
      <c r="B42" s="143" t="s">
        <v>295</v>
      </c>
      <c r="C42" s="34" t="s">
        <v>296</v>
      </c>
      <c r="D42" s="3" t="s">
        <v>118</v>
      </c>
      <c r="E42" s="3" t="s">
        <v>119</v>
      </c>
      <c r="F42" s="49" t="s">
        <v>297</v>
      </c>
      <c r="G42" s="2"/>
      <c r="H42" s="15" t="s">
        <v>262</v>
      </c>
      <c r="I42" s="29" t="s">
        <v>267</v>
      </c>
      <c r="J42" s="29" t="s">
        <v>268</v>
      </c>
      <c r="K42" s="30">
        <v>42180</v>
      </c>
      <c r="L42" s="58">
        <v>58650.6</v>
      </c>
      <c r="M42" s="50" t="s">
        <v>308</v>
      </c>
      <c r="N42" s="56">
        <v>42180</v>
      </c>
      <c r="O42" s="56">
        <v>42369</v>
      </c>
      <c r="P42" s="29">
        <v>1</v>
      </c>
      <c r="Q42" s="52"/>
      <c r="R42" s="52"/>
      <c r="S42" s="52"/>
      <c r="T42" s="52" t="s">
        <v>300</v>
      </c>
      <c r="U42" s="52"/>
      <c r="V42" s="52"/>
      <c r="W42" s="52"/>
      <c r="X42" s="52"/>
      <c r="Y42" s="52"/>
      <c r="Z42" s="52"/>
      <c r="AA42" s="52"/>
      <c r="AB42" s="52"/>
      <c r="AC42" s="39"/>
      <c r="AD42" s="52"/>
      <c r="AE42" s="59">
        <v>58650.6</v>
      </c>
      <c r="AF42" s="58"/>
      <c r="AG42" s="58">
        <v>8677.7000000000007</v>
      </c>
      <c r="AH42" s="37">
        <f t="shared" ref="AH42:AH43" si="13">AF42+AG42</f>
        <v>8677.7000000000007</v>
      </c>
      <c r="AI42" s="38"/>
      <c r="AJ42" s="39"/>
      <c r="AK42" s="26"/>
      <c r="AL42" s="41"/>
      <c r="AM42" s="42"/>
      <c r="AN42" s="43"/>
      <c r="AO42" s="44"/>
      <c r="AP42" s="31"/>
      <c r="AQ42" s="31"/>
      <c r="AR42" s="32"/>
      <c r="AS42" s="33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8"/>
    </row>
    <row r="43" spans="1:56" s="188" customFormat="1" ht="15" x14ac:dyDescent="0.25">
      <c r="A43" s="149">
        <v>27</v>
      </c>
      <c r="B43" s="143" t="s">
        <v>282</v>
      </c>
      <c r="C43" s="34" t="s">
        <v>283</v>
      </c>
      <c r="D43" s="3" t="s">
        <v>118</v>
      </c>
      <c r="E43" s="3" t="s">
        <v>119</v>
      </c>
      <c r="F43" s="49" t="s">
        <v>309</v>
      </c>
      <c r="G43" s="2"/>
      <c r="H43" s="15" t="s">
        <v>310</v>
      </c>
      <c r="I43" s="29" t="s">
        <v>267</v>
      </c>
      <c r="J43" s="29" t="s">
        <v>268</v>
      </c>
      <c r="K43" s="30">
        <v>42180</v>
      </c>
      <c r="L43" s="58">
        <v>94230</v>
      </c>
      <c r="M43" s="56" t="s">
        <v>311</v>
      </c>
      <c r="N43" s="56">
        <v>42180</v>
      </c>
      <c r="O43" s="56">
        <v>42369</v>
      </c>
      <c r="P43" s="29">
        <v>1</v>
      </c>
      <c r="Q43" s="52"/>
      <c r="R43" s="52"/>
      <c r="S43" s="52"/>
      <c r="T43" s="52" t="s">
        <v>180</v>
      </c>
      <c r="U43" s="52"/>
      <c r="V43" s="52"/>
      <c r="W43" s="52"/>
      <c r="X43" s="52"/>
      <c r="Y43" s="52"/>
      <c r="Z43" s="52"/>
      <c r="AA43" s="52"/>
      <c r="AB43" s="52"/>
      <c r="AC43" s="39"/>
      <c r="AD43" s="52"/>
      <c r="AE43" s="59">
        <f t="shared" ref="AE43:AE46" si="14">L43-AD43+AC43</f>
        <v>94230</v>
      </c>
      <c r="AF43" s="58"/>
      <c r="AG43" s="58">
        <v>15004</v>
      </c>
      <c r="AH43" s="37">
        <f t="shared" si="13"/>
        <v>15004</v>
      </c>
      <c r="AI43" s="38"/>
      <c r="AJ43" s="39"/>
      <c r="AK43" s="26"/>
      <c r="AL43" s="41"/>
      <c r="AM43" s="42"/>
      <c r="AN43" s="43"/>
      <c r="AO43" s="44"/>
      <c r="AP43" s="31"/>
      <c r="AQ43" s="31"/>
      <c r="AR43" s="32"/>
      <c r="AS43" s="33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  <c r="BD43" s="208"/>
    </row>
    <row r="44" spans="1:56" s="188" customFormat="1" ht="15" x14ac:dyDescent="0.25">
      <c r="A44" s="149">
        <v>28</v>
      </c>
      <c r="B44" s="143" t="s">
        <v>312</v>
      </c>
      <c r="C44" s="34" t="s">
        <v>313</v>
      </c>
      <c r="D44" s="3" t="s">
        <v>118</v>
      </c>
      <c r="E44" s="3" t="s">
        <v>119</v>
      </c>
      <c r="F44" s="49" t="s">
        <v>314</v>
      </c>
      <c r="G44" s="2"/>
      <c r="H44" s="15" t="s">
        <v>315</v>
      </c>
      <c r="I44" s="29" t="s">
        <v>316</v>
      </c>
      <c r="J44" s="29" t="s">
        <v>327</v>
      </c>
      <c r="K44" s="30">
        <v>42194</v>
      </c>
      <c r="L44" s="58">
        <v>288040</v>
      </c>
      <c r="M44" s="56" t="s">
        <v>311</v>
      </c>
      <c r="N44" s="56">
        <v>42194</v>
      </c>
      <c r="O44" s="56">
        <v>42369</v>
      </c>
      <c r="P44" s="29">
        <v>1</v>
      </c>
      <c r="Q44" s="52"/>
      <c r="R44" s="52"/>
      <c r="S44" s="52"/>
      <c r="T44" s="52" t="s">
        <v>179</v>
      </c>
      <c r="U44" s="52"/>
      <c r="V44" s="52"/>
      <c r="W44" s="52"/>
      <c r="X44" s="52"/>
      <c r="Y44" s="52"/>
      <c r="Z44" s="52"/>
      <c r="AA44" s="52"/>
      <c r="AB44" s="52"/>
      <c r="AC44" s="39"/>
      <c r="AD44" s="52"/>
      <c r="AE44" s="59">
        <f t="shared" si="14"/>
        <v>288040</v>
      </c>
      <c r="AF44" s="58"/>
      <c r="AG44" s="58">
        <v>143660</v>
      </c>
      <c r="AH44" s="37">
        <f>AF44+AG44</f>
        <v>143660</v>
      </c>
      <c r="AI44" s="38"/>
      <c r="AJ44" s="39"/>
      <c r="AK44" s="26"/>
      <c r="AL44" s="41"/>
      <c r="AM44" s="42"/>
      <c r="AN44" s="43"/>
      <c r="AO44" s="44"/>
      <c r="AP44" s="31"/>
      <c r="AQ44" s="31"/>
      <c r="AR44" s="32"/>
      <c r="AS44" s="33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8"/>
    </row>
    <row r="45" spans="1:56" s="188" customFormat="1" ht="15" x14ac:dyDescent="0.25">
      <c r="A45" s="149">
        <v>29</v>
      </c>
      <c r="B45" s="143" t="s">
        <v>317</v>
      </c>
      <c r="C45" s="34"/>
      <c r="D45" s="3" t="s">
        <v>182</v>
      </c>
      <c r="E45" s="3" t="s">
        <v>119</v>
      </c>
      <c r="F45" s="49" t="s">
        <v>318</v>
      </c>
      <c r="G45" s="2"/>
      <c r="H45" s="15"/>
      <c r="I45" s="29" t="s">
        <v>319</v>
      </c>
      <c r="J45" s="29" t="s">
        <v>320</v>
      </c>
      <c r="K45" s="30"/>
      <c r="L45" s="58">
        <v>7904</v>
      </c>
      <c r="M45" s="50"/>
      <c r="N45" s="56"/>
      <c r="O45" s="56"/>
      <c r="P45" s="29">
        <v>1</v>
      </c>
      <c r="Q45" s="52"/>
      <c r="R45" s="52"/>
      <c r="S45" s="52"/>
      <c r="T45" s="52" t="s">
        <v>180</v>
      </c>
      <c r="U45" s="52"/>
      <c r="V45" s="52"/>
      <c r="W45" s="52"/>
      <c r="X45" s="52"/>
      <c r="Y45" s="52"/>
      <c r="Z45" s="52"/>
      <c r="AA45" s="52"/>
      <c r="AB45" s="52"/>
      <c r="AC45" s="39"/>
      <c r="AD45" s="52"/>
      <c r="AE45" s="59">
        <f t="shared" si="14"/>
        <v>7904</v>
      </c>
      <c r="AF45" s="58"/>
      <c r="AG45" s="58">
        <v>7904</v>
      </c>
      <c r="AH45" s="37">
        <f t="shared" ref="AH45:AH47" si="15">AF45+AG45</f>
        <v>7904</v>
      </c>
      <c r="AI45" s="38"/>
      <c r="AJ45" s="39"/>
      <c r="AK45" s="26"/>
      <c r="AL45" s="41"/>
      <c r="AM45" s="42"/>
      <c r="AN45" s="43"/>
      <c r="AO45" s="44"/>
      <c r="AP45" s="31"/>
      <c r="AQ45" s="31"/>
      <c r="AR45" s="32"/>
      <c r="AS45" s="33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8"/>
    </row>
    <row r="46" spans="1:56" s="188" customFormat="1" ht="15" x14ac:dyDescent="0.25">
      <c r="A46" s="149">
        <v>30</v>
      </c>
      <c r="B46" s="143" t="s">
        <v>321</v>
      </c>
      <c r="C46" s="34" t="s">
        <v>322</v>
      </c>
      <c r="D46" s="3" t="s">
        <v>118</v>
      </c>
      <c r="E46" s="3" t="s">
        <v>119</v>
      </c>
      <c r="F46" s="49" t="s">
        <v>323</v>
      </c>
      <c r="G46" s="2" t="s">
        <v>324</v>
      </c>
      <c r="H46" s="15" t="s">
        <v>325</v>
      </c>
      <c r="I46" s="29" t="s">
        <v>338</v>
      </c>
      <c r="J46" s="29" t="s">
        <v>326</v>
      </c>
      <c r="K46" s="30">
        <v>42213</v>
      </c>
      <c r="L46" s="58">
        <v>2660</v>
      </c>
      <c r="M46" s="50"/>
      <c r="N46" s="56">
        <v>42213</v>
      </c>
      <c r="O46" s="56">
        <v>42369</v>
      </c>
      <c r="P46" s="29">
        <v>1</v>
      </c>
      <c r="Q46" s="52"/>
      <c r="R46" s="52"/>
      <c r="S46" s="52"/>
      <c r="T46" s="52" t="s">
        <v>179</v>
      </c>
      <c r="U46" s="52"/>
      <c r="V46" s="52"/>
      <c r="W46" s="52"/>
      <c r="X46" s="52"/>
      <c r="Y46" s="52"/>
      <c r="Z46" s="52"/>
      <c r="AA46" s="52"/>
      <c r="AB46" s="52"/>
      <c r="AC46" s="39"/>
      <c r="AD46" s="52"/>
      <c r="AE46" s="59">
        <f t="shared" si="14"/>
        <v>2660</v>
      </c>
      <c r="AF46" s="58"/>
      <c r="AG46" s="58">
        <v>864</v>
      </c>
      <c r="AH46" s="37">
        <f t="shared" ref="AH46" si="16">AF46+AG46</f>
        <v>864</v>
      </c>
      <c r="AI46" s="38"/>
      <c r="AJ46" s="39"/>
      <c r="AK46" s="26"/>
      <c r="AL46" s="41"/>
      <c r="AM46" s="42"/>
      <c r="AN46" s="43"/>
      <c r="AO46" s="44"/>
      <c r="AP46" s="31"/>
      <c r="AQ46" s="31"/>
      <c r="AR46" s="32"/>
      <c r="AS46" s="33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8"/>
    </row>
    <row r="47" spans="1:56" s="188" customFormat="1" ht="26.25" thickBot="1" x14ac:dyDescent="0.3">
      <c r="A47" s="150">
        <v>31</v>
      </c>
      <c r="B47" s="151" t="s">
        <v>328</v>
      </c>
      <c r="C47" s="152" t="s">
        <v>329</v>
      </c>
      <c r="D47" s="11" t="s">
        <v>168</v>
      </c>
      <c r="E47" s="11" t="s">
        <v>119</v>
      </c>
      <c r="F47" s="54" t="s">
        <v>330</v>
      </c>
      <c r="G47" s="12" t="s">
        <v>331</v>
      </c>
      <c r="H47" s="153" t="s">
        <v>332</v>
      </c>
      <c r="I47" s="154" t="s">
        <v>333</v>
      </c>
      <c r="J47" s="52" t="s">
        <v>334</v>
      </c>
      <c r="K47" s="56">
        <v>42320</v>
      </c>
      <c r="L47" s="58">
        <v>196580</v>
      </c>
      <c r="M47" s="50" t="s">
        <v>335</v>
      </c>
      <c r="N47" s="56">
        <v>42320</v>
      </c>
      <c r="O47" s="153" t="s">
        <v>336</v>
      </c>
      <c r="P47" s="52" t="s">
        <v>339</v>
      </c>
      <c r="Q47" s="52"/>
      <c r="R47" s="52"/>
      <c r="S47" s="52"/>
      <c r="T47" s="52" t="s">
        <v>337</v>
      </c>
      <c r="U47" s="52"/>
      <c r="V47" s="52"/>
      <c r="W47" s="52"/>
      <c r="X47" s="52"/>
      <c r="Y47" s="52"/>
      <c r="Z47" s="52"/>
      <c r="AA47" s="52"/>
      <c r="AB47" s="52"/>
      <c r="AC47" s="39"/>
      <c r="AD47" s="52"/>
      <c r="AE47" s="59">
        <f t="shared" ref="AE47" si="17">L47-AD47+AC47</f>
        <v>196580</v>
      </c>
      <c r="AF47" s="58"/>
      <c r="AG47" s="58">
        <v>196580</v>
      </c>
      <c r="AH47" s="59">
        <f t="shared" si="15"/>
        <v>196580</v>
      </c>
      <c r="AI47" s="38"/>
      <c r="AJ47" s="39"/>
      <c r="AK47" s="155"/>
      <c r="AL47" s="41"/>
      <c r="AM47" s="42"/>
      <c r="AN47" s="156"/>
      <c r="AO47" s="44"/>
      <c r="AP47" s="31"/>
      <c r="AQ47" s="31"/>
      <c r="AR47" s="32"/>
      <c r="AS47" s="33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8"/>
    </row>
    <row r="48" spans="1:56" ht="15.75" thickBot="1" x14ac:dyDescent="0.3">
      <c r="A48" s="209" t="s">
        <v>6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1"/>
      <c r="L48" s="212">
        <f>SUM(L18:L47)</f>
        <v>1235847.4699999997</v>
      </c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4">
        <f t="shared" ref="AC48:AH48" si="18">SUM(AC18:AC47)</f>
        <v>161114.29</v>
      </c>
      <c r="AD48" s="215">
        <f t="shared" si="18"/>
        <v>0</v>
      </c>
      <c r="AE48" s="212">
        <f t="shared" si="18"/>
        <v>1301194.6099999999</v>
      </c>
      <c r="AF48" s="212">
        <f t="shared" si="18"/>
        <v>503416.31</v>
      </c>
      <c r="AG48" s="212">
        <f>SUM(AG18:AG47)</f>
        <v>920664.44</v>
      </c>
      <c r="AH48" s="216">
        <f t="shared" si="18"/>
        <v>1424080.75</v>
      </c>
      <c r="AI48" s="217"/>
      <c r="AJ48" s="215"/>
      <c r="AK48" s="215"/>
      <c r="AL48" s="218"/>
      <c r="AM48" s="217"/>
      <c r="AN48" s="219"/>
      <c r="AO48" s="219"/>
      <c r="AP48" s="219"/>
      <c r="AQ48" s="219"/>
      <c r="AR48" s="220"/>
      <c r="AS48" s="221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3"/>
    </row>
    <row r="49" spans="1:33" x14ac:dyDescent="0.25">
      <c r="AG49" s="224"/>
    </row>
    <row r="50" spans="1:33" ht="15" x14ac:dyDescent="0.25">
      <c r="A50" s="157" t="s">
        <v>345</v>
      </c>
      <c r="B50" s="157"/>
      <c r="C50" s="157"/>
      <c r="D50" s="157"/>
      <c r="E50" s="157"/>
      <c r="F50" s="157"/>
      <c r="AG50" s="224"/>
    </row>
    <row r="51" spans="1:33" ht="15" x14ac:dyDescent="0.25">
      <c r="A51" s="157" t="s">
        <v>346</v>
      </c>
      <c r="B51" s="157"/>
      <c r="C51" s="157"/>
      <c r="D51" s="157"/>
      <c r="E51" s="157"/>
      <c r="F51" s="157"/>
    </row>
    <row r="52" spans="1:33" x14ac:dyDescent="0.25">
      <c r="M52" s="51"/>
      <c r="AF52" s="225"/>
    </row>
    <row r="53" spans="1:33" x14ac:dyDescent="0.25">
      <c r="A53" s="226"/>
      <c r="B53" s="226"/>
      <c r="C53" s="226"/>
      <c r="D53" s="226"/>
      <c r="E53" s="226"/>
      <c r="F53" s="226"/>
      <c r="G53" s="226"/>
    </row>
    <row r="54" spans="1:33" x14ac:dyDescent="0.25">
      <c r="A54" s="78"/>
      <c r="B54" s="82"/>
      <c r="C54" s="82"/>
      <c r="D54" s="82"/>
      <c r="E54" s="82"/>
      <c r="F54" s="82"/>
      <c r="G54" s="82"/>
    </row>
    <row r="55" spans="1:33" x14ac:dyDescent="0.25">
      <c r="A55" s="78"/>
      <c r="B55" s="82"/>
      <c r="C55" s="82"/>
      <c r="D55" s="82"/>
      <c r="E55" s="82"/>
      <c r="F55" s="82"/>
      <c r="G55" s="82"/>
      <c r="AF55" s="227"/>
    </row>
    <row r="56" spans="1:33" ht="15" x14ac:dyDescent="0.25">
      <c r="A56" s="78"/>
      <c r="B56" s="82"/>
      <c r="C56" s="82"/>
      <c r="D56" s="82"/>
      <c r="E56" s="82"/>
      <c r="F56" s="82"/>
      <c r="G56" s="82"/>
      <c r="AG56" s="228"/>
    </row>
    <row r="57" spans="1:33" x14ac:dyDescent="0.25">
      <c r="A57" s="55"/>
      <c r="B57" s="82"/>
      <c r="C57" s="82"/>
      <c r="D57" s="82"/>
      <c r="E57" s="82"/>
      <c r="F57" s="82"/>
      <c r="G57" s="82"/>
      <c r="Y57" s="224"/>
    </row>
    <row r="58" spans="1:33" x14ac:dyDescent="0.25">
      <c r="A58" s="226"/>
      <c r="B58" s="82"/>
      <c r="C58" s="82"/>
      <c r="D58" s="82"/>
      <c r="E58" s="82"/>
      <c r="F58" s="82"/>
      <c r="G58" s="82"/>
      <c r="Y58" s="224"/>
      <c r="AG58" s="224"/>
    </row>
    <row r="59" spans="1:33" x14ac:dyDescent="0.25">
      <c r="A59" s="55"/>
      <c r="B59" s="82"/>
      <c r="C59" s="82"/>
      <c r="D59" s="82"/>
      <c r="E59" s="82"/>
      <c r="F59" s="82"/>
      <c r="G59" s="82"/>
      <c r="Y59" s="224"/>
    </row>
    <row r="60" spans="1:33" x14ac:dyDescent="0.25">
      <c r="A60" s="226"/>
      <c r="B60" s="55"/>
      <c r="C60" s="78"/>
      <c r="D60" s="78"/>
      <c r="E60" s="78"/>
      <c r="F60" s="78"/>
      <c r="G60" s="78"/>
      <c r="Y60" s="224"/>
    </row>
    <row r="61" spans="1:33" x14ac:dyDescent="0.25">
      <c r="A61" s="226"/>
      <c r="B61" s="55"/>
      <c r="C61" s="229"/>
      <c r="D61" s="229"/>
      <c r="E61" s="229"/>
      <c r="F61" s="229"/>
      <c r="G61" s="229"/>
    </row>
    <row r="62" spans="1:33" x14ac:dyDescent="0.25">
      <c r="A62" s="226"/>
      <c r="B62" s="55"/>
      <c r="C62" s="229"/>
      <c r="D62" s="229"/>
      <c r="E62" s="229"/>
      <c r="F62" s="229"/>
      <c r="G62" s="229"/>
    </row>
    <row r="63" spans="1:33" x14ac:dyDescent="0.25">
      <c r="A63" s="226"/>
      <c r="B63" s="55"/>
      <c r="C63" s="229"/>
      <c r="D63" s="229"/>
      <c r="E63" s="229"/>
      <c r="F63" s="229"/>
      <c r="G63" s="229"/>
    </row>
    <row r="64" spans="1:33" x14ac:dyDescent="0.25">
      <c r="A64" s="226"/>
      <c r="B64" s="55"/>
      <c r="C64" s="82"/>
      <c r="D64" s="82"/>
      <c r="E64" s="82"/>
      <c r="F64" s="82"/>
      <c r="G64" s="82"/>
    </row>
    <row r="65" spans="1:7" x14ac:dyDescent="0.25">
      <c r="A65" s="226"/>
      <c r="B65" s="55"/>
      <c r="C65" s="82"/>
      <c r="D65" s="82"/>
      <c r="E65" s="82"/>
      <c r="F65" s="82"/>
      <c r="G65" s="82"/>
    </row>
    <row r="66" spans="1:7" x14ac:dyDescent="0.25">
      <c r="A66" s="226"/>
      <c r="B66" s="78"/>
      <c r="C66" s="82"/>
      <c r="D66" s="82"/>
      <c r="E66" s="82"/>
      <c r="F66" s="82"/>
      <c r="G66" s="82"/>
    </row>
    <row r="67" spans="1:7" x14ac:dyDescent="0.25">
      <c r="A67" s="226"/>
      <c r="B67" s="78"/>
      <c r="C67" s="82"/>
      <c r="D67" s="82"/>
      <c r="E67" s="82"/>
      <c r="F67" s="82"/>
      <c r="G67" s="82"/>
    </row>
    <row r="68" spans="1:7" x14ac:dyDescent="0.25">
      <c r="A68" s="226"/>
      <c r="B68" s="55"/>
      <c r="C68" s="82"/>
      <c r="D68" s="82"/>
      <c r="E68" s="82"/>
      <c r="F68" s="82"/>
      <c r="G68" s="82"/>
    </row>
    <row r="69" spans="1:7" x14ac:dyDescent="0.25">
      <c r="A69" s="226"/>
      <c r="B69" s="55"/>
      <c r="C69" s="229"/>
      <c r="D69" s="229"/>
      <c r="E69" s="229"/>
      <c r="F69" s="229"/>
      <c r="G69" s="229"/>
    </row>
    <row r="70" spans="1:7" x14ac:dyDescent="0.25">
      <c r="A70" s="226"/>
      <c r="B70" s="55"/>
      <c r="C70" s="82"/>
      <c r="D70" s="82"/>
      <c r="E70" s="82"/>
      <c r="F70" s="82"/>
      <c r="G70" s="82"/>
    </row>
    <row r="71" spans="1:7" x14ac:dyDescent="0.25">
      <c r="A71" s="226"/>
      <c r="B71" s="55"/>
      <c r="C71" s="229"/>
      <c r="D71" s="229"/>
      <c r="E71" s="229"/>
      <c r="F71" s="229"/>
      <c r="G71" s="229"/>
    </row>
    <row r="72" spans="1:7" x14ac:dyDescent="0.25">
      <c r="A72" s="226"/>
      <c r="B72" s="230"/>
      <c r="C72" s="229"/>
      <c r="D72" s="229"/>
      <c r="E72" s="229"/>
      <c r="F72" s="229"/>
      <c r="G72" s="229"/>
    </row>
    <row r="73" spans="1:7" x14ac:dyDescent="0.25">
      <c r="A73" s="226"/>
      <c r="B73" s="55"/>
      <c r="C73" s="82"/>
      <c r="D73" s="82"/>
      <c r="E73" s="82"/>
      <c r="F73" s="82"/>
      <c r="G73" s="82"/>
    </row>
    <row r="74" spans="1:7" x14ac:dyDescent="0.25">
      <c r="A74" s="226"/>
      <c r="B74" s="55"/>
      <c r="C74" s="229"/>
      <c r="D74" s="229"/>
      <c r="E74" s="229"/>
      <c r="F74" s="229"/>
      <c r="G74" s="229"/>
    </row>
    <row r="75" spans="1:7" x14ac:dyDescent="0.25">
      <c r="A75" s="226"/>
      <c r="B75" s="55"/>
      <c r="C75" s="229"/>
      <c r="D75" s="229"/>
      <c r="E75" s="229"/>
      <c r="F75" s="229"/>
      <c r="G75" s="229"/>
    </row>
    <row r="76" spans="1:7" x14ac:dyDescent="0.25">
      <c r="A76" s="226"/>
      <c r="B76" s="55"/>
      <c r="C76" s="229"/>
      <c r="D76" s="229"/>
      <c r="E76" s="229"/>
      <c r="F76" s="229"/>
      <c r="G76" s="229"/>
    </row>
    <row r="77" spans="1:7" x14ac:dyDescent="0.25">
      <c r="B77" s="78"/>
      <c r="C77" s="82"/>
      <c r="D77" s="82"/>
      <c r="E77" s="82"/>
      <c r="F77" s="82"/>
      <c r="G77" s="82"/>
    </row>
    <row r="78" spans="1:7" x14ac:dyDescent="0.25">
      <c r="B78" s="78"/>
      <c r="C78" s="82"/>
      <c r="D78" s="82"/>
      <c r="E78" s="82"/>
      <c r="F78" s="82"/>
      <c r="G78" s="82"/>
    </row>
    <row r="79" spans="1:7" ht="9.75" customHeight="1" x14ac:dyDescent="0.25">
      <c r="B79" s="55"/>
      <c r="C79" s="82"/>
      <c r="D79" s="82"/>
      <c r="E79" s="82"/>
      <c r="F79" s="82"/>
      <c r="G79" s="82"/>
    </row>
    <row r="80" spans="1:7" ht="20.25" customHeight="1" x14ac:dyDescent="0.25">
      <c r="B80" s="55"/>
      <c r="C80" s="82"/>
      <c r="D80" s="82"/>
      <c r="E80" s="82"/>
      <c r="F80" s="82"/>
      <c r="G80" s="82"/>
    </row>
    <row r="81" spans="2:26" x14ac:dyDescent="0.25">
      <c r="B81" s="55"/>
      <c r="C81" s="226"/>
      <c r="D81" s="226"/>
      <c r="E81" s="226"/>
      <c r="F81" s="226"/>
      <c r="G81" s="226">
        <f>SUM(C81:F81)</f>
        <v>0</v>
      </c>
    </row>
    <row r="82" spans="2:26" x14ac:dyDescent="0.25">
      <c r="B82" s="55"/>
      <c r="C82" s="229"/>
      <c r="D82" s="229"/>
      <c r="E82" s="229"/>
      <c r="F82" s="229"/>
      <c r="G82" s="229"/>
    </row>
    <row r="83" spans="2:26" x14ac:dyDescent="0.25">
      <c r="B83" s="55"/>
      <c r="C83" s="229"/>
      <c r="D83" s="229"/>
      <c r="E83" s="229"/>
      <c r="F83" s="229"/>
      <c r="G83" s="229"/>
    </row>
    <row r="84" spans="2:26" x14ac:dyDescent="0.25">
      <c r="B84" s="55"/>
      <c r="C84" s="229"/>
      <c r="D84" s="229"/>
      <c r="E84" s="229"/>
      <c r="F84" s="229"/>
      <c r="G84" s="229"/>
    </row>
    <row r="85" spans="2:26" x14ac:dyDescent="0.25">
      <c r="B85" s="55"/>
      <c r="C85" s="229"/>
      <c r="D85" s="229"/>
      <c r="E85" s="229"/>
      <c r="F85" s="229"/>
      <c r="G85" s="229"/>
    </row>
    <row r="86" spans="2:26" x14ac:dyDescent="0.25">
      <c r="B86" s="55"/>
      <c r="C86" s="229"/>
      <c r="D86" s="229"/>
      <c r="E86" s="229"/>
      <c r="F86" s="229"/>
      <c r="G86" s="229"/>
    </row>
    <row r="87" spans="2:26" x14ac:dyDescent="0.25">
      <c r="B87" s="55"/>
      <c r="C87" s="229"/>
      <c r="D87" s="229"/>
      <c r="E87" s="229"/>
      <c r="F87" s="229"/>
      <c r="G87" s="229"/>
    </row>
    <row r="88" spans="2:26" x14ac:dyDescent="0.25">
      <c r="B88" s="55"/>
      <c r="C88" s="229"/>
      <c r="D88" s="229"/>
      <c r="E88" s="229"/>
      <c r="F88" s="229"/>
      <c r="G88" s="229"/>
    </row>
    <row r="89" spans="2:26" x14ac:dyDescent="0.25">
      <c r="B89" s="55"/>
      <c r="C89" s="229"/>
      <c r="D89" s="229"/>
      <c r="E89" s="229"/>
      <c r="F89" s="229"/>
      <c r="G89" s="229"/>
    </row>
    <row r="90" spans="2:26" x14ac:dyDescent="0.25">
      <c r="B90" s="55"/>
      <c r="C90" s="229"/>
      <c r="D90" s="229"/>
      <c r="E90" s="229"/>
      <c r="F90" s="229"/>
      <c r="G90" s="229"/>
    </row>
    <row r="91" spans="2:26" x14ac:dyDescent="0.25">
      <c r="B91" s="78"/>
      <c r="C91" s="82"/>
      <c r="D91" s="82"/>
      <c r="E91" s="82"/>
      <c r="F91" s="82"/>
      <c r="G91" s="82"/>
    </row>
    <row r="92" spans="2:26" x14ac:dyDescent="0.25">
      <c r="B92" s="78"/>
      <c r="C92" s="82"/>
      <c r="D92" s="82"/>
      <c r="E92" s="82"/>
      <c r="F92" s="82"/>
      <c r="G92" s="82"/>
    </row>
    <row r="93" spans="2:26" x14ac:dyDescent="0.25">
      <c r="B93" s="55"/>
      <c r="C93" s="229"/>
      <c r="D93" s="229"/>
      <c r="E93" s="229"/>
      <c r="F93" s="229"/>
      <c r="G93" s="229"/>
      <c r="Z93" s="1"/>
    </row>
    <row r="94" spans="2:26" x14ac:dyDescent="0.25">
      <c r="B94" s="55"/>
      <c r="C94" s="229"/>
      <c r="D94" s="229"/>
      <c r="E94" s="229"/>
      <c r="F94" s="229"/>
      <c r="G94" s="229"/>
    </row>
    <row r="95" spans="2:26" x14ac:dyDescent="0.25">
      <c r="B95" s="231"/>
      <c r="C95" s="232"/>
      <c r="D95" s="232"/>
      <c r="E95" s="232"/>
      <c r="F95" s="232"/>
      <c r="G95" s="232"/>
      <c r="Z95" s="224"/>
    </row>
    <row r="96" spans="2:26" x14ac:dyDescent="0.25">
      <c r="B96" s="55"/>
      <c r="C96" s="229"/>
      <c r="D96" s="229"/>
      <c r="E96" s="229"/>
      <c r="F96" s="229"/>
      <c r="G96" s="229"/>
    </row>
    <row r="97" spans="2:7" x14ac:dyDescent="0.25">
      <c r="B97" s="55"/>
      <c r="C97" s="229"/>
      <c r="D97" s="229"/>
      <c r="E97" s="229"/>
      <c r="F97" s="229"/>
      <c r="G97" s="229"/>
    </row>
    <row r="98" spans="2:7" x14ac:dyDescent="0.25">
      <c r="B98" s="55"/>
      <c r="C98" s="229"/>
      <c r="D98" s="229"/>
      <c r="E98" s="229"/>
      <c r="F98" s="229"/>
      <c r="G98" s="229"/>
    </row>
    <row r="99" spans="2:7" x14ac:dyDescent="0.25">
      <c r="B99" s="55"/>
      <c r="C99" s="229"/>
      <c r="D99" s="229"/>
      <c r="E99" s="229"/>
      <c r="F99" s="229"/>
      <c r="G99" s="229"/>
    </row>
    <row r="100" spans="2:7" x14ac:dyDescent="0.25">
      <c r="B100" s="231"/>
      <c r="C100" s="232"/>
      <c r="D100" s="232"/>
      <c r="E100" s="232"/>
      <c r="F100" s="232"/>
      <c r="G100" s="232"/>
    </row>
    <row r="101" spans="2:7" x14ac:dyDescent="0.25">
      <c r="B101" s="55"/>
      <c r="C101" s="229"/>
      <c r="D101" s="229"/>
      <c r="E101" s="229"/>
      <c r="F101" s="229"/>
      <c r="G101" s="229"/>
    </row>
    <row r="102" spans="2:7" x14ac:dyDescent="0.25">
      <c r="B102" s="55"/>
      <c r="C102" s="229"/>
      <c r="D102" s="229"/>
      <c r="E102" s="229"/>
      <c r="F102" s="229"/>
      <c r="G102" s="229"/>
    </row>
    <row r="103" spans="2:7" x14ac:dyDescent="0.25">
      <c r="B103" s="55"/>
      <c r="C103" s="229"/>
      <c r="D103" s="229"/>
      <c r="E103" s="229"/>
      <c r="F103" s="229"/>
      <c r="G103" s="229"/>
    </row>
    <row r="104" spans="2:7" x14ac:dyDescent="0.25">
      <c r="B104" s="55"/>
      <c r="C104" s="229"/>
      <c r="D104" s="229"/>
      <c r="E104" s="229"/>
      <c r="F104" s="229"/>
      <c r="G104" s="229"/>
    </row>
    <row r="105" spans="2:7" x14ac:dyDescent="0.25">
      <c r="B105" s="55"/>
      <c r="C105" s="229"/>
      <c r="D105" s="229"/>
      <c r="E105" s="229"/>
      <c r="F105" s="229"/>
      <c r="G105" s="229"/>
    </row>
    <row r="106" spans="2:7" x14ac:dyDescent="0.25">
      <c r="B106" s="55"/>
      <c r="C106" s="229"/>
      <c r="D106" s="229"/>
      <c r="E106" s="229"/>
      <c r="F106" s="229"/>
      <c r="G106" s="229"/>
    </row>
    <row r="107" spans="2:7" x14ac:dyDescent="0.25">
      <c r="B107" s="231"/>
      <c r="C107" s="232"/>
      <c r="D107" s="232"/>
      <c r="E107" s="232"/>
      <c r="F107" s="232"/>
      <c r="G107" s="232"/>
    </row>
    <row r="108" spans="2:7" x14ac:dyDescent="0.25">
      <c r="B108" s="78"/>
      <c r="C108" s="233"/>
      <c r="D108" s="233"/>
      <c r="E108" s="233"/>
      <c r="F108" s="233"/>
      <c r="G108" s="233"/>
    </row>
    <row r="109" spans="2:7" x14ac:dyDescent="0.25">
      <c r="B109" s="78"/>
      <c r="C109" s="233"/>
      <c r="D109" s="233"/>
      <c r="E109" s="233"/>
      <c r="F109" s="233"/>
      <c r="G109" s="233"/>
    </row>
    <row r="110" spans="2:7" x14ac:dyDescent="0.25">
      <c r="B110" s="55"/>
      <c r="C110" s="229"/>
      <c r="D110" s="229"/>
      <c r="E110" s="229"/>
      <c r="F110" s="229"/>
      <c r="G110" s="229"/>
    </row>
    <row r="111" spans="2:7" x14ac:dyDescent="0.25">
      <c r="B111" s="55"/>
      <c r="C111" s="229"/>
      <c r="D111" s="229"/>
      <c r="E111" s="229"/>
      <c r="F111" s="229"/>
      <c r="G111" s="229"/>
    </row>
    <row r="112" spans="2:7" x14ac:dyDescent="0.25">
      <c r="B112" s="55"/>
      <c r="C112" s="229"/>
      <c r="D112" s="229"/>
      <c r="E112" s="229"/>
      <c r="F112" s="229"/>
      <c r="G112" s="229"/>
    </row>
    <row r="113" spans="1:7" x14ac:dyDescent="0.25">
      <c r="B113" s="55"/>
      <c r="C113" s="229"/>
      <c r="D113" s="229"/>
      <c r="E113" s="229"/>
      <c r="F113" s="229"/>
      <c r="G113" s="229"/>
    </row>
    <row r="114" spans="1:7" x14ac:dyDescent="0.25">
      <c r="A114" s="234"/>
      <c r="B114" s="55"/>
      <c r="C114" s="229"/>
      <c r="D114" s="229"/>
      <c r="E114" s="229"/>
      <c r="F114" s="229"/>
      <c r="G114" s="229"/>
    </row>
    <row r="115" spans="1:7" x14ac:dyDescent="0.25">
      <c r="A115" s="234"/>
      <c r="B115" s="55"/>
      <c r="C115" s="229"/>
      <c r="D115" s="229"/>
      <c r="E115" s="229"/>
      <c r="F115" s="229"/>
      <c r="G115" s="229"/>
    </row>
    <row r="116" spans="1:7" x14ac:dyDescent="0.25">
      <c r="A116" s="234"/>
      <c r="B116" s="55"/>
      <c r="C116" s="229"/>
      <c r="D116" s="229"/>
      <c r="E116" s="229"/>
      <c r="F116" s="229"/>
      <c r="G116" s="229"/>
    </row>
    <row r="117" spans="1:7" x14ac:dyDescent="0.25">
      <c r="A117" s="234"/>
      <c r="B117" s="55"/>
      <c r="C117" s="226"/>
      <c r="D117" s="226"/>
      <c r="E117" s="226"/>
      <c r="F117" s="226"/>
      <c r="G117" s="226"/>
    </row>
    <row r="118" spans="1:7" x14ac:dyDescent="0.25">
      <c r="A118" s="234"/>
      <c r="B118" s="235"/>
      <c r="C118" s="82"/>
      <c r="D118" s="82"/>
      <c r="E118" s="82"/>
      <c r="F118" s="82"/>
      <c r="G118" s="82"/>
    </row>
    <row r="119" spans="1:7" x14ac:dyDescent="0.25">
      <c r="B119" s="55"/>
      <c r="C119" s="229"/>
      <c r="D119" s="229"/>
      <c r="E119" s="229"/>
      <c r="F119" s="229"/>
      <c r="G119" s="229"/>
    </row>
  </sheetData>
  <mergeCells count="127">
    <mergeCell ref="C118:G118"/>
    <mergeCell ref="C119:G119"/>
    <mergeCell ref="A21:A23"/>
    <mergeCell ref="B21:B23"/>
    <mergeCell ref="C21:C23"/>
    <mergeCell ref="D21:D23"/>
    <mergeCell ref="E21:E23"/>
    <mergeCell ref="F21:F23"/>
    <mergeCell ref="G21:G23"/>
    <mergeCell ref="C111:G111"/>
    <mergeCell ref="C112:G112"/>
    <mergeCell ref="C113:G113"/>
    <mergeCell ref="C114:G114"/>
    <mergeCell ref="C115:G115"/>
    <mergeCell ref="C116:G116"/>
    <mergeCell ref="C105:G105"/>
    <mergeCell ref="C106:G106"/>
    <mergeCell ref="C107:G107"/>
    <mergeCell ref="B108:B109"/>
    <mergeCell ref="C108:G109"/>
    <mergeCell ref="C110:G110"/>
    <mergeCell ref="C99:G99"/>
    <mergeCell ref="C100:G100"/>
    <mergeCell ref="C101:G101"/>
    <mergeCell ref="C102:G102"/>
    <mergeCell ref="C103:G103"/>
    <mergeCell ref="C104:G104"/>
    <mergeCell ref="C93:G93"/>
    <mergeCell ref="C94:G94"/>
    <mergeCell ref="C95:G95"/>
    <mergeCell ref="C96:G96"/>
    <mergeCell ref="C97:G97"/>
    <mergeCell ref="C98:G98"/>
    <mergeCell ref="C87:G87"/>
    <mergeCell ref="C88:G88"/>
    <mergeCell ref="C89:G89"/>
    <mergeCell ref="C90:G90"/>
    <mergeCell ref="B91:B92"/>
    <mergeCell ref="C91:G92"/>
    <mergeCell ref="C80:G80"/>
    <mergeCell ref="C82:G82"/>
    <mergeCell ref="C83:G83"/>
    <mergeCell ref="C84:G84"/>
    <mergeCell ref="C85:G85"/>
    <mergeCell ref="C86:G86"/>
    <mergeCell ref="C68:G68"/>
    <mergeCell ref="C69:G69"/>
    <mergeCell ref="H21:H23"/>
    <mergeCell ref="I21:I23"/>
    <mergeCell ref="J21:J23"/>
    <mergeCell ref="K21:K23"/>
    <mergeCell ref="L21:L23"/>
    <mergeCell ref="M21:M23"/>
    <mergeCell ref="T21:T23"/>
    <mergeCell ref="N21:N23"/>
    <mergeCell ref="O21:O23"/>
    <mergeCell ref="P21:P23"/>
    <mergeCell ref="C60:G60"/>
    <mergeCell ref="A50:F50"/>
    <mergeCell ref="A51:F51"/>
    <mergeCell ref="C74:G74"/>
    <mergeCell ref="C75:G75"/>
    <mergeCell ref="C76:G76"/>
    <mergeCell ref="B77:B78"/>
    <mergeCell ref="C77:G78"/>
    <mergeCell ref="C79:G79"/>
    <mergeCell ref="C70:G70"/>
    <mergeCell ref="C71:G71"/>
    <mergeCell ref="C72:G72"/>
    <mergeCell ref="C73:G73"/>
    <mergeCell ref="A1:AH3"/>
    <mergeCell ref="A6:AS6"/>
    <mergeCell ref="A7:J7"/>
    <mergeCell ref="A8:E8"/>
    <mergeCell ref="A10:AS10"/>
    <mergeCell ref="A11:AS11"/>
    <mergeCell ref="A12:AS12"/>
    <mergeCell ref="A14:BD14"/>
    <mergeCell ref="A15:A18"/>
    <mergeCell ref="B15:G16"/>
    <mergeCell ref="H15:AH15"/>
    <mergeCell ref="AI15:AL15"/>
    <mergeCell ref="AM15:AR15"/>
    <mergeCell ref="AS15:BD15"/>
    <mergeCell ref="H16:T16"/>
    <mergeCell ref="U16:AD16"/>
    <mergeCell ref="AT16:AT17"/>
    <mergeCell ref="AZ16:AZ17"/>
    <mergeCell ref="BA16:BA17"/>
    <mergeCell ref="BB16:BD16"/>
    <mergeCell ref="B66:B67"/>
    <mergeCell ref="C66:G67"/>
    <mergeCell ref="A48:K48"/>
    <mergeCell ref="A54:A56"/>
    <mergeCell ref="B54:G56"/>
    <mergeCell ref="B57:G58"/>
    <mergeCell ref="B59:G59"/>
    <mergeCell ref="R21:R23"/>
    <mergeCell ref="AE21:AE23"/>
    <mergeCell ref="C61:G61"/>
    <mergeCell ref="C62:G62"/>
    <mergeCell ref="C63:G63"/>
    <mergeCell ref="C64:G65"/>
    <mergeCell ref="Q21:Q23"/>
    <mergeCell ref="S21:S23"/>
    <mergeCell ref="AW26:AY26"/>
    <mergeCell ref="AF21:AF23"/>
    <mergeCell ref="AG21:AG23"/>
    <mergeCell ref="AH21:AH23"/>
    <mergeCell ref="AR16:AR17"/>
    <mergeCell ref="AS16:AS17"/>
    <mergeCell ref="AI21:AI23"/>
    <mergeCell ref="AJ21:AJ23"/>
    <mergeCell ref="AE16:AH16"/>
    <mergeCell ref="AI16:AI17"/>
    <mergeCell ref="AK21:AK23"/>
    <mergeCell ref="AL21:AL23"/>
    <mergeCell ref="AJ16:AJ17"/>
    <mergeCell ref="AK16:AK17"/>
    <mergeCell ref="AL16:AL17"/>
    <mergeCell ref="AM16:AM17"/>
    <mergeCell ref="AQ16:AQ17"/>
    <mergeCell ref="AU16:AW16"/>
    <mergeCell ref="AX16:AY16"/>
    <mergeCell ref="AN16:AN17"/>
    <mergeCell ref="AO16:AO17"/>
    <mergeCell ref="AP16:AP17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SEMEL DEZ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2014-06-04T19:25:22Z</cp:lastPrinted>
  <dcterms:created xsi:type="dcterms:W3CDTF">2013-10-11T22:10:57Z</dcterms:created>
  <dcterms:modified xsi:type="dcterms:W3CDTF">2016-01-28T20:20:54Z</dcterms:modified>
</cp:coreProperties>
</file>