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01"/>
  </bookViews>
  <sheets>
    <sheet name="SEMEIA LICITAÇÕES MAI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" i="1" l="1"/>
  <c r="AD57" i="1"/>
  <c r="AE57" i="1"/>
  <c r="AH57" i="1"/>
  <c r="AI57" i="1"/>
  <c r="AJ57" i="1"/>
  <c r="AK57" i="1"/>
  <c r="AL57" i="1"/>
  <c r="AI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20" i="1"/>
  <c r="AI40" i="1" l="1"/>
  <c r="AI39" i="1"/>
  <c r="AI37" i="1"/>
  <c r="AI33" i="1"/>
  <c r="AI31" i="1"/>
  <c r="AI34" i="1"/>
  <c r="AI36" i="1"/>
  <c r="AI30" i="1"/>
  <c r="AI25" i="1"/>
  <c r="AI21" i="1"/>
  <c r="AI28" i="1"/>
  <c r="AI27" i="1"/>
  <c r="AI23" i="1"/>
  <c r="AI22" i="1"/>
</calcChain>
</file>

<file path=xl/sharedStrings.xml><?xml version="1.0" encoding="utf-8"?>
<sst xmlns="http://schemas.openxmlformats.org/spreadsheetml/2006/main" count="404" uniqueCount="281">
  <si>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</si>
  <si>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</si>
  <si>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</si>
  <si>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</si>
  <si>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</si>
  <si>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</si>
  <si>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</si>
  <si>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</si>
  <si>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</si>
  <si>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</si>
  <si>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</si>
  <si>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</si>
  <si>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</si>
  <si>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</si>
  <si>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</si>
  <si>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</si>
  <si>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</si>
  <si>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</si>
  <si>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</si>
  <si>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</si>
  <si>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</si>
  <si>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</si>
  <si>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</si>
  <si>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</si>
  <si>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</si>
  <si>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</si>
  <si>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</si>
  <si>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</si>
  <si>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</si>
  <si>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</si>
  <si>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</si>
  <si>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</si>
  <si>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</si>
  <si>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</si>
  <si>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</si>
  <si>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</si>
  <si>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</si>
  <si>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</si>
  <si>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</si>
  <si>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</si>
  <si>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</si>
  <si>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</si>
  <si>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</si>
  <si>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</si>
  <si>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</si>
  <si>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</si>
  <si>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</si>
  <si>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</si>
  <si>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</si>
  <si>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</si>
  <si>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</si>
  <si>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</si>
  <si>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</si>
  <si>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</si>
  <si>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</si>
  <si>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</si>
  <si>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</si>
  <si>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</si>
  <si>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</si>
  <si>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</si>
  <si>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</si>
  <si>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</si>
  <si>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</si>
  <si>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</si>
  <si>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</si>
  <si>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</si>
  <si>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</si>
  <si>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</si>
  <si>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</si>
  <si>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</si>
  <si>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</si>
  <si>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</si>
  <si>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</si>
  <si>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</si>
  <si>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</si>
  <si>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</si>
  <si>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</si>
  <si>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</si>
  <si>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</si>
  <si>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</si>
  <si>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</si>
  <si>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</si>
  <si>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</si>
  <si>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</si>
  <si>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</si>
  <si>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</si>
  <si>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</si>
  <si>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</si>
  <si>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</si>
  <si>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</si>
  <si>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</si>
  <si>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</si>
  <si>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</si>
  <si>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</si>
  <si>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</si>
  <si>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</si>
  <si>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</si>
  <si>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</si>
  <si>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</si>
  <si>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</si>
  <si>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</si>
  <si>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</si>
  <si>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</si>
  <si>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</si>
  <si>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</si>
  <si>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</si>
  <si>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</si>
  <si>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</si>
  <si>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</si>
  <si>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</si>
  <si>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</si>
  <si>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</si>
  <si>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</si>
  <si>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</si>
  <si>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</si>
  <si>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</si>
  <si>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</si>
  <si>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</si>
  <si>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</si>
  <si>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</si>
  <si>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 xml:space="preserve">PODER EXECUTIVO 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</si>
  <si>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</si>
  <si>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</si>
  <si>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</si>
  <si>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</si>
  <si>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</si>
  <si>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</si>
  <si>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</si>
  <si>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082/2016</t>
  </si>
  <si>
    <t>001/2017</t>
  </si>
  <si>
    <t>Contratação de empresa especializada para prestação de SERVIÇOS DE APOIO TÉCNICO OPERACIONAL E ADMINISTRATIVO (atividade meio)</t>
  </si>
  <si>
    <t>JWC MULTISERVIÇOS LTDA</t>
  </si>
  <si>
    <t>ISAO CONSULTORIA ORGANIZACIONAL LTDA.</t>
  </si>
  <si>
    <t>GREEN AMBIENTAL EIRELI</t>
  </si>
  <si>
    <t>AUGUSTO S DE ARAÚJO</t>
  </si>
  <si>
    <t>VEK PALOMBO</t>
  </si>
  <si>
    <t>Fornecimento materiais elétricos, hidráulico, consumo, ferramenta e equipamentos.</t>
  </si>
  <si>
    <t>025/2017</t>
  </si>
  <si>
    <t>15.19.068/2019</t>
  </si>
  <si>
    <t>1150014/2021</t>
  </si>
  <si>
    <t>013/2016</t>
  </si>
  <si>
    <t>Concorrência 003/2018</t>
  </si>
  <si>
    <t>Carona 002/2021</t>
  </si>
  <si>
    <t>33.90.39.00</t>
  </si>
  <si>
    <t>33.90.36.00</t>
  </si>
  <si>
    <t>33.90.30</t>
  </si>
  <si>
    <t xml:space="preserve">33.90.30  33.90.39    </t>
  </si>
  <si>
    <t>Nada Consta</t>
  </si>
  <si>
    <t>Pregão Presencial</t>
  </si>
  <si>
    <t>Prorrogação de vigência</t>
  </si>
  <si>
    <t>01/12/2020</t>
  </si>
  <si>
    <t>Dispensa</t>
  </si>
  <si>
    <t>Carona</t>
  </si>
  <si>
    <t>002/2021</t>
  </si>
  <si>
    <t>Adesão</t>
  </si>
  <si>
    <t>003/2021</t>
  </si>
  <si>
    <t>EMURB</t>
  </si>
  <si>
    <t>04.090.759/0001-63</t>
  </si>
  <si>
    <t>05.511.061/0001-37</t>
  </si>
  <si>
    <t>04.983.028/0002-28</t>
  </si>
  <si>
    <t>16.807.046/0001-57</t>
  </si>
  <si>
    <t>259/2016</t>
  </si>
  <si>
    <t>17.189.998/0001-17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</si>
  <si>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</si>
  <si>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</si>
  <si>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</si>
  <si>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</si>
  <si>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</si>
  <si>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</si>
  <si>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</si>
  <si>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</si>
  <si>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</si>
  <si>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</si>
  <si>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</si>
  <si>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</si>
  <si>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</si>
  <si>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</si>
  <si>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015/2016</t>
  </si>
  <si>
    <t>Adesão/Carona</t>
  </si>
  <si>
    <t>SAFRA</t>
  </si>
  <si>
    <t>Contratação de pessoa jurídica para a prestação de serviços terceirizados de apoio técnico administrativo - Servente e/ou Auxiliar de Limpeza, Auxiliar de Serviços Diversos I, Agente de Portaria Diurno, Agente de Portaria Noturno, Recepcionista, Encarregado, Eletricista, Operador de Roçadeira, Operador de Motosserra, Telefonista - visando adequado funcionamento da estrutura técnico-administrativa da SEMEIA</t>
  </si>
  <si>
    <t>Reajuste/Prorrogação</t>
  </si>
  <si>
    <t>01150016/2021</t>
  </si>
  <si>
    <t>dispensa 010/2021</t>
  </si>
  <si>
    <t>Pregão Eletrônico</t>
  </si>
  <si>
    <t>29.742</t>
  </si>
  <si>
    <t>DISPENSA</t>
  </si>
  <si>
    <t>LOCAÇÃO DE IMÓVEL URBANO COM CAPACIDADE PARA NO MÍNIMO 25 (VINTE E CINCO) PESSOAS, MEDINDO 348,00M², LOCALIZADO NA TV. CANELA, LOTE 03, N° 36, BAIRRO VILA IVONETE, VISANDO A ACOMODAÇÃO DA DIRETORIA TÉCNICA DA SECRETARIA MUNICIPAL DE MEIO AMBIENTE - SEMEIA</t>
  </si>
  <si>
    <t>07/2021</t>
  </si>
  <si>
    <t>PÉRICLES BRASIL SANTOS NETO</t>
  </si>
  <si>
    <t>307.901.822-20</t>
  </si>
  <si>
    <t>025/2021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</si>
  <si>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</si>
  <si>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</si>
  <si>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</si>
  <si>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</si>
  <si>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</si>
  <si>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</si>
  <si>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</si>
  <si>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</si>
  <si>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026/2021</t>
  </si>
  <si>
    <t>COUTINHO TERRA EIRELI - EPP</t>
  </si>
  <si>
    <t>21.043.390/000-57</t>
  </si>
  <si>
    <t>dispensa 011/2021</t>
  </si>
  <si>
    <t>34418/2021</t>
  </si>
  <si>
    <t>01150031/2021</t>
  </si>
  <si>
    <t>Termo Aditivo</t>
  </si>
  <si>
    <t>Menor Preço</t>
  </si>
  <si>
    <t>Maior desconto</t>
  </si>
  <si>
    <t>15.19.068</t>
  </si>
  <si>
    <t>010/2021</t>
  </si>
  <si>
    <t>1</t>
  </si>
  <si>
    <t>2</t>
  </si>
  <si>
    <t>3</t>
  </si>
  <si>
    <t>acréscimo de 1 (um) posto</t>
  </si>
  <si>
    <t>Prorrogação da vigência e repactuação</t>
  </si>
  <si>
    <t>aditivo de 25%</t>
  </si>
  <si>
    <t>aditivo de 25%, suspensão de 10 postos</t>
  </si>
  <si>
    <t>aditivo de 6,5%</t>
  </si>
  <si>
    <t>prorrogação de vigência de contrato</t>
  </si>
  <si>
    <t>aditivo de 25%, para o posto de Agente de Portaria Noturno e de 9,6% para o posto de Auxiliar de Serviços Diversos I</t>
  </si>
  <si>
    <t>Supressão de valor</t>
  </si>
  <si>
    <t>29/12/2017</t>
  </si>
  <si>
    <t>Prorrogação de vigência/ adição valor</t>
  </si>
  <si>
    <t>05/02/2018</t>
  </si>
  <si>
    <t>Supressão de 3 postos</t>
  </si>
  <si>
    <t>01/03/2018</t>
  </si>
  <si>
    <t>26/12/2018</t>
  </si>
  <si>
    <t>25/02/2019</t>
  </si>
  <si>
    <t>23/09/2019</t>
  </si>
  <si>
    <t>Repactuação</t>
  </si>
  <si>
    <t>23/12/2019</t>
  </si>
  <si>
    <t>28/04/2020</t>
  </si>
  <si>
    <t>17/08/2020</t>
  </si>
  <si>
    <t>alteração de titularidade</t>
  </si>
  <si>
    <t>9</t>
  </si>
  <si>
    <t>Executado até 2021</t>
  </si>
  <si>
    <t xml:space="preserve"> Executado no Exercício 2022</t>
  </si>
  <si>
    <t>Contratação de empresa especializada em aquisição GÁS</t>
  </si>
  <si>
    <t>Contratação de empresa especializada em aquisição ÁGUA GARRAFÃO 20 LITROS</t>
  </si>
  <si>
    <t>004/2021</t>
  </si>
  <si>
    <t>005/2021</t>
  </si>
  <si>
    <t>307/2021</t>
  </si>
  <si>
    <t>160/2020</t>
  </si>
  <si>
    <t>01150002/2022</t>
  </si>
  <si>
    <t>01150001/2022</t>
  </si>
  <si>
    <t>IEPTEC-DOM MOACIR</t>
  </si>
  <si>
    <t>SESACRE</t>
  </si>
  <si>
    <t>PRESTAÇÃO DE CONTAS - EXERCÍCIO 2022</t>
  </si>
  <si>
    <t>121/2021</t>
  </si>
  <si>
    <t>01150004/2022</t>
  </si>
  <si>
    <t>W.L. OLIVEIRA EIRELI-ME</t>
  </si>
  <si>
    <t>17.337.136/0001-94</t>
  </si>
  <si>
    <t>237/2021</t>
  </si>
  <si>
    <t>CONTRATAÇÃO DE EMPRESA ESPECIALIZADA PARA PRESTAÇÃO DE SERVIÇOS DE MANUTENÇÃO CORRETIVA/OU PREVENTIVA, BEM COMO FORNECIMENTO DE PEÇAS DE REPOSIÇÃO/ACESSÓRIOS (NOVAS-PRIMEIRO USO) E QUAISQUER COMPONENTES NECESSÁRIOS PARA A FROTA DE VEÍCULOS AUTOMOTORES.</t>
  </si>
  <si>
    <t>10/2022</t>
  </si>
  <si>
    <t>RIMACRE DISTRIBUIDORA DE AUTO PEÇAS LTDA EPP</t>
  </si>
  <si>
    <t>08.474.182/0001-44</t>
  </si>
  <si>
    <t>01150005/2022</t>
  </si>
  <si>
    <t>001/2022</t>
  </si>
  <si>
    <t>Dispensa 02/2022</t>
  </si>
  <si>
    <t>Contratação de Empresa Especializada em Fornecimento de Gêneros Alimentícios, para atender as necessidades dos animais do PACM.</t>
  </si>
  <si>
    <t>-</t>
  </si>
  <si>
    <t>01150003/2022</t>
  </si>
  <si>
    <t>A. A DE SOUZA</t>
  </si>
  <si>
    <t>33.873.300/0001-34</t>
  </si>
  <si>
    <t>33.90.30.00</t>
  </si>
  <si>
    <t xml:space="preserve">  </t>
  </si>
  <si>
    <t>01150008/2022</t>
  </si>
  <si>
    <t>CONTRATAÇÃO DE PESSOA JURÍDICA PARA A PRESTAÇÃO DE SERVIÇO DE LOCAÇÃO DE VEÍCULOS (01 CAMINHONETE)</t>
  </si>
  <si>
    <t>003/2022</t>
  </si>
  <si>
    <t>dispensa 03/2022</t>
  </si>
  <si>
    <t>01150007/2022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</si>
  <si>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</si>
  <si>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r>
      <t xml:space="preserve">Nome do responsável pela elaboração: </t>
    </r>
    <r>
      <rPr>
        <b/>
        <sz val="11"/>
        <rFont val="Calibri"/>
        <family val="2"/>
        <scheme val="minor"/>
      </rPr>
      <t>Roniérison Felipe dos Santos Souza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</si>
  <si>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Carlos Alberto Alves Nasserala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</si>
  <si>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MAIO/2022</t>
    </r>
  </si>
  <si>
    <r>
      <t xml:space="preserve">DATA DA ÚLTIMA ATUALIZAÇÃO: </t>
    </r>
    <r>
      <rPr>
        <b/>
        <sz val="11"/>
        <rFont val="Calibri"/>
        <family val="2"/>
        <scheme val="minor"/>
      </rPr>
      <t>06/06/2022</t>
    </r>
  </si>
  <si>
    <t>TOTAL</t>
  </si>
  <si>
    <t>Concluída em 2022</t>
  </si>
  <si>
    <t>Não concluída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</si>
</sst>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4" fontId="2" fillId="0" borderId="0" xfId="1" applyFont="1" applyFill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44" fontId="3" fillId="0" borderId="13" xfId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4" fontId="2" fillId="0" borderId="0" xfId="1" applyFont="1" applyFill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vertical="center" wrapText="1"/>
    </xf>
    <xf numFmtId="164" fontId="3" fillId="0" borderId="13" xfId="1" applyNumberFormat="1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0</xdr:col>
      <xdr:colOff>612228</xdr:colOff>
      <xdr:row>2</xdr:row>
      <xdr:rowOff>152400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0"/>
  <sheetViews>
    <sheetView tabSelected="1" zoomScale="80" zoomScaleNormal="80" workbookViewId="0">
      <selection activeCell="L58" sqref="L58"/>
    </sheetView>
  </sheetViews>
  <sheetFormatPr defaultRowHeight="15" x14ac:dyDescent="0.25"/>
  <cols>
    <col min="1" max="1" width="9.85546875" style="21" customWidth="1"/>
    <col min="2" max="2" width="15.5703125" style="21" customWidth="1"/>
    <col min="3" max="3" width="13.42578125" style="21" customWidth="1"/>
    <col min="4" max="4" width="18.85546875" style="21" bestFit="1" customWidth="1"/>
    <col min="5" max="5" width="15.140625" style="21" customWidth="1"/>
    <col min="6" max="6" width="55.5703125" style="21" customWidth="1"/>
    <col min="7" max="7" width="18.140625" style="21" customWidth="1"/>
    <col min="8" max="8" width="16.5703125" style="21" customWidth="1"/>
    <col min="9" max="9" width="54.7109375" style="21" customWidth="1"/>
    <col min="10" max="10" width="21.5703125" style="21" customWidth="1"/>
    <col min="11" max="11" width="12.5703125" style="21" customWidth="1"/>
    <col min="12" max="12" width="17.85546875" style="21" customWidth="1"/>
    <col min="13" max="13" width="10.5703125" style="21" customWidth="1"/>
    <col min="14" max="14" width="11.5703125" style="21" customWidth="1"/>
    <col min="15" max="15" width="11.42578125" style="21" customWidth="1"/>
    <col min="16" max="16" width="10.5703125" style="21" customWidth="1"/>
    <col min="17" max="17" width="15.85546875" style="21" bestFit="1" customWidth="1"/>
    <col min="18" max="18" width="10.5703125" style="21" customWidth="1"/>
    <col min="19" max="19" width="10" style="21" bestFit="1" customWidth="1"/>
    <col min="20" max="20" width="13" style="21" customWidth="1"/>
    <col min="21" max="21" width="8.5703125" style="21" customWidth="1"/>
    <col min="22" max="22" width="10.5703125" style="21" customWidth="1"/>
    <col min="23" max="23" width="13.42578125" style="21" customWidth="1"/>
    <col min="24" max="24" width="14.5703125" style="21" customWidth="1"/>
    <col min="25" max="25" width="42.42578125" style="21" customWidth="1"/>
    <col min="26" max="26" width="13.5703125" style="21" customWidth="1"/>
    <col min="27" max="27" width="12" style="21" customWidth="1"/>
    <col min="28" max="28" width="10.5703125" style="21" customWidth="1"/>
    <col min="29" max="29" width="16" style="21" customWidth="1"/>
    <col min="30" max="30" width="18.85546875" style="44" bestFit="1" customWidth="1"/>
    <col min="31" max="31" width="18.7109375" style="44" bestFit="1" customWidth="1"/>
    <col min="32" max="33" width="10.5703125" style="21" customWidth="1"/>
    <col min="34" max="34" width="15.42578125" style="44" customWidth="1"/>
    <col min="35" max="35" width="26.7109375" style="44" customWidth="1"/>
    <col min="36" max="36" width="19.42578125" style="44" bestFit="1" customWidth="1"/>
    <col min="37" max="37" width="22.85546875" style="44" bestFit="1" customWidth="1"/>
    <col min="38" max="38" width="17.7109375" style="44" bestFit="1" customWidth="1"/>
    <col min="39" max="39" width="11.5703125" style="21" customWidth="1"/>
    <col min="40" max="40" width="13.85546875" style="21" customWidth="1"/>
    <col min="41" max="41" width="21" style="21" bestFit="1" customWidth="1"/>
    <col min="42" max="42" width="13.140625" style="21" customWidth="1"/>
    <col min="43" max="43" width="16.85546875" style="21" customWidth="1"/>
    <col min="44" max="44" width="14.42578125" style="21" customWidth="1"/>
    <col min="45" max="45" width="13.85546875" style="21" customWidth="1"/>
    <col min="46" max="46" width="13.5703125" style="21" customWidth="1"/>
    <col min="47" max="47" width="13.42578125" style="21" customWidth="1"/>
    <col min="48" max="48" width="12.42578125" style="21" customWidth="1"/>
    <col min="49" max="54" width="9.140625" style="21"/>
    <col min="55" max="55" width="11.140625" style="21" bestFit="1" customWidth="1"/>
    <col min="56" max="56" width="12.140625" style="21" customWidth="1"/>
    <col min="57" max="57" width="10.140625" style="21" customWidth="1"/>
    <col min="58" max="59" width="9.140625" style="21"/>
    <col min="60" max="60" width="7.42578125" style="21" bestFit="1" customWidth="1"/>
    <col min="61" max="16384" width="9.140625" style="21"/>
  </cols>
  <sheetData>
    <row r="1" spans="1:60" s="29" customFormat="1" x14ac:dyDescent="0.25">
      <c r="AD1" s="86"/>
      <c r="AE1" s="86"/>
      <c r="AH1" s="86"/>
      <c r="AI1" s="86"/>
      <c r="AJ1" s="86"/>
      <c r="AK1" s="86"/>
      <c r="AL1" s="86"/>
    </row>
    <row r="2" spans="1:60" s="29" customFormat="1" x14ac:dyDescent="0.25">
      <c r="AD2" s="86"/>
      <c r="AE2" s="86"/>
      <c r="AH2" s="86"/>
      <c r="AI2" s="86"/>
      <c r="AJ2" s="86"/>
      <c r="AK2" s="86"/>
      <c r="AL2" s="86"/>
    </row>
    <row r="3" spans="1:60" s="29" customFormat="1" x14ac:dyDescent="0.25">
      <c r="AD3" s="86"/>
      <c r="AE3" s="86"/>
      <c r="AH3" s="86"/>
      <c r="AI3" s="86"/>
      <c r="AJ3" s="86"/>
      <c r="AK3" s="86"/>
      <c r="AL3" s="86"/>
    </row>
    <row r="4" spans="1:60" s="29" customFormat="1" x14ac:dyDescent="0.25">
      <c r="A4" s="49" t="s">
        <v>120</v>
      </c>
      <c r="AD4" s="86"/>
      <c r="AE4" s="86"/>
      <c r="AH4" s="86"/>
      <c r="AI4" s="86"/>
      <c r="AJ4" s="86"/>
      <c r="AK4" s="86"/>
      <c r="AL4" s="86"/>
    </row>
    <row r="5" spans="1:60" s="29" customFormat="1" x14ac:dyDescent="0.25">
      <c r="AD5" s="86"/>
      <c r="AE5" s="86"/>
      <c r="AH5" s="86"/>
      <c r="AI5" s="86"/>
      <c r="AJ5" s="86"/>
      <c r="AK5" s="86"/>
      <c r="AL5" s="86"/>
    </row>
    <row r="6" spans="1:60" s="29" customFormat="1" x14ac:dyDescent="0.25">
      <c r="A6" s="49" t="s">
        <v>248</v>
      </c>
      <c r="AD6" s="86"/>
      <c r="AE6" s="86"/>
      <c r="AH6" s="86"/>
      <c r="AI6" s="86"/>
      <c r="AJ6" s="86"/>
      <c r="AK6" s="86"/>
      <c r="AL6" s="86"/>
    </row>
    <row r="7" spans="1:60" s="29" customFormat="1" x14ac:dyDescent="0.25">
      <c r="A7" s="29" t="s">
        <v>94</v>
      </c>
      <c r="AD7" s="86"/>
      <c r="AE7" s="86"/>
      <c r="AH7" s="86"/>
      <c r="AI7" s="86"/>
      <c r="AJ7" s="86"/>
      <c r="AK7" s="86"/>
      <c r="AL7" s="86"/>
    </row>
    <row r="8" spans="1:60" s="29" customFormat="1" x14ac:dyDescent="0.25">
      <c r="A8" s="29" t="s">
        <v>119</v>
      </c>
      <c r="AD8" s="86"/>
      <c r="AE8" s="86"/>
      <c r="AH8" s="86"/>
      <c r="AI8" s="86"/>
      <c r="AJ8" s="86"/>
      <c r="AK8" s="86"/>
      <c r="AL8" s="86"/>
    </row>
    <row r="9" spans="1:60" s="29" customFormat="1" x14ac:dyDescent="0.25">
      <c r="AD9" s="86"/>
      <c r="AE9" s="86"/>
      <c r="AH9" s="86"/>
      <c r="AI9" s="86"/>
      <c r="AJ9" s="86"/>
      <c r="AK9" s="86"/>
      <c r="AL9" s="86"/>
    </row>
    <row r="10" spans="1:60" s="29" customFormat="1" x14ac:dyDescent="0.25">
      <c r="A10" s="29" t="s">
        <v>273</v>
      </c>
      <c r="AD10" s="86"/>
      <c r="AE10" s="86"/>
      <c r="AH10" s="86"/>
      <c r="AI10" s="86"/>
      <c r="AJ10" s="86"/>
      <c r="AK10" s="86"/>
      <c r="AL10" s="86"/>
    </row>
    <row r="11" spans="1:60" s="29" customFormat="1" x14ac:dyDescent="0.25">
      <c r="A11" s="29" t="s">
        <v>276</v>
      </c>
      <c r="AD11" s="86"/>
      <c r="AE11" s="86"/>
      <c r="AH11" s="86"/>
      <c r="AI11" s="86"/>
      <c r="AJ11" s="86"/>
      <c r="AK11" s="86"/>
      <c r="AL11" s="86"/>
    </row>
    <row r="12" spans="1:60" x14ac:dyDescent="0.25">
      <c r="A12" s="28" t="s">
        <v>277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1:60" s="29" customFormat="1" x14ac:dyDescent="0.25">
      <c r="AD13" s="86"/>
      <c r="AE13" s="86"/>
      <c r="AH13" s="86"/>
      <c r="AI13" s="86"/>
      <c r="AJ13" s="86"/>
      <c r="AK13" s="86"/>
      <c r="AL13" s="86"/>
    </row>
    <row r="14" spans="1:60" s="29" customFormat="1" ht="15.75" customHeight="1" thickBot="1" x14ac:dyDescent="0.3">
      <c r="A14" s="50" t="s">
        <v>70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87"/>
      <c r="AE14" s="87"/>
      <c r="AF14" s="50"/>
      <c r="AG14" s="50"/>
      <c r="AH14" s="87"/>
      <c r="AI14" s="87"/>
      <c r="AJ14" s="87"/>
      <c r="AK14" s="87"/>
      <c r="AL14" s="87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</row>
    <row r="15" spans="1:60" ht="15.75" customHeight="1" x14ac:dyDescent="0.25">
      <c r="A15" s="63" t="s">
        <v>51</v>
      </c>
      <c r="B15" s="15" t="s">
        <v>20</v>
      </c>
      <c r="C15" s="15"/>
      <c r="D15" s="15"/>
      <c r="E15" s="15"/>
      <c r="F15" s="15"/>
      <c r="G15" s="15"/>
      <c r="H15" s="15" t="s">
        <v>71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 t="s">
        <v>76</v>
      </c>
      <c r="AN15" s="15"/>
      <c r="AO15" s="15"/>
      <c r="AP15" s="15"/>
      <c r="AQ15" s="15" t="s">
        <v>93</v>
      </c>
      <c r="AR15" s="15"/>
      <c r="AS15" s="15"/>
      <c r="AT15" s="15"/>
      <c r="AU15" s="15"/>
      <c r="AV15" s="15"/>
      <c r="AW15" s="15" t="s">
        <v>72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30"/>
    </row>
    <row r="16" spans="1:60" ht="15.75" customHeight="1" x14ac:dyDescent="0.25">
      <c r="A16" s="64"/>
      <c r="B16" s="16"/>
      <c r="C16" s="16"/>
      <c r="D16" s="16"/>
      <c r="E16" s="16"/>
      <c r="F16" s="16"/>
      <c r="G16" s="16"/>
      <c r="H16" s="16" t="s">
        <v>49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 t="s">
        <v>104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 t="s">
        <v>96</v>
      </c>
      <c r="AG16" s="16"/>
      <c r="AH16" s="16"/>
      <c r="AI16" s="88" t="s">
        <v>50</v>
      </c>
      <c r="AJ16" s="88"/>
      <c r="AK16" s="88"/>
      <c r="AL16" s="88"/>
      <c r="AM16" s="16" t="s">
        <v>78</v>
      </c>
      <c r="AN16" s="16" t="s">
        <v>79</v>
      </c>
      <c r="AO16" s="16" t="s">
        <v>77</v>
      </c>
      <c r="AP16" s="16" t="s">
        <v>113</v>
      </c>
      <c r="AQ16" s="16" t="s">
        <v>83</v>
      </c>
      <c r="AR16" s="16" t="s">
        <v>84</v>
      </c>
      <c r="AS16" s="16" t="s">
        <v>85</v>
      </c>
      <c r="AT16" s="16" t="s">
        <v>87</v>
      </c>
      <c r="AU16" s="16" t="s">
        <v>86</v>
      </c>
      <c r="AV16" s="16" t="s">
        <v>87</v>
      </c>
      <c r="AW16" s="16" t="s">
        <v>1</v>
      </c>
      <c r="AX16" s="16" t="s">
        <v>56</v>
      </c>
      <c r="AY16" s="31" t="s">
        <v>59</v>
      </c>
      <c r="AZ16" s="31"/>
      <c r="BA16" s="31"/>
      <c r="BB16" s="31" t="s">
        <v>125</v>
      </c>
      <c r="BC16" s="31"/>
      <c r="BD16" s="16" t="s">
        <v>279</v>
      </c>
      <c r="BE16" s="16" t="s">
        <v>280</v>
      </c>
      <c r="BF16" s="31" t="s">
        <v>61</v>
      </c>
      <c r="BG16" s="31"/>
      <c r="BH16" s="32"/>
    </row>
    <row r="17" spans="1:60" ht="15.75" customHeight="1" x14ac:dyDescent="0.25">
      <c r="A17" s="6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 t="s">
        <v>95</v>
      </c>
      <c r="AA17" s="16"/>
      <c r="AB17" s="16" t="s">
        <v>98</v>
      </c>
      <c r="AC17" s="16"/>
      <c r="AD17" s="16"/>
      <c r="AE17" s="16"/>
      <c r="AF17" s="16" t="s">
        <v>97</v>
      </c>
      <c r="AG17" s="16"/>
      <c r="AH17" s="16"/>
      <c r="AI17" s="71"/>
      <c r="AJ17" s="88" t="s">
        <v>105</v>
      </c>
      <c r="AK17" s="88"/>
      <c r="AL17" s="88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31"/>
      <c r="AZ17" s="31"/>
      <c r="BA17" s="31"/>
      <c r="BB17" s="31"/>
      <c r="BC17" s="31"/>
      <c r="BD17" s="16"/>
      <c r="BE17" s="16"/>
      <c r="BF17" s="16" t="s">
        <v>123</v>
      </c>
      <c r="BG17" s="16" t="s">
        <v>124</v>
      </c>
      <c r="BH17" s="32" t="s">
        <v>60</v>
      </c>
    </row>
    <row r="18" spans="1:60" ht="60" x14ac:dyDescent="0.25">
      <c r="A18" s="64"/>
      <c r="B18" s="2" t="s">
        <v>6</v>
      </c>
      <c r="C18" s="2" t="s">
        <v>7</v>
      </c>
      <c r="D18" s="2" t="s">
        <v>0</v>
      </c>
      <c r="E18" s="2" t="s">
        <v>1</v>
      </c>
      <c r="F18" s="2" t="s">
        <v>2</v>
      </c>
      <c r="G18" s="2" t="s">
        <v>8</v>
      </c>
      <c r="H18" s="51" t="s">
        <v>121</v>
      </c>
      <c r="I18" s="2" t="s">
        <v>3</v>
      </c>
      <c r="J18" s="2" t="s">
        <v>18</v>
      </c>
      <c r="K18" s="2" t="s">
        <v>9</v>
      </c>
      <c r="L18" s="2" t="s">
        <v>47</v>
      </c>
      <c r="M18" s="2" t="s">
        <v>13</v>
      </c>
      <c r="N18" s="2" t="s">
        <v>12</v>
      </c>
      <c r="O18" s="2" t="s">
        <v>11</v>
      </c>
      <c r="P18" s="2" t="s">
        <v>4</v>
      </c>
      <c r="Q18" s="2" t="s">
        <v>75</v>
      </c>
      <c r="R18" s="2" t="s">
        <v>52</v>
      </c>
      <c r="S18" s="2" t="s">
        <v>53</v>
      </c>
      <c r="T18" s="2" t="s">
        <v>5</v>
      </c>
      <c r="U18" s="2" t="s">
        <v>1</v>
      </c>
      <c r="V18" s="2" t="s">
        <v>108</v>
      </c>
      <c r="W18" s="2" t="s">
        <v>9</v>
      </c>
      <c r="X18" s="2" t="s">
        <v>13</v>
      </c>
      <c r="Y18" s="2" t="s">
        <v>10</v>
      </c>
      <c r="Z18" s="2" t="s">
        <v>12</v>
      </c>
      <c r="AA18" s="2" t="s">
        <v>11</v>
      </c>
      <c r="AB18" s="2" t="s">
        <v>14</v>
      </c>
      <c r="AC18" s="2" t="s">
        <v>15</v>
      </c>
      <c r="AD18" s="71" t="s">
        <v>16</v>
      </c>
      <c r="AE18" s="71" t="s">
        <v>17</v>
      </c>
      <c r="AF18" s="2" t="s">
        <v>103</v>
      </c>
      <c r="AG18" s="2" t="s">
        <v>102</v>
      </c>
      <c r="AH18" s="71" t="s">
        <v>101</v>
      </c>
      <c r="AI18" s="71" t="s">
        <v>21</v>
      </c>
      <c r="AJ18" s="71" t="s">
        <v>236</v>
      </c>
      <c r="AK18" s="71" t="s">
        <v>237</v>
      </c>
      <c r="AL18" s="71" t="s">
        <v>19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33" t="s">
        <v>57</v>
      </c>
      <c r="AZ18" s="33" t="s">
        <v>58</v>
      </c>
      <c r="BA18" s="2" t="s">
        <v>122</v>
      </c>
      <c r="BB18" s="2" t="s">
        <v>126</v>
      </c>
      <c r="BC18" s="2" t="s">
        <v>127</v>
      </c>
      <c r="BD18" s="16"/>
      <c r="BE18" s="16"/>
      <c r="BF18" s="16"/>
      <c r="BG18" s="16"/>
      <c r="BH18" s="32"/>
    </row>
    <row r="19" spans="1:60" ht="15.75" thickBot="1" x14ac:dyDescent="0.3">
      <c r="A19" s="65"/>
      <c r="B19" s="66" t="s">
        <v>22</v>
      </c>
      <c r="C19" s="66" t="s">
        <v>23</v>
      </c>
      <c r="D19" s="67" t="s">
        <v>46</v>
      </c>
      <c r="E19" s="66" t="s">
        <v>24</v>
      </c>
      <c r="F19" s="66" t="s">
        <v>25</v>
      </c>
      <c r="G19" s="66" t="s">
        <v>26</v>
      </c>
      <c r="H19" s="67" t="s">
        <v>27</v>
      </c>
      <c r="I19" s="66" t="s">
        <v>28</v>
      </c>
      <c r="J19" s="66" t="s">
        <v>29</v>
      </c>
      <c r="K19" s="66" t="s">
        <v>30</v>
      </c>
      <c r="L19" s="68" t="s">
        <v>31</v>
      </c>
      <c r="M19" s="66" t="s">
        <v>32</v>
      </c>
      <c r="N19" s="66" t="s">
        <v>33</v>
      </c>
      <c r="O19" s="66" t="s">
        <v>34</v>
      </c>
      <c r="P19" s="66" t="s">
        <v>35</v>
      </c>
      <c r="Q19" s="66" t="s">
        <v>36</v>
      </c>
      <c r="R19" s="66" t="s">
        <v>37</v>
      </c>
      <c r="S19" s="66" t="s">
        <v>48</v>
      </c>
      <c r="T19" s="66" t="s">
        <v>38</v>
      </c>
      <c r="U19" s="66" t="s">
        <v>107</v>
      </c>
      <c r="V19" s="66" t="s">
        <v>39</v>
      </c>
      <c r="W19" s="66" t="s">
        <v>40</v>
      </c>
      <c r="X19" s="66" t="s">
        <v>41</v>
      </c>
      <c r="Y19" s="66" t="s">
        <v>42</v>
      </c>
      <c r="Z19" s="66" t="s">
        <v>43</v>
      </c>
      <c r="AA19" s="66" t="s">
        <v>44</v>
      </c>
      <c r="AB19" s="66" t="s">
        <v>54</v>
      </c>
      <c r="AC19" s="66" t="s">
        <v>45</v>
      </c>
      <c r="AD19" s="89" t="s">
        <v>73</v>
      </c>
      <c r="AE19" s="89" t="s">
        <v>99</v>
      </c>
      <c r="AF19" s="66" t="s">
        <v>55</v>
      </c>
      <c r="AG19" s="66" t="s">
        <v>100</v>
      </c>
      <c r="AH19" s="89" t="s">
        <v>109</v>
      </c>
      <c r="AI19" s="89" t="s">
        <v>110</v>
      </c>
      <c r="AJ19" s="89" t="s">
        <v>62</v>
      </c>
      <c r="AK19" s="89" t="s">
        <v>111</v>
      </c>
      <c r="AL19" s="89" t="s">
        <v>112</v>
      </c>
      <c r="AM19" s="66" t="s">
        <v>63</v>
      </c>
      <c r="AN19" s="66" t="s">
        <v>64</v>
      </c>
      <c r="AO19" s="66" t="s">
        <v>65</v>
      </c>
      <c r="AP19" s="69" t="s">
        <v>66</v>
      </c>
      <c r="AQ19" s="69" t="s">
        <v>67</v>
      </c>
      <c r="AR19" s="69" t="s">
        <v>68</v>
      </c>
      <c r="AS19" s="69" t="s">
        <v>69</v>
      </c>
      <c r="AT19" s="69" t="s">
        <v>74</v>
      </c>
      <c r="AU19" s="69" t="s">
        <v>80</v>
      </c>
      <c r="AV19" s="69" t="s">
        <v>81</v>
      </c>
      <c r="AW19" s="69" t="s">
        <v>114</v>
      </c>
      <c r="AX19" s="69" t="s">
        <v>82</v>
      </c>
      <c r="AY19" s="69" t="s">
        <v>88</v>
      </c>
      <c r="AZ19" s="69" t="s">
        <v>89</v>
      </c>
      <c r="BA19" s="69" t="s">
        <v>90</v>
      </c>
      <c r="BB19" s="69" t="s">
        <v>91</v>
      </c>
      <c r="BC19" s="69" t="s">
        <v>92</v>
      </c>
      <c r="BD19" s="69" t="s">
        <v>106</v>
      </c>
      <c r="BE19" s="69" t="s">
        <v>115</v>
      </c>
      <c r="BF19" s="69" t="s">
        <v>116</v>
      </c>
      <c r="BG19" s="69" t="s">
        <v>117</v>
      </c>
      <c r="BH19" s="70" t="s">
        <v>118</v>
      </c>
    </row>
    <row r="20" spans="1:60" ht="45" x14ac:dyDescent="0.25">
      <c r="A20" s="43">
        <v>1</v>
      </c>
      <c r="B20" s="54" t="s">
        <v>161</v>
      </c>
      <c r="C20" s="54" t="s">
        <v>128</v>
      </c>
      <c r="D20" s="55" t="s">
        <v>148</v>
      </c>
      <c r="E20" s="54" t="s">
        <v>207</v>
      </c>
      <c r="F20" s="56" t="s">
        <v>130</v>
      </c>
      <c r="G20" s="57">
        <v>11864</v>
      </c>
      <c r="H20" s="54" t="s">
        <v>129</v>
      </c>
      <c r="I20" s="72" t="s">
        <v>131</v>
      </c>
      <c r="J20" s="58" t="s">
        <v>157</v>
      </c>
      <c r="K20" s="59">
        <v>42737</v>
      </c>
      <c r="L20" s="60">
        <v>2263759.6800000002</v>
      </c>
      <c r="M20" s="57">
        <v>11769</v>
      </c>
      <c r="N20" s="59">
        <v>42737</v>
      </c>
      <c r="O20" s="59">
        <v>43100</v>
      </c>
      <c r="P20" s="55">
        <v>1</v>
      </c>
      <c r="Q20" s="61" t="s">
        <v>129</v>
      </c>
      <c r="R20" s="54"/>
      <c r="S20" s="54"/>
      <c r="T20" s="54" t="s">
        <v>143</v>
      </c>
      <c r="U20" s="54" t="s">
        <v>206</v>
      </c>
      <c r="V20" s="54">
        <v>1</v>
      </c>
      <c r="W20" s="59">
        <v>43067</v>
      </c>
      <c r="X20" s="57">
        <v>12228</v>
      </c>
      <c r="Y20" s="54" t="s">
        <v>214</v>
      </c>
      <c r="Z20" s="59">
        <v>43070</v>
      </c>
      <c r="AA20" s="54"/>
      <c r="AB20" s="54"/>
      <c r="AC20" s="54"/>
      <c r="AD20" s="62">
        <v>4277.97</v>
      </c>
      <c r="AE20" s="62"/>
      <c r="AF20" s="54"/>
      <c r="AG20" s="54"/>
      <c r="AH20" s="62"/>
      <c r="AI20" s="62">
        <f>SUM(L20-AE20+AD20+AH20)</f>
        <v>2268037.6500000004</v>
      </c>
      <c r="AJ20" s="62"/>
      <c r="AK20" s="62"/>
      <c r="AL20" s="62">
        <f>AJ20+AK20</f>
        <v>0</v>
      </c>
      <c r="AM20" s="54"/>
      <c r="AN20" s="54"/>
      <c r="AO20" s="54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</row>
    <row r="21" spans="1:60" ht="30" x14ac:dyDescent="0.25">
      <c r="A21" s="35"/>
      <c r="B21" s="4"/>
      <c r="C21" s="4"/>
      <c r="D21" s="5"/>
      <c r="E21" s="4"/>
      <c r="F21" s="4"/>
      <c r="G21" s="4"/>
      <c r="H21" s="5"/>
      <c r="I21" s="14"/>
      <c r="J21" s="4"/>
      <c r="K21" s="4"/>
      <c r="L21" s="42">
        <v>2268037.65</v>
      </c>
      <c r="M21" s="4"/>
      <c r="N21" s="4"/>
      <c r="O21" s="4"/>
      <c r="P21" s="4"/>
      <c r="Q21" s="4"/>
      <c r="R21" s="4"/>
      <c r="S21" s="4"/>
      <c r="T21" s="4"/>
      <c r="U21" s="4" t="s">
        <v>206</v>
      </c>
      <c r="V21" s="4">
        <v>2</v>
      </c>
      <c r="W21" s="7">
        <v>43098</v>
      </c>
      <c r="X21" s="9">
        <v>12239</v>
      </c>
      <c r="Y21" s="4" t="s">
        <v>215</v>
      </c>
      <c r="Z21" s="41">
        <v>43101</v>
      </c>
      <c r="AA21" s="41">
        <v>43435</v>
      </c>
      <c r="AB21" s="45">
        <v>5.8099999999999999E-2</v>
      </c>
      <c r="AC21" s="4"/>
      <c r="AD21" s="11">
        <v>2406382.56</v>
      </c>
      <c r="AE21" s="11"/>
      <c r="AF21" s="4"/>
      <c r="AG21" s="4"/>
      <c r="AH21" s="11">
        <v>83179.97</v>
      </c>
      <c r="AI21" s="11">
        <f t="shared" ref="AI21:AI37" si="0">SUM(L21-AE21+AD21+AH21)</f>
        <v>4757600.18</v>
      </c>
      <c r="AJ21" s="11"/>
      <c r="AK21" s="11"/>
      <c r="AL21" s="62">
        <f t="shared" ref="AL21:AL56" si="1">AJ21+AK21</f>
        <v>0</v>
      </c>
      <c r="AM21" s="4"/>
      <c r="AN21" s="4"/>
      <c r="AO21" s="4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30" x14ac:dyDescent="0.25">
      <c r="A22" s="35"/>
      <c r="B22" s="4"/>
      <c r="C22" s="4"/>
      <c r="D22" s="5"/>
      <c r="E22" s="4"/>
      <c r="F22" s="4"/>
      <c r="G22" s="4"/>
      <c r="H22" s="5"/>
      <c r="I22" s="14"/>
      <c r="J22" s="4"/>
      <c r="K22" s="4"/>
      <c r="L22" s="11">
        <v>4757600.18</v>
      </c>
      <c r="M22" s="4"/>
      <c r="N22" s="4"/>
      <c r="O22" s="4"/>
      <c r="P22" s="4"/>
      <c r="Q22" s="4"/>
      <c r="R22" s="4"/>
      <c r="S22" s="4"/>
      <c r="T22" s="4"/>
      <c r="U22" s="4" t="s">
        <v>206</v>
      </c>
      <c r="V22" s="4">
        <v>3</v>
      </c>
      <c r="W22" s="7">
        <v>43158</v>
      </c>
      <c r="X22" s="9">
        <v>12264</v>
      </c>
      <c r="Y22" s="4" t="s">
        <v>217</v>
      </c>
      <c r="Z22" s="7">
        <v>43160</v>
      </c>
      <c r="AA22" s="4"/>
      <c r="AB22" s="52">
        <v>0.25</v>
      </c>
      <c r="AC22" s="4"/>
      <c r="AD22" s="11">
        <v>37801.300000000003</v>
      </c>
      <c r="AE22" s="11">
        <v>309435.59999999998</v>
      </c>
      <c r="AF22" s="4"/>
      <c r="AG22" s="4"/>
      <c r="AH22" s="11"/>
      <c r="AI22" s="11">
        <f t="shared" si="0"/>
        <v>4485965.88</v>
      </c>
      <c r="AJ22" s="11"/>
      <c r="AK22" s="11"/>
      <c r="AL22" s="62">
        <f t="shared" si="1"/>
        <v>0</v>
      </c>
      <c r="AM22" s="4"/>
      <c r="AN22" s="4"/>
      <c r="AO22" s="4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30" x14ac:dyDescent="0.25">
      <c r="A23" s="35"/>
      <c r="B23" s="4"/>
      <c r="C23" s="4"/>
      <c r="D23" s="5"/>
      <c r="E23" s="4"/>
      <c r="F23" s="4"/>
      <c r="G23" s="4"/>
      <c r="H23" s="5"/>
      <c r="I23" s="14"/>
      <c r="J23" s="4"/>
      <c r="K23" s="4"/>
      <c r="L23" s="11">
        <v>4485965.88</v>
      </c>
      <c r="M23" s="4"/>
      <c r="N23" s="4"/>
      <c r="O23" s="4"/>
      <c r="P23" s="4"/>
      <c r="Q23" s="4"/>
      <c r="R23" s="4"/>
      <c r="S23" s="4"/>
      <c r="T23" s="4"/>
      <c r="U23" s="4" t="s">
        <v>206</v>
      </c>
      <c r="V23" s="4">
        <v>4</v>
      </c>
      <c r="W23" s="7">
        <v>43355</v>
      </c>
      <c r="X23" s="9">
        <v>12390</v>
      </c>
      <c r="Y23" s="4" t="s">
        <v>218</v>
      </c>
      <c r="Z23" s="7">
        <v>43374</v>
      </c>
      <c r="AA23" s="4"/>
      <c r="AB23" s="45">
        <v>6.5000000000000002E-2</v>
      </c>
      <c r="AC23" s="4"/>
      <c r="AD23" s="11">
        <v>14911.62</v>
      </c>
      <c r="AE23" s="11"/>
      <c r="AF23" s="4"/>
      <c r="AG23" s="4"/>
      <c r="AH23" s="11"/>
      <c r="AI23" s="11">
        <f t="shared" si="0"/>
        <v>4500877.5</v>
      </c>
      <c r="AJ23" s="11"/>
      <c r="AK23" s="11"/>
      <c r="AL23" s="62">
        <f t="shared" si="1"/>
        <v>0</v>
      </c>
      <c r="AM23" s="4"/>
      <c r="AN23" s="4"/>
      <c r="AO23" s="4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30" x14ac:dyDescent="0.25">
      <c r="A24" s="35"/>
      <c r="B24" s="4"/>
      <c r="C24" s="4"/>
      <c r="D24" s="5"/>
      <c r="E24" s="4"/>
      <c r="F24" s="4"/>
      <c r="G24" s="4"/>
      <c r="H24" s="5"/>
      <c r="I24" s="14"/>
      <c r="J24" s="4"/>
      <c r="K24" s="4"/>
      <c r="L24" s="20"/>
      <c r="M24" s="4"/>
      <c r="N24" s="4"/>
      <c r="O24" s="4"/>
      <c r="P24" s="4"/>
      <c r="Q24" s="4"/>
      <c r="R24" s="4"/>
      <c r="S24" s="4"/>
      <c r="T24" s="4"/>
      <c r="U24" s="4" t="s">
        <v>206</v>
      </c>
      <c r="V24" s="4">
        <v>5</v>
      </c>
      <c r="W24" s="7">
        <v>43451</v>
      </c>
      <c r="X24" s="9">
        <v>14474</v>
      </c>
      <c r="Y24" s="4" t="s">
        <v>219</v>
      </c>
      <c r="Z24" s="41">
        <v>43466</v>
      </c>
      <c r="AA24" s="41">
        <v>43800</v>
      </c>
      <c r="AB24" s="4"/>
      <c r="AC24" s="4"/>
      <c r="AD24" s="11"/>
      <c r="AE24" s="11"/>
      <c r="AF24" s="4"/>
      <c r="AG24" s="4"/>
      <c r="AH24" s="11"/>
      <c r="AI24" s="11">
        <v>2241080.7599999998</v>
      </c>
      <c r="AJ24" s="11"/>
      <c r="AK24" s="11"/>
      <c r="AL24" s="62">
        <f t="shared" si="1"/>
        <v>0</v>
      </c>
      <c r="AM24" s="4"/>
      <c r="AN24" s="4"/>
      <c r="AO24" s="4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45" x14ac:dyDescent="0.25">
      <c r="A25" s="35"/>
      <c r="B25" s="4"/>
      <c r="C25" s="4"/>
      <c r="D25" s="5"/>
      <c r="E25" s="4"/>
      <c r="F25" s="4"/>
      <c r="G25" s="4"/>
      <c r="H25" s="5"/>
      <c r="I25" s="14"/>
      <c r="J25" s="4"/>
      <c r="K25" s="4"/>
      <c r="L25" s="42">
        <v>2241080.7599999998</v>
      </c>
      <c r="M25" s="4"/>
      <c r="N25" s="4"/>
      <c r="O25" s="4"/>
      <c r="P25" s="4"/>
      <c r="Q25" s="4"/>
      <c r="R25" s="4"/>
      <c r="S25" s="4"/>
      <c r="T25" s="4"/>
      <c r="U25" s="4" t="s">
        <v>206</v>
      </c>
      <c r="V25" s="4">
        <v>6</v>
      </c>
      <c r="W25" s="7">
        <v>43521</v>
      </c>
      <c r="X25" s="9">
        <v>12504</v>
      </c>
      <c r="Y25" s="4" t="s">
        <v>220</v>
      </c>
      <c r="Z25" s="4"/>
      <c r="AA25" s="4"/>
      <c r="AB25" s="45">
        <v>0.34599999999999997</v>
      </c>
      <c r="AC25" s="4"/>
      <c r="AD25" s="11">
        <v>233022.3</v>
      </c>
      <c r="AE25" s="11"/>
      <c r="AF25" s="4"/>
      <c r="AG25" s="4"/>
      <c r="AH25" s="11"/>
      <c r="AI25" s="11">
        <f t="shared" si="0"/>
        <v>2474103.0599999996</v>
      </c>
      <c r="AJ25" s="11"/>
      <c r="AK25" s="11"/>
      <c r="AL25" s="62">
        <f t="shared" si="1"/>
        <v>0</v>
      </c>
      <c r="AM25" s="4"/>
      <c r="AN25" s="4"/>
      <c r="AO25" s="4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30" x14ac:dyDescent="0.25">
      <c r="A26" s="35"/>
      <c r="B26" s="4"/>
      <c r="C26" s="4"/>
      <c r="D26" s="5"/>
      <c r="E26" s="4"/>
      <c r="F26" s="4"/>
      <c r="G26" s="4"/>
      <c r="H26" s="5"/>
      <c r="I26" s="14"/>
      <c r="J26" s="4"/>
      <c r="K26" s="4"/>
      <c r="L26" s="20"/>
      <c r="M26" s="4"/>
      <c r="N26" s="4"/>
      <c r="O26" s="4"/>
      <c r="P26" s="4"/>
      <c r="Q26" s="4"/>
      <c r="R26" s="4"/>
      <c r="S26" s="4"/>
      <c r="T26" s="4"/>
      <c r="U26" s="4" t="s">
        <v>206</v>
      </c>
      <c r="V26" s="4">
        <v>7</v>
      </c>
      <c r="W26" s="7">
        <v>43822</v>
      </c>
      <c r="X26" s="9">
        <v>12715</v>
      </c>
      <c r="Y26" s="4" t="s">
        <v>219</v>
      </c>
      <c r="Z26" s="41">
        <v>43831</v>
      </c>
      <c r="AA26" s="41">
        <v>44166</v>
      </c>
      <c r="AB26" s="4"/>
      <c r="AC26" s="4"/>
      <c r="AD26" s="11"/>
      <c r="AE26" s="11"/>
      <c r="AF26" s="4"/>
      <c r="AG26" s="4"/>
      <c r="AH26" s="11"/>
      <c r="AI26" s="11">
        <v>2377178.52</v>
      </c>
      <c r="AJ26" s="11"/>
      <c r="AK26" s="11"/>
      <c r="AL26" s="62">
        <f t="shared" si="1"/>
        <v>0</v>
      </c>
      <c r="AM26" s="4"/>
      <c r="AN26" s="4"/>
      <c r="AO26" s="4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30" x14ac:dyDescent="0.25">
      <c r="A27" s="35"/>
      <c r="B27" s="4"/>
      <c r="C27" s="4"/>
      <c r="D27" s="5"/>
      <c r="E27" s="4"/>
      <c r="F27" s="4"/>
      <c r="G27" s="4"/>
      <c r="H27" s="5"/>
      <c r="I27" s="14"/>
      <c r="J27" s="4"/>
      <c r="K27" s="4"/>
      <c r="L27" s="42">
        <v>2377178.52</v>
      </c>
      <c r="M27" s="4"/>
      <c r="N27" s="4"/>
      <c r="O27" s="4"/>
      <c r="P27" s="4"/>
      <c r="Q27" s="4"/>
      <c r="R27" s="4"/>
      <c r="S27" s="4"/>
      <c r="T27" s="4"/>
      <c r="U27" s="4" t="s">
        <v>206</v>
      </c>
      <c r="V27" s="4">
        <v>8</v>
      </c>
      <c r="W27" s="7">
        <v>43959</v>
      </c>
      <c r="X27" s="9">
        <v>12794</v>
      </c>
      <c r="Y27" s="4" t="s">
        <v>221</v>
      </c>
      <c r="Z27" s="4"/>
      <c r="AA27" s="4"/>
      <c r="AB27" s="4"/>
      <c r="AC27" s="4"/>
      <c r="AD27" s="11"/>
      <c r="AE27" s="11">
        <v>10189.200000000001</v>
      </c>
      <c r="AF27" s="4"/>
      <c r="AG27" s="4"/>
      <c r="AH27" s="11"/>
      <c r="AI27" s="11">
        <f t="shared" si="0"/>
        <v>2366989.3199999998</v>
      </c>
      <c r="AJ27" s="11"/>
      <c r="AK27" s="11"/>
      <c r="AL27" s="62">
        <f t="shared" si="1"/>
        <v>0</v>
      </c>
      <c r="AM27" s="4"/>
      <c r="AN27" s="4"/>
      <c r="AO27" s="4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30" x14ac:dyDescent="0.25">
      <c r="A28" s="35"/>
      <c r="B28" s="4"/>
      <c r="C28" s="4"/>
      <c r="D28" s="5"/>
      <c r="E28" s="4"/>
      <c r="F28" s="4"/>
      <c r="G28" s="4"/>
      <c r="H28" s="5"/>
      <c r="I28" s="14"/>
      <c r="J28" s="4"/>
      <c r="K28" s="4"/>
      <c r="L28" s="11">
        <v>2366989.3199999998</v>
      </c>
      <c r="M28" s="4"/>
      <c r="N28" s="4"/>
      <c r="O28" s="4"/>
      <c r="P28" s="4"/>
      <c r="Q28" s="4"/>
      <c r="R28" s="4"/>
      <c r="S28" s="4"/>
      <c r="T28" s="4"/>
      <c r="U28" s="4" t="s">
        <v>206</v>
      </c>
      <c r="V28" s="4">
        <v>9</v>
      </c>
      <c r="W28" s="7">
        <v>44091</v>
      </c>
      <c r="X28" s="9">
        <v>12882</v>
      </c>
      <c r="Y28" s="4" t="s">
        <v>221</v>
      </c>
      <c r="Z28" s="4"/>
      <c r="AA28" s="4"/>
      <c r="AB28" s="4"/>
      <c r="AC28" s="4"/>
      <c r="AD28" s="11"/>
      <c r="AE28" s="11">
        <v>16840.080000000002</v>
      </c>
      <c r="AF28" s="4"/>
      <c r="AG28" s="4"/>
      <c r="AH28" s="11"/>
      <c r="AI28" s="11">
        <f t="shared" si="0"/>
        <v>2350149.2399999998</v>
      </c>
      <c r="AJ28" s="11"/>
      <c r="AK28" s="11"/>
      <c r="AL28" s="62">
        <f t="shared" si="1"/>
        <v>0</v>
      </c>
      <c r="AM28" s="4"/>
      <c r="AN28" s="4"/>
      <c r="AO28" s="4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0" x14ac:dyDescent="0.25">
      <c r="A29" s="35"/>
      <c r="B29" s="4"/>
      <c r="C29" s="4"/>
      <c r="D29" s="1"/>
      <c r="E29" s="4"/>
      <c r="F29" s="12"/>
      <c r="G29" s="9"/>
      <c r="H29" s="4"/>
      <c r="I29" s="14"/>
      <c r="J29" s="13"/>
      <c r="K29" s="7"/>
      <c r="L29" s="6"/>
      <c r="M29" s="9"/>
      <c r="N29" s="7"/>
      <c r="O29" s="7"/>
      <c r="P29" s="1"/>
      <c r="Q29" s="38"/>
      <c r="R29" s="4"/>
      <c r="S29" s="4"/>
      <c r="T29" s="4"/>
      <c r="U29" s="4" t="s">
        <v>206</v>
      </c>
      <c r="V29" s="1">
        <v>10</v>
      </c>
      <c r="W29" s="5" t="s">
        <v>150</v>
      </c>
      <c r="X29" s="9">
        <v>12935</v>
      </c>
      <c r="Y29" s="4" t="s">
        <v>149</v>
      </c>
      <c r="Z29" s="41">
        <v>44197</v>
      </c>
      <c r="AA29" s="41">
        <v>44531</v>
      </c>
      <c r="AB29" s="4"/>
      <c r="AC29" s="4"/>
      <c r="AD29" s="11"/>
      <c r="AE29" s="11"/>
      <c r="AF29" s="4"/>
      <c r="AG29" s="4"/>
      <c r="AH29" s="11"/>
      <c r="AI29" s="11">
        <v>2350149.2400000002</v>
      </c>
      <c r="AJ29" s="11">
        <v>9505347.5800000001</v>
      </c>
      <c r="AK29" s="11">
        <v>129462.86</v>
      </c>
      <c r="AL29" s="62">
        <f t="shared" si="1"/>
        <v>9634810.4399999995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45" x14ac:dyDescent="0.25">
      <c r="A30" s="35">
        <v>2</v>
      </c>
      <c r="B30" s="5" t="s">
        <v>177</v>
      </c>
      <c r="C30" s="4" t="s">
        <v>140</v>
      </c>
      <c r="D30" s="4" t="s">
        <v>178</v>
      </c>
      <c r="E30" s="4" t="s">
        <v>207</v>
      </c>
      <c r="F30" s="12" t="s">
        <v>130</v>
      </c>
      <c r="G30" s="9">
        <v>11735</v>
      </c>
      <c r="H30" s="5" t="s">
        <v>137</v>
      </c>
      <c r="I30" s="14" t="s">
        <v>132</v>
      </c>
      <c r="J30" s="13" t="s">
        <v>162</v>
      </c>
      <c r="K30" s="7">
        <v>42773</v>
      </c>
      <c r="L30" s="42">
        <v>464828.32</v>
      </c>
      <c r="M30" s="9">
        <v>12000</v>
      </c>
      <c r="N30" s="7">
        <v>42780</v>
      </c>
      <c r="O30" s="7">
        <v>43100</v>
      </c>
      <c r="P30" s="1">
        <v>1</v>
      </c>
      <c r="Q30" s="5" t="s">
        <v>137</v>
      </c>
      <c r="R30" s="4"/>
      <c r="S30" s="4"/>
      <c r="T30" s="4" t="s">
        <v>143</v>
      </c>
      <c r="U30" s="4" t="s">
        <v>206</v>
      </c>
      <c r="V30" s="1">
        <v>1</v>
      </c>
      <c r="W30" s="5" t="s">
        <v>222</v>
      </c>
      <c r="X30" s="9">
        <v>12228</v>
      </c>
      <c r="Y30" s="4" t="s">
        <v>223</v>
      </c>
      <c r="Z30" s="41">
        <v>43101</v>
      </c>
      <c r="AA30" s="41">
        <v>43435</v>
      </c>
      <c r="AB30" s="4"/>
      <c r="AC30" s="4"/>
      <c r="AD30" s="11">
        <v>126771.36</v>
      </c>
      <c r="AE30" s="11"/>
      <c r="AF30" s="4"/>
      <c r="AG30" s="4"/>
      <c r="AH30" s="11"/>
      <c r="AI30" s="11">
        <f t="shared" si="0"/>
        <v>591599.68000000005</v>
      </c>
      <c r="AJ30" s="11"/>
      <c r="AK30" s="11"/>
      <c r="AL30" s="62">
        <f t="shared" si="1"/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30" x14ac:dyDescent="0.25">
      <c r="A31" s="35"/>
      <c r="B31" s="4"/>
      <c r="C31" s="4"/>
      <c r="D31" s="1"/>
      <c r="E31" s="4"/>
      <c r="F31" s="12"/>
      <c r="G31" s="9"/>
      <c r="H31" s="4"/>
      <c r="I31" s="14"/>
      <c r="J31" s="13"/>
      <c r="K31" s="7"/>
      <c r="L31" s="6">
        <v>971913.76</v>
      </c>
      <c r="M31" s="9"/>
      <c r="N31" s="7"/>
      <c r="O31" s="7"/>
      <c r="P31" s="1"/>
      <c r="Q31" s="38"/>
      <c r="R31" s="4"/>
      <c r="S31" s="4"/>
      <c r="T31" s="4"/>
      <c r="U31" s="4" t="s">
        <v>206</v>
      </c>
      <c r="V31" s="1">
        <v>2</v>
      </c>
      <c r="W31" s="5" t="s">
        <v>224</v>
      </c>
      <c r="X31" s="9">
        <v>12258</v>
      </c>
      <c r="Y31" s="4" t="s">
        <v>225</v>
      </c>
      <c r="Z31" s="5" t="s">
        <v>226</v>
      </c>
      <c r="AA31" s="41"/>
      <c r="AB31" s="4"/>
      <c r="AC31" s="11"/>
      <c r="AD31" s="11"/>
      <c r="AE31" s="11">
        <v>190157.04</v>
      </c>
      <c r="AF31" s="4"/>
      <c r="AG31" s="4"/>
      <c r="AH31" s="11"/>
      <c r="AI31" s="11">
        <f t="shared" si="0"/>
        <v>781756.72</v>
      </c>
      <c r="AJ31" s="11"/>
      <c r="AK31" s="11"/>
      <c r="AL31" s="62">
        <f t="shared" si="1"/>
        <v>0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30" x14ac:dyDescent="0.25">
      <c r="A32" s="35"/>
      <c r="B32" s="4"/>
      <c r="C32" s="4"/>
      <c r="D32" s="1"/>
      <c r="E32" s="4"/>
      <c r="F32" s="12"/>
      <c r="G32" s="9"/>
      <c r="H32" s="4"/>
      <c r="I32" s="14"/>
      <c r="J32" s="13"/>
      <c r="K32" s="7"/>
      <c r="L32" s="6"/>
      <c r="M32" s="9"/>
      <c r="N32" s="7"/>
      <c r="O32" s="7"/>
      <c r="P32" s="1"/>
      <c r="Q32" s="38"/>
      <c r="R32" s="4"/>
      <c r="S32" s="4"/>
      <c r="T32" s="4"/>
      <c r="U32" s="4" t="s">
        <v>206</v>
      </c>
      <c r="V32" s="1">
        <v>3</v>
      </c>
      <c r="W32" s="5" t="s">
        <v>227</v>
      </c>
      <c r="X32" s="9">
        <v>12474</v>
      </c>
      <c r="Y32" s="4" t="s">
        <v>149</v>
      </c>
      <c r="Z32" s="41">
        <v>43466</v>
      </c>
      <c r="AA32" s="41">
        <v>43800</v>
      </c>
      <c r="AB32" s="4"/>
      <c r="AC32" s="4"/>
      <c r="AD32" s="11"/>
      <c r="AE32" s="11"/>
      <c r="AF32" s="4"/>
      <c r="AG32" s="4"/>
      <c r="AH32" s="11"/>
      <c r="AI32" s="11">
        <v>316928.40000000002</v>
      </c>
      <c r="AJ32" s="11"/>
      <c r="AK32" s="11"/>
      <c r="AL32" s="62">
        <f t="shared" si="1"/>
        <v>0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30" x14ac:dyDescent="0.25">
      <c r="A33" s="35"/>
      <c r="B33" s="4"/>
      <c r="C33" s="4"/>
      <c r="D33" s="1"/>
      <c r="E33" s="4"/>
      <c r="F33" s="12"/>
      <c r="G33" s="9"/>
      <c r="H33" s="4"/>
      <c r="I33" s="14"/>
      <c r="J33" s="13"/>
      <c r="K33" s="7"/>
      <c r="L33" s="42">
        <v>316928.40000000002</v>
      </c>
      <c r="M33" s="9"/>
      <c r="N33" s="7"/>
      <c r="O33" s="7"/>
      <c r="P33" s="1"/>
      <c r="Q33" s="38"/>
      <c r="R33" s="4"/>
      <c r="S33" s="4"/>
      <c r="T33" s="4"/>
      <c r="U33" s="4" t="s">
        <v>206</v>
      </c>
      <c r="V33" s="1">
        <v>4</v>
      </c>
      <c r="W33" s="5" t="s">
        <v>228</v>
      </c>
      <c r="X33" s="9">
        <v>12504</v>
      </c>
      <c r="Y33" s="4" t="s">
        <v>216</v>
      </c>
      <c r="Z33" s="41">
        <v>43525</v>
      </c>
      <c r="AA33" s="41">
        <v>43800</v>
      </c>
      <c r="AB33" s="4"/>
      <c r="AC33" s="4"/>
      <c r="AD33" s="11">
        <v>52821.4</v>
      </c>
      <c r="AE33" s="11"/>
      <c r="AF33" s="4"/>
      <c r="AG33" s="4"/>
      <c r="AH33" s="11"/>
      <c r="AI33" s="11">
        <f>SUM(L33-AE33+AD33+AH33)</f>
        <v>369749.80000000005</v>
      </c>
      <c r="AJ33" s="11"/>
      <c r="AK33" s="11"/>
      <c r="AL33" s="62">
        <f t="shared" si="1"/>
        <v>0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30" x14ac:dyDescent="0.25">
      <c r="A34" s="35"/>
      <c r="B34" s="4"/>
      <c r="C34" s="4"/>
      <c r="D34" s="1"/>
      <c r="E34" s="4"/>
      <c r="F34" s="12"/>
      <c r="G34" s="9"/>
      <c r="H34" s="4"/>
      <c r="I34" s="14"/>
      <c r="J34" s="13"/>
      <c r="K34" s="7"/>
      <c r="L34" s="42">
        <v>464828.32</v>
      </c>
      <c r="M34" s="9"/>
      <c r="N34" s="7"/>
      <c r="O34" s="7"/>
      <c r="P34" s="1"/>
      <c r="Q34" s="38"/>
      <c r="R34" s="4"/>
      <c r="S34" s="4"/>
      <c r="T34" s="4"/>
      <c r="U34" s="4" t="s">
        <v>206</v>
      </c>
      <c r="V34" s="1">
        <v>5</v>
      </c>
      <c r="W34" s="5" t="s">
        <v>229</v>
      </c>
      <c r="X34" s="9">
        <v>12647</v>
      </c>
      <c r="Y34" s="4" t="s">
        <v>230</v>
      </c>
      <c r="Z34" s="41">
        <v>43739</v>
      </c>
      <c r="AA34" s="41">
        <v>43800</v>
      </c>
      <c r="AB34" s="4"/>
      <c r="AC34" s="4"/>
      <c r="AD34" s="11">
        <v>104201.46</v>
      </c>
      <c r="AE34" s="11"/>
      <c r="AF34" s="4"/>
      <c r="AG34" s="4"/>
      <c r="AH34" s="11"/>
      <c r="AI34" s="11">
        <f t="shared" si="0"/>
        <v>569029.78</v>
      </c>
      <c r="AJ34" s="11"/>
      <c r="AK34" s="11"/>
      <c r="AL34" s="62">
        <f t="shared" si="1"/>
        <v>0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30" x14ac:dyDescent="0.25">
      <c r="A35" s="35"/>
      <c r="B35" s="4"/>
      <c r="C35" s="4"/>
      <c r="D35" s="1"/>
      <c r="E35" s="4"/>
      <c r="F35" s="12"/>
      <c r="G35" s="9"/>
      <c r="H35" s="4"/>
      <c r="I35" s="14"/>
      <c r="J35" s="13"/>
      <c r="K35" s="7"/>
      <c r="L35" s="6"/>
      <c r="M35" s="9"/>
      <c r="N35" s="7"/>
      <c r="O35" s="7"/>
      <c r="P35" s="1"/>
      <c r="Q35" s="38"/>
      <c r="R35" s="4"/>
      <c r="S35" s="4"/>
      <c r="T35" s="4"/>
      <c r="U35" s="4" t="s">
        <v>206</v>
      </c>
      <c r="V35" s="1">
        <v>6</v>
      </c>
      <c r="W35" s="5" t="s">
        <v>231</v>
      </c>
      <c r="X35" s="9">
        <v>12715</v>
      </c>
      <c r="Y35" s="4" t="s">
        <v>149</v>
      </c>
      <c r="Z35" s="41">
        <v>43831</v>
      </c>
      <c r="AA35" s="41">
        <v>44166</v>
      </c>
      <c r="AB35" s="4"/>
      <c r="AC35" s="4"/>
      <c r="AD35" s="11"/>
      <c r="AE35" s="11"/>
      <c r="AF35" s="4"/>
      <c r="AG35" s="4"/>
      <c r="AH35" s="11"/>
      <c r="AI35" s="11">
        <v>416805.84</v>
      </c>
      <c r="AJ35" s="11"/>
      <c r="AK35" s="11"/>
      <c r="AL35" s="62">
        <f t="shared" si="1"/>
        <v>0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30" x14ac:dyDescent="0.25">
      <c r="A36" s="35"/>
      <c r="B36" s="4"/>
      <c r="C36" s="4"/>
      <c r="D36" s="1"/>
      <c r="E36" s="4"/>
      <c r="F36" s="12"/>
      <c r="G36" s="9"/>
      <c r="H36" s="4"/>
      <c r="I36" s="14"/>
      <c r="J36" s="13"/>
      <c r="K36" s="7"/>
      <c r="L36" s="42">
        <v>416805.84</v>
      </c>
      <c r="M36" s="9"/>
      <c r="N36" s="7"/>
      <c r="O36" s="7"/>
      <c r="P36" s="1"/>
      <c r="Q36" s="38"/>
      <c r="R36" s="4"/>
      <c r="S36" s="4"/>
      <c r="T36" s="4"/>
      <c r="U36" s="4" t="s">
        <v>206</v>
      </c>
      <c r="V36" s="1">
        <v>7</v>
      </c>
      <c r="W36" s="5" t="s">
        <v>232</v>
      </c>
      <c r="X36" s="9">
        <v>12793</v>
      </c>
      <c r="Y36" s="4" t="s">
        <v>221</v>
      </c>
      <c r="Z36" s="41"/>
      <c r="AA36" s="41"/>
      <c r="AB36" s="4"/>
      <c r="AC36" s="4"/>
      <c r="AD36" s="11"/>
      <c r="AE36" s="11">
        <v>2335.6799999999998</v>
      </c>
      <c r="AF36" s="4"/>
      <c r="AG36" s="4"/>
      <c r="AH36" s="11"/>
      <c r="AI36" s="11">
        <f t="shared" si="0"/>
        <v>414470.16000000003</v>
      </c>
      <c r="AJ36" s="11"/>
      <c r="AK36" s="11"/>
      <c r="AL36" s="62">
        <f t="shared" si="1"/>
        <v>0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30" x14ac:dyDescent="0.25">
      <c r="A37" s="35"/>
      <c r="B37" s="4"/>
      <c r="C37" s="4"/>
      <c r="D37" s="1"/>
      <c r="E37" s="4"/>
      <c r="F37" s="12"/>
      <c r="G37" s="9"/>
      <c r="H37" s="4"/>
      <c r="I37" s="14"/>
      <c r="J37" s="13"/>
      <c r="K37" s="7"/>
      <c r="L37" s="6">
        <v>414470.16</v>
      </c>
      <c r="M37" s="9"/>
      <c r="N37" s="7"/>
      <c r="O37" s="7"/>
      <c r="P37" s="1"/>
      <c r="Q37" s="38"/>
      <c r="R37" s="4"/>
      <c r="S37" s="4"/>
      <c r="T37" s="4"/>
      <c r="U37" s="4" t="s">
        <v>206</v>
      </c>
      <c r="V37" s="1">
        <v>8</v>
      </c>
      <c r="W37" s="5" t="s">
        <v>233</v>
      </c>
      <c r="X37" s="9"/>
      <c r="Y37" s="4" t="s">
        <v>221</v>
      </c>
      <c r="Z37" s="41">
        <v>43831</v>
      </c>
      <c r="AA37" s="41">
        <v>44166</v>
      </c>
      <c r="AB37" s="4"/>
      <c r="AC37" s="4"/>
      <c r="AD37" s="11"/>
      <c r="AE37" s="11">
        <v>2685.6</v>
      </c>
      <c r="AF37" s="4"/>
      <c r="AG37" s="4"/>
      <c r="AH37" s="11"/>
      <c r="AI37" s="11">
        <f t="shared" si="0"/>
        <v>411784.56</v>
      </c>
      <c r="AJ37" s="11"/>
      <c r="AK37" s="11"/>
      <c r="AL37" s="62">
        <f t="shared" si="1"/>
        <v>0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30" x14ac:dyDescent="0.25">
      <c r="A38" s="35"/>
      <c r="B38" s="5"/>
      <c r="C38" s="4"/>
      <c r="D38" s="4"/>
      <c r="E38" s="4"/>
      <c r="F38" s="12"/>
      <c r="G38" s="9"/>
      <c r="H38" s="5"/>
      <c r="I38" s="14"/>
      <c r="J38" s="13"/>
      <c r="K38" s="7"/>
      <c r="L38" s="42"/>
      <c r="M38" s="9"/>
      <c r="N38" s="7"/>
      <c r="O38" s="7"/>
      <c r="P38" s="1"/>
      <c r="Q38" s="5"/>
      <c r="R38" s="4"/>
      <c r="S38" s="4"/>
      <c r="T38" s="4"/>
      <c r="U38" s="4" t="s">
        <v>206</v>
      </c>
      <c r="V38" s="5" t="s">
        <v>235</v>
      </c>
      <c r="W38" s="7">
        <v>44166</v>
      </c>
      <c r="X38" s="9">
        <v>12935</v>
      </c>
      <c r="Y38" s="4" t="s">
        <v>149</v>
      </c>
      <c r="Z38" s="41">
        <v>44197</v>
      </c>
      <c r="AA38" s="41">
        <v>44531</v>
      </c>
      <c r="AB38" s="4"/>
      <c r="AC38" s="4"/>
      <c r="AD38" s="11"/>
      <c r="AE38" s="11"/>
      <c r="AF38" s="4"/>
      <c r="AG38" s="4"/>
      <c r="AH38" s="11"/>
      <c r="AI38" s="53">
        <v>411784.56</v>
      </c>
      <c r="AJ38" s="11">
        <v>1770668.42</v>
      </c>
      <c r="AK38" s="8">
        <v>34315.379999999997</v>
      </c>
      <c r="AL38" s="62">
        <f t="shared" si="1"/>
        <v>1804983.7999999998</v>
      </c>
      <c r="AM38" s="4" t="s">
        <v>140</v>
      </c>
      <c r="AN38" s="9">
        <v>11770</v>
      </c>
      <c r="AO38" s="4" t="s">
        <v>179</v>
      </c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90" x14ac:dyDescent="0.25">
      <c r="A39" s="35">
        <v>3</v>
      </c>
      <c r="B39" s="5" t="s">
        <v>173</v>
      </c>
      <c r="C39" s="4" t="s">
        <v>141</v>
      </c>
      <c r="D39" s="5" t="s">
        <v>174</v>
      </c>
      <c r="E39" s="4" t="s">
        <v>207</v>
      </c>
      <c r="F39" s="19" t="s">
        <v>175</v>
      </c>
      <c r="G39" s="9">
        <v>12421</v>
      </c>
      <c r="H39" s="5" t="s">
        <v>209</v>
      </c>
      <c r="I39" s="12" t="s">
        <v>133</v>
      </c>
      <c r="J39" s="13" t="s">
        <v>176</v>
      </c>
      <c r="K39" s="7">
        <v>43754</v>
      </c>
      <c r="L39" s="6">
        <v>2543078.66</v>
      </c>
      <c r="M39" s="9">
        <v>12661</v>
      </c>
      <c r="N39" s="7">
        <v>43754</v>
      </c>
      <c r="O39" s="7">
        <v>43769</v>
      </c>
      <c r="P39" s="1">
        <v>1</v>
      </c>
      <c r="Q39" s="5" t="s">
        <v>138</v>
      </c>
      <c r="R39" s="4"/>
      <c r="S39" s="4"/>
      <c r="T39" s="4" t="s">
        <v>143</v>
      </c>
      <c r="U39" s="4" t="s">
        <v>206</v>
      </c>
      <c r="V39" s="5" t="s">
        <v>211</v>
      </c>
      <c r="W39" s="7">
        <v>43759</v>
      </c>
      <c r="X39" s="9"/>
      <c r="Y39" s="4" t="s">
        <v>234</v>
      </c>
      <c r="Z39" s="7">
        <v>43759</v>
      </c>
      <c r="AA39" s="7"/>
      <c r="AB39" s="45"/>
      <c r="AC39" s="4"/>
      <c r="AD39" s="11"/>
      <c r="AE39" s="11"/>
      <c r="AF39" s="4"/>
      <c r="AG39" s="4"/>
      <c r="AH39" s="11"/>
      <c r="AI39" s="11">
        <f>SUM(L39-AE39+AD39+AH39)</f>
        <v>2543078.66</v>
      </c>
      <c r="AJ39" s="11"/>
      <c r="AK39" s="11"/>
      <c r="AL39" s="62">
        <f t="shared" si="1"/>
        <v>0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30" x14ac:dyDescent="0.25">
      <c r="A40" s="35"/>
      <c r="B40" s="5"/>
      <c r="C40" s="4"/>
      <c r="D40" s="5"/>
      <c r="E40" s="4"/>
      <c r="F40" s="19"/>
      <c r="G40" s="9"/>
      <c r="H40" s="5"/>
      <c r="I40" s="12"/>
      <c r="J40" s="13"/>
      <c r="K40" s="10"/>
      <c r="L40" s="6">
        <v>2543078.66</v>
      </c>
      <c r="M40" s="4"/>
      <c r="N40" s="7"/>
      <c r="O40" s="7"/>
      <c r="P40" s="1"/>
      <c r="Q40" s="5"/>
      <c r="R40" s="4"/>
      <c r="S40" s="4"/>
      <c r="T40" s="4"/>
      <c r="U40" s="4" t="s">
        <v>206</v>
      </c>
      <c r="V40" s="5" t="s">
        <v>212</v>
      </c>
      <c r="W40" s="7">
        <v>44118</v>
      </c>
      <c r="X40" s="9">
        <v>12902</v>
      </c>
      <c r="Y40" s="4" t="s">
        <v>181</v>
      </c>
      <c r="Z40" s="7">
        <v>44118</v>
      </c>
      <c r="AA40" s="7">
        <v>44483</v>
      </c>
      <c r="AB40" s="45">
        <v>7.3133199999999995E-2</v>
      </c>
      <c r="AC40" s="4"/>
      <c r="AD40" s="11">
        <v>185983.48</v>
      </c>
      <c r="AE40" s="11"/>
      <c r="AF40" s="4"/>
      <c r="AG40" s="4"/>
      <c r="AH40" s="11"/>
      <c r="AI40" s="11">
        <f>SUM(L40-AE40+AD40+AH40)</f>
        <v>2729062.14</v>
      </c>
      <c r="AJ40" s="11"/>
      <c r="AK40" s="8"/>
      <c r="AL40" s="62">
        <f t="shared" si="1"/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30" x14ac:dyDescent="0.25">
      <c r="A41" s="35"/>
      <c r="B41" s="5"/>
      <c r="C41" s="4"/>
      <c r="D41" s="5"/>
      <c r="E41" s="4"/>
      <c r="F41" s="19"/>
      <c r="G41" s="9"/>
      <c r="H41" s="5"/>
      <c r="I41" s="12"/>
      <c r="J41" s="13"/>
      <c r="K41" s="10"/>
      <c r="L41" s="6"/>
      <c r="M41" s="4"/>
      <c r="N41" s="7"/>
      <c r="O41" s="7"/>
      <c r="P41" s="1"/>
      <c r="Q41" s="5"/>
      <c r="R41" s="4"/>
      <c r="S41" s="4"/>
      <c r="T41" s="4"/>
      <c r="U41" s="4" t="s">
        <v>206</v>
      </c>
      <c r="V41" s="5" t="s">
        <v>213</v>
      </c>
      <c r="W41" s="7">
        <v>44483</v>
      </c>
      <c r="X41" s="9">
        <v>13213</v>
      </c>
      <c r="Y41" s="4" t="s">
        <v>149</v>
      </c>
      <c r="Z41" s="7">
        <v>44483</v>
      </c>
      <c r="AA41" s="7">
        <v>44848</v>
      </c>
      <c r="AB41" s="4"/>
      <c r="AC41" s="4"/>
      <c r="AD41" s="11"/>
      <c r="AE41" s="11"/>
      <c r="AF41" s="4"/>
      <c r="AG41" s="4"/>
      <c r="AH41" s="11"/>
      <c r="AI41" s="11"/>
      <c r="AJ41" s="11">
        <v>2922336.45</v>
      </c>
      <c r="AK41" s="8">
        <v>1411243.25</v>
      </c>
      <c r="AL41" s="62">
        <f t="shared" si="1"/>
        <v>4333579.7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x14ac:dyDescent="0.25">
      <c r="A42" s="1">
        <v>4</v>
      </c>
      <c r="B42" s="5" t="s">
        <v>241</v>
      </c>
      <c r="C42" s="4" t="s">
        <v>242</v>
      </c>
      <c r="D42" s="1" t="s">
        <v>152</v>
      </c>
      <c r="E42" s="4" t="s">
        <v>207</v>
      </c>
      <c r="F42" s="12" t="s">
        <v>238</v>
      </c>
      <c r="G42" s="9">
        <v>13128</v>
      </c>
      <c r="H42" s="5" t="s">
        <v>244</v>
      </c>
      <c r="I42" s="12" t="s">
        <v>134</v>
      </c>
      <c r="J42" s="13" t="s">
        <v>158</v>
      </c>
      <c r="K42" s="10">
        <v>44574</v>
      </c>
      <c r="L42" s="6">
        <v>5360</v>
      </c>
      <c r="M42" s="9">
        <v>13220</v>
      </c>
      <c r="N42" s="7">
        <v>44574</v>
      </c>
      <c r="O42" s="7">
        <v>44926</v>
      </c>
      <c r="P42" s="1">
        <v>1</v>
      </c>
      <c r="Q42" s="5" t="s">
        <v>244</v>
      </c>
      <c r="R42" s="4"/>
      <c r="S42" s="4"/>
      <c r="T42" s="4" t="s">
        <v>145</v>
      </c>
      <c r="U42" s="4"/>
      <c r="V42" s="4"/>
      <c r="W42" s="4"/>
      <c r="X42" s="4"/>
      <c r="Y42" s="4"/>
      <c r="Z42" s="4"/>
      <c r="AA42" s="4"/>
      <c r="AB42" s="4"/>
      <c r="AC42" s="4"/>
      <c r="AD42" s="11"/>
      <c r="AE42" s="11"/>
      <c r="AF42" s="4"/>
      <c r="AG42" s="4"/>
      <c r="AH42" s="11"/>
      <c r="AI42" s="11"/>
      <c r="AJ42" s="11">
        <v>0</v>
      </c>
      <c r="AK42" s="11">
        <v>2412</v>
      </c>
      <c r="AL42" s="62">
        <f t="shared" si="1"/>
        <v>2412</v>
      </c>
      <c r="AM42" s="4" t="s">
        <v>241</v>
      </c>
      <c r="AN42" s="9">
        <v>13149</v>
      </c>
      <c r="AO42" s="4" t="s">
        <v>246</v>
      </c>
      <c r="AP42" s="9">
        <v>13256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30" x14ac:dyDescent="0.25">
      <c r="A43" s="1">
        <v>5</v>
      </c>
      <c r="B43" s="5" t="s">
        <v>240</v>
      </c>
      <c r="C43" s="4" t="s">
        <v>243</v>
      </c>
      <c r="D43" s="1" t="s">
        <v>152</v>
      </c>
      <c r="E43" s="4" t="s">
        <v>207</v>
      </c>
      <c r="F43" s="12" t="s">
        <v>239</v>
      </c>
      <c r="G43" s="9">
        <v>12918</v>
      </c>
      <c r="H43" s="5" t="s">
        <v>245</v>
      </c>
      <c r="I43" s="12" t="s">
        <v>134</v>
      </c>
      <c r="J43" s="13" t="s">
        <v>158</v>
      </c>
      <c r="K43" s="10">
        <v>44572</v>
      </c>
      <c r="L43" s="6">
        <v>17000</v>
      </c>
      <c r="M43" s="9">
        <v>13222</v>
      </c>
      <c r="N43" s="7">
        <v>44572</v>
      </c>
      <c r="O43" s="7">
        <v>44926</v>
      </c>
      <c r="P43" s="1">
        <v>1</v>
      </c>
      <c r="Q43" s="5" t="s">
        <v>245</v>
      </c>
      <c r="R43" s="4"/>
      <c r="S43" s="4"/>
      <c r="T43" s="4" t="s">
        <v>145</v>
      </c>
      <c r="U43" s="4"/>
      <c r="V43" s="4"/>
      <c r="W43" s="4"/>
      <c r="X43" s="4"/>
      <c r="Y43" s="4"/>
      <c r="Z43" s="4"/>
      <c r="AA43" s="4"/>
      <c r="AB43" s="4"/>
      <c r="AC43" s="4"/>
      <c r="AD43" s="11"/>
      <c r="AE43" s="11"/>
      <c r="AF43" s="4"/>
      <c r="AG43" s="4"/>
      <c r="AH43" s="11"/>
      <c r="AI43" s="11"/>
      <c r="AJ43" s="11">
        <v>0</v>
      </c>
      <c r="AK43" s="11">
        <v>4318</v>
      </c>
      <c r="AL43" s="62">
        <f t="shared" si="1"/>
        <v>4318</v>
      </c>
      <c r="AM43" s="4" t="s">
        <v>240</v>
      </c>
      <c r="AN43" s="9">
        <v>12963</v>
      </c>
      <c r="AO43" s="4" t="s">
        <v>247</v>
      </c>
      <c r="AP43" s="9">
        <v>13256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30" x14ac:dyDescent="0.25">
      <c r="A44" s="1">
        <v>6</v>
      </c>
      <c r="B44" s="5" t="s">
        <v>153</v>
      </c>
      <c r="C44" s="4" t="s">
        <v>142</v>
      </c>
      <c r="D44" s="5" t="s">
        <v>154</v>
      </c>
      <c r="E44" s="4" t="s">
        <v>208</v>
      </c>
      <c r="F44" s="14" t="s">
        <v>136</v>
      </c>
      <c r="G44" s="9">
        <v>12990</v>
      </c>
      <c r="H44" s="5" t="s">
        <v>139</v>
      </c>
      <c r="I44" s="12" t="s">
        <v>135</v>
      </c>
      <c r="J44" s="13" t="s">
        <v>160</v>
      </c>
      <c r="K44" s="7">
        <v>44372</v>
      </c>
      <c r="L44" s="20">
        <v>500000</v>
      </c>
      <c r="M44" s="9">
        <v>13074</v>
      </c>
      <c r="N44" s="7">
        <v>44372</v>
      </c>
      <c r="O44" s="7">
        <v>44737</v>
      </c>
      <c r="P44" s="1">
        <v>1</v>
      </c>
      <c r="Q44" s="5" t="s">
        <v>139</v>
      </c>
      <c r="R44" s="4"/>
      <c r="S44" s="4"/>
      <c r="T44" s="4" t="s">
        <v>146</v>
      </c>
      <c r="U44" s="4"/>
      <c r="V44" s="4"/>
      <c r="W44" s="4"/>
      <c r="X44" s="4"/>
      <c r="Y44" s="4"/>
      <c r="Z44" s="4"/>
      <c r="AA44" s="4"/>
      <c r="AB44" s="4"/>
      <c r="AC44" s="4"/>
      <c r="AD44" s="11"/>
      <c r="AE44" s="11"/>
      <c r="AF44" s="4"/>
      <c r="AG44" s="4"/>
      <c r="AH44" s="11"/>
      <c r="AI44" s="11"/>
      <c r="AJ44" s="11">
        <v>436136.25</v>
      </c>
      <c r="AK44" s="11">
        <v>38027.64</v>
      </c>
      <c r="AL44" s="62">
        <f t="shared" si="1"/>
        <v>474163.89</v>
      </c>
      <c r="AM44" s="4" t="s">
        <v>155</v>
      </c>
      <c r="AN44" s="9">
        <v>13041</v>
      </c>
      <c r="AO44" s="4" t="s">
        <v>156</v>
      </c>
      <c r="AP44" s="9">
        <v>13256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45" x14ac:dyDescent="0.25">
      <c r="A45" s="1">
        <v>7</v>
      </c>
      <c r="B45" s="4" t="s">
        <v>165</v>
      </c>
      <c r="C45" s="4" t="s">
        <v>164</v>
      </c>
      <c r="D45" s="5" t="s">
        <v>154</v>
      </c>
      <c r="E45" s="4" t="s">
        <v>207</v>
      </c>
      <c r="F45" s="12" t="s">
        <v>163</v>
      </c>
      <c r="G45" s="9">
        <v>12891</v>
      </c>
      <c r="H45" s="4" t="s">
        <v>168</v>
      </c>
      <c r="I45" s="12" t="s">
        <v>166</v>
      </c>
      <c r="J45" s="13" t="s">
        <v>167</v>
      </c>
      <c r="K45" s="7">
        <v>44517</v>
      </c>
      <c r="L45" s="20">
        <v>193803</v>
      </c>
      <c r="M45" s="9">
        <v>13170</v>
      </c>
      <c r="N45" s="7">
        <v>44525</v>
      </c>
      <c r="O45" s="7">
        <v>44890</v>
      </c>
      <c r="P45" s="4">
        <v>1</v>
      </c>
      <c r="Q45" s="4" t="s">
        <v>168</v>
      </c>
      <c r="R45" s="4"/>
      <c r="S45" s="4"/>
      <c r="T45" s="4" t="s">
        <v>145</v>
      </c>
      <c r="U45" s="4"/>
      <c r="V45" s="4"/>
      <c r="W45" s="4"/>
      <c r="X45" s="4"/>
      <c r="Y45" s="4"/>
      <c r="Z45" s="4"/>
      <c r="AA45" s="4"/>
      <c r="AB45" s="4"/>
      <c r="AC45" s="4"/>
      <c r="AD45" s="11"/>
      <c r="AE45" s="11"/>
      <c r="AF45" s="4"/>
      <c r="AG45" s="4"/>
      <c r="AH45" s="11"/>
      <c r="AI45" s="11"/>
      <c r="AJ45" s="11">
        <v>13975.32</v>
      </c>
      <c r="AK45" s="11">
        <v>61570.36</v>
      </c>
      <c r="AL45" s="62">
        <f t="shared" si="1"/>
        <v>75545.679999999993</v>
      </c>
      <c r="AM45" s="4" t="s">
        <v>169</v>
      </c>
      <c r="AN45" s="9">
        <v>12944</v>
      </c>
      <c r="AO45" s="4" t="s">
        <v>170</v>
      </c>
      <c r="AP45" s="9">
        <v>13256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120" x14ac:dyDescent="0.25">
      <c r="A46" s="1">
        <v>8</v>
      </c>
      <c r="B46" s="5" t="s">
        <v>210</v>
      </c>
      <c r="C46" s="4" t="s">
        <v>183</v>
      </c>
      <c r="D46" s="5" t="s">
        <v>151</v>
      </c>
      <c r="E46" s="4" t="s">
        <v>207</v>
      </c>
      <c r="F46" s="19" t="s">
        <v>180</v>
      </c>
      <c r="G46" s="4"/>
      <c r="H46" s="5" t="s">
        <v>182</v>
      </c>
      <c r="I46" s="12" t="s">
        <v>171</v>
      </c>
      <c r="J46" s="13" t="s">
        <v>159</v>
      </c>
      <c r="K46" s="10">
        <v>44456</v>
      </c>
      <c r="L46" s="22">
        <v>1278276.06</v>
      </c>
      <c r="M46" s="9">
        <v>13168</v>
      </c>
      <c r="N46" s="7">
        <v>44456</v>
      </c>
      <c r="O46" s="7">
        <v>44547</v>
      </c>
      <c r="P46" s="1">
        <v>1</v>
      </c>
      <c r="Q46" s="5" t="s">
        <v>182</v>
      </c>
      <c r="R46" s="4"/>
      <c r="S46" s="4"/>
      <c r="T46" s="4" t="s">
        <v>143</v>
      </c>
      <c r="U46" s="4"/>
      <c r="V46" s="4"/>
      <c r="W46" s="4"/>
      <c r="X46" s="4"/>
      <c r="Y46" s="4"/>
      <c r="Z46" s="4"/>
      <c r="AA46" s="4"/>
      <c r="AB46" s="4"/>
      <c r="AC46" s="4"/>
      <c r="AD46" s="11"/>
      <c r="AE46" s="11"/>
      <c r="AF46" s="4"/>
      <c r="AG46" s="4"/>
      <c r="AH46" s="11"/>
      <c r="AI46" s="11"/>
      <c r="AJ46" s="11">
        <v>940141.95</v>
      </c>
      <c r="AK46" s="11">
        <v>233962.87</v>
      </c>
      <c r="AL46" s="62">
        <f t="shared" si="1"/>
        <v>1174104.8199999998</v>
      </c>
      <c r="AM46" s="4"/>
      <c r="AN46" s="4"/>
      <c r="AO46" s="4"/>
      <c r="AP46" s="4"/>
      <c r="AQ46" s="1" t="s">
        <v>186</v>
      </c>
      <c r="AR46" s="23">
        <v>8666</v>
      </c>
      <c r="AS46" s="23">
        <v>13138</v>
      </c>
      <c r="AT46" s="24">
        <v>44469</v>
      </c>
      <c r="AU46" s="23">
        <v>13138</v>
      </c>
      <c r="AV46" s="24">
        <v>44469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90" x14ac:dyDescent="0.25">
      <c r="A47" s="1">
        <v>9</v>
      </c>
      <c r="B47" s="5" t="s">
        <v>185</v>
      </c>
      <c r="C47" s="5" t="s">
        <v>188</v>
      </c>
      <c r="D47" s="5" t="s">
        <v>186</v>
      </c>
      <c r="E47" s="4" t="s">
        <v>207</v>
      </c>
      <c r="F47" s="19" t="s">
        <v>187</v>
      </c>
      <c r="G47" s="4"/>
      <c r="H47" s="5" t="s">
        <v>191</v>
      </c>
      <c r="I47" s="12" t="s">
        <v>189</v>
      </c>
      <c r="J47" s="13" t="s">
        <v>190</v>
      </c>
      <c r="K47" s="10">
        <v>44539</v>
      </c>
      <c r="L47" s="22">
        <v>63600</v>
      </c>
      <c r="M47" s="9">
        <v>13187</v>
      </c>
      <c r="N47" s="7">
        <v>44539</v>
      </c>
      <c r="O47" s="7">
        <v>44904</v>
      </c>
      <c r="P47" s="1">
        <v>1</v>
      </c>
      <c r="Q47" s="5" t="s">
        <v>191</v>
      </c>
      <c r="R47" s="4"/>
      <c r="S47" s="4"/>
      <c r="T47" s="4" t="s">
        <v>144</v>
      </c>
      <c r="U47" s="4"/>
      <c r="V47" s="4"/>
      <c r="W47" s="4"/>
      <c r="X47" s="4"/>
      <c r="Y47" s="4"/>
      <c r="Z47" s="4"/>
      <c r="AA47" s="4"/>
      <c r="AB47" s="4"/>
      <c r="AC47" s="4"/>
      <c r="AD47" s="11"/>
      <c r="AE47" s="11"/>
      <c r="AF47" s="4"/>
      <c r="AG47" s="4"/>
      <c r="AH47" s="11"/>
      <c r="AI47" s="11"/>
      <c r="AJ47" s="11">
        <v>0</v>
      </c>
      <c r="AK47" s="11">
        <v>26500</v>
      </c>
      <c r="AL47" s="62">
        <f t="shared" si="1"/>
        <v>26500</v>
      </c>
      <c r="AM47" s="4"/>
      <c r="AN47" s="4"/>
      <c r="AO47" s="4"/>
      <c r="AP47" s="4"/>
      <c r="AQ47" s="1" t="s">
        <v>186</v>
      </c>
      <c r="AR47" s="9">
        <v>8666</v>
      </c>
      <c r="AS47" s="9">
        <v>13171</v>
      </c>
      <c r="AT47" s="7">
        <v>44525</v>
      </c>
      <c r="AU47" s="9">
        <v>13176</v>
      </c>
      <c r="AV47" s="7">
        <v>44532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30" x14ac:dyDescent="0.25">
      <c r="A48" s="1">
        <v>10</v>
      </c>
      <c r="B48" s="5" t="s">
        <v>249</v>
      </c>
      <c r="C48" s="4" t="s">
        <v>192</v>
      </c>
      <c r="D48" s="1" t="s">
        <v>184</v>
      </c>
      <c r="E48" s="4" t="s">
        <v>207</v>
      </c>
      <c r="F48" s="19" t="s">
        <v>193</v>
      </c>
      <c r="G48" s="9">
        <v>13153</v>
      </c>
      <c r="H48" s="5" t="s">
        <v>194</v>
      </c>
      <c r="I48" s="12" t="s">
        <v>195</v>
      </c>
      <c r="J48" s="13" t="s">
        <v>196</v>
      </c>
      <c r="K48" s="10">
        <v>44539</v>
      </c>
      <c r="L48" s="22">
        <v>271999.92</v>
      </c>
      <c r="M48" s="9">
        <v>13186</v>
      </c>
      <c r="N48" s="7">
        <v>44539</v>
      </c>
      <c r="O48" s="7">
        <v>44904</v>
      </c>
      <c r="P48" s="1">
        <v>1</v>
      </c>
      <c r="Q48" s="5" t="s">
        <v>194</v>
      </c>
      <c r="R48" s="4"/>
      <c r="S48" s="4"/>
      <c r="T48" s="4" t="s">
        <v>143</v>
      </c>
      <c r="U48" s="4"/>
      <c r="V48" s="4"/>
      <c r="W48" s="4"/>
      <c r="X48" s="4"/>
      <c r="Y48" s="4"/>
      <c r="Z48" s="4"/>
      <c r="AA48" s="4"/>
      <c r="AB48" s="4"/>
      <c r="AC48" s="4"/>
      <c r="AD48" s="11"/>
      <c r="AE48" s="11"/>
      <c r="AF48" s="4"/>
      <c r="AG48" s="4"/>
      <c r="AH48" s="11"/>
      <c r="AI48" s="11"/>
      <c r="AJ48" s="11">
        <v>0</v>
      </c>
      <c r="AK48" s="11">
        <v>98166.64</v>
      </c>
      <c r="AL48" s="62">
        <f t="shared" si="1"/>
        <v>98166.64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30" x14ac:dyDescent="0.25">
      <c r="A49" s="1">
        <v>11</v>
      </c>
      <c r="B49" s="5" t="s">
        <v>249</v>
      </c>
      <c r="C49" s="4" t="s">
        <v>192</v>
      </c>
      <c r="D49" s="1" t="s">
        <v>184</v>
      </c>
      <c r="E49" s="4" t="s">
        <v>207</v>
      </c>
      <c r="F49" s="19" t="s">
        <v>193</v>
      </c>
      <c r="G49" s="9">
        <v>13153</v>
      </c>
      <c r="H49" s="5" t="s">
        <v>197</v>
      </c>
      <c r="I49" s="12" t="s">
        <v>198</v>
      </c>
      <c r="J49" s="13" t="s">
        <v>199</v>
      </c>
      <c r="K49" s="10">
        <v>44539</v>
      </c>
      <c r="L49" s="22">
        <v>167499.96</v>
      </c>
      <c r="M49" s="9">
        <v>13185</v>
      </c>
      <c r="N49" s="7">
        <v>44539</v>
      </c>
      <c r="O49" s="7">
        <v>44904</v>
      </c>
      <c r="P49" s="1">
        <v>1</v>
      </c>
      <c r="Q49" s="5" t="s">
        <v>197</v>
      </c>
      <c r="R49" s="4"/>
      <c r="S49" s="4"/>
      <c r="T49" s="4" t="s">
        <v>143</v>
      </c>
      <c r="U49" s="4"/>
      <c r="V49" s="4"/>
      <c r="W49" s="4"/>
      <c r="X49" s="4"/>
      <c r="Y49" s="4"/>
      <c r="Z49" s="4"/>
      <c r="AA49" s="4"/>
      <c r="AB49" s="4"/>
      <c r="AC49" s="4"/>
      <c r="AD49" s="11"/>
      <c r="AE49" s="11"/>
      <c r="AF49" s="4"/>
      <c r="AG49" s="4"/>
      <c r="AH49" s="11"/>
      <c r="AI49" s="11"/>
      <c r="AJ49" s="11"/>
      <c r="AK49" s="11">
        <v>69791.649999999994</v>
      </c>
      <c r="AL49" s="62">
        <f t="shared" si="1"/>
        <v>69791.649999999994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30" x14ac:dyDescent="0.25">
      <c r="A50" s="1">
        <v>12</v>
      </c>
      <c r="B50" s="5" t="s">
        <v>249</v>
      </c>
      <c r="C50" s="4" t="s">
        <v>192</v>
      </c>
      <c r="D50" s="1" t="s">
        <v>184</v>
      </c>
      <c r="E50" s="4" t="s">
        <v>207</v>
      </c>
      <c r="F50" s="19" t="s">
        <v>193</v>
      </c>
      <c r="G50" s="9">
        <v>13153</v>
      </c>
      <c r="H50" s="5" t="s">
        <v>200</v>
      </c>
      <c r="I50" s="12" t="s">
        <v>201</v>
      </c>
      <c r="J50" s="13" t="s">
        <v>202</v>
      </c>
      <c r="K50" s="10">
        <v>44539</v>
      </c>
      <c r="L50" s="22">
        <v>64999.92</v>
      </c>
      <c r="M50" s="9">
        <v>13185</v>
      </c>
      <c r="N50" s="7">
        <v>44539</v>
      </c>
      <c r="O50" s="7">
        <v>44904</v>
      </c>
      <c r="P50" s="1">
        <v>1</v>
      </c>
      <c r="Q50" s="5" t="s">
        <v>200</v>
      </c>
      <c r="R50" s="4"/>
      <c r="S50" s="4"/>
      <c r="T50" s="4" t="s">
        <v>143</v>
      </c>
      <c r="U50" s="4"/>
      <c r="V50" s="4"/>
      <c r="W50" s="4"/>
      <c r="X50" s="4"/>
      <c r="Y50" s="4"/>
      <c r="Z50" s="4"/>
      <c r="AA50" s="4"/>
      <c r="AB50" s="4"/>
      <c r="AC50" s="4"/>
      <c r="AD50" s="11"/>
      <c r="AE50" s="11"/>
      <c r="AF50" s="4"/>
      <c r="AG50" s="4"/>
      <c r="AH50" s="11"/>
      <c r="AI50" s="11"/>
      <c r="AJ50" s="11">
        <v>0</v>
      </c>
      <c r="AK50" s="11">
        <v>27083.3</v>
      </c>
      <c r="AL50" s="62">
        <f t="shared" si="1"/>
        <v>27083.3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30" x14ac:dyDescent="0.25">
      <c r="A51" s="1">
        <v>13</v>
      </c>
      <c r="B51" s="5" t="s">
        <v>204</v>
      </c>
      <c r="C51" s="4" t="s">
        <v>203</v>
      </c>
      <c r="D51" s="5" t="s">
        <v>151</v>
      </c>
      <c r="E51" s="4" t="s">
        <v>207</v>
      </c>
      <c r="F51" s="12" t="s">
        <v>172</v>
      </c>
      <c r="G51" s="4"/>
      <c r="H51" s="13" t="s">
        <v>205</v>
      </c>
      <c r="I51" s="12" t="s">
        <v>171</v>
      </c>
      <c r="J51" s="13" t="s">
        <v>159</v>
      </c>
      <c r="K51" s="10">
        <v>44553</v>
      </c>
      <c r="L51" s="20">
        <v>1919042.25</v>
      </c>
      <c r="M51" s="9">
        <v>13074</v>
      </c>
      <c r="N51" s="7">
        <v>44553</v>
      </c>
      <c r="O51" s="7">
        <v>44643</v>
      </c>
      <c r="P51" s="1">
        <v>1</v>
      </c>
      <c r="Q51" s="13" t="s">
        <v>205</v>
      </c>
      <c r="R51" s="4"/>
      <c r="S51" s="4"/>
      <c r="T51" s="4" t="s">
        <v>143</v>
      </c>
      <c r="U51" s="4"/>
      <c r="V51" s="4"/>
      <c r="W51" s="4"/>
      <c r="X51" s="4"/>
      <c r="Y51" s="4"/>
      <c r="Z51" s="4"/>
      <c r="AA51" s="4"/>
      <c r="AB51" s="4"/>
      <c r="AC51" s="4"/>
      <c r="AD51" s="11"/>
      <c r="AE51" s="11"/>
      <c r="AF51" s="4"/>
      <c r="AG51" s="4"/>
      <c r="AH51" s="11"/>
      <c r="AI51" s="11"/>
      <c r="AJ51" s="11">
        <v>0</v>
      </c>
      <c r="AK51" s="11">
        <v>1745713.81</v>
      </c>
      <c r="AL51" s="62">
        <f t="shared" si="1"/>
        <v>1745713.81</v>
      </c>
      <c r="AM51" s="4"/>
      <c r="AN51" s="4"/>
      <c r="AO51" s="4"/>
      <c r="AP51" s="4" t="s">
        <v>147</v>
      </c>
      <c r="AQ51" s="1" t="s">
        <v>186</v>
      </c>
      <c r="AR51" s="23">
        <v>8666</v>
      </c>
      <c r="AS51" s="23">
        <v>13194</v>
      </c>
      <c r="AT51" s="24">
        <v>44560</v>
      </c>
      <c r="AU51" s="23">
        <v>13194</v>
      </c>
      <c r="AV51" s="24">
        <v>44560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30" x14ac:dyDescent="0.25">
      <c r="A52" s="1">
        <v>14</v>
      </c>
      <c r="B52" s="5" t="s">
        <v>249</v>
      </c>
      <c r="C52" s="4" t="s">
        <v>192</v>
      </c>
      <c r="D52" s="1" t="s">
        <v>184</v>
      </c>
      <c r="E52" s="4" t="s">
        <v>207</v>
      </c>
      <c r="F52" s="19" t="s">
        <v>193</v>
      </c>
      <c r="G52" s="9">
        <v>13153</v>
      </c>
      <c r="H52" s="13" t="s">
        <v>258</v>
      </c>
      <c r="I52" s="12" t="s">
        <v>251</v>
      </c>
      <c r="J52" s="13" t="s">
        <v>252</v>
      </c>
      <c r="K52" s="10">
        <v>44599</v>
      </c>
      <c r="L52" s="20">
        <v>273240</v>
      </c>
      <c r="M52" s="9">
        <v>13243</v>
      </c>
      <c r="N52" s="7">
        <v>44599</v>
      </c>
      <c r="O52" s="7">
        <v>44964</v>
      </c>
      <c r="P52" s="1">
        <v>1</v>
      </c>
      <c r="Q52" s="13" t="s">
        <v>250</v>
      </c>
      <c r="R52" s="4"/>
      <c r="S52" s="4"/>
      <c r="T52" s="4" t="s">
        <v>143</v>
      </c>
      <c r="U52" s="4"/>
      <c r="V52" s="4"/>
      <c r="W52" s="4"/>
      <c r="X52" s="4"/>
      <c r="Y52" s="4"/>
      <c r="Z52" s="4"/>
      <c r="AA52" s="4"/>
      <c r="AB52" s="4"/>
      <c r="AC52" s="4"/>
      <c r="AD52" s="11"/>
      <c r="AE52" s="11"/>
      <c r="AF52" s="4"/>
      <c r="AG52" s="4"/>
      <c r="AH52" s="11"/>
      <c r="AI52" s="11"/>
      <c r="AJ52" s="11">
        <v>0</v>
      </c>
      <c r="AK52" s="11">
        <v>68310</v>
      </c>
      <c r="AL52" s="62">
        <f t="shared" si="1"/>
        <v>68310</v>
      </c>
      <c r="AM52" s="4"/>
      <c r="AN52" s="4"/>
      <c r="AO52" s="4"/>
      <c r="AP52" s="4"/>
      <c r="AQ52" s="1"/>
      <c r="AR52" s="23"/>
      <c r="AS52" s="23"/>
      <c r="AT52" s="24"/>
      <c r="AU52" s="23"/>
      <c r="AV52" s="2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90" x14ac:dyDescent="0.25">
      <c r="A53" s="1">
        <v>15</v>
      </c>
      <c r="B53" s="5" t="s">
        <v>253</v>
      </c>
      <c r="C53" s="5" t="s">
        <v>255</v>
      </c>
      <c r="D53" s="1" t="s">
        <v>184</v>
      </c>
      <c r="E53" s="4" t="s">
        <v>207</v>
      </c>
      <c r="F53" s="19" t="s">
        <v>254</v>
      </c>
      <c r="G53" s="9">
        <v>13209</v>
      </c>
      <c r="H53" s="5" t="s">
        <v>250</v>
      </c>
      <c r="I53" s="12" t="s">
        <v>256</v>
      </c>
      <c r="J53" s="13" t="s">
        <v>257</v>
      </c>
      <c r="K53" s="10">
        <v>44624</v>
      </c>
      <c r="L53" s="22">
        <v>96800</v>
      </c>
      <c r="M53" s="9">
        <v>13239</v>
      </c>
      <c r="N53" s="7">
        <v>44624</v>
      </c>
      <c r="O53" s="7">
        <v>44989</v>
      </c>
      <c r="P53" s="1">
        <v>1</v>
      </c>
      <c r="Q53" s="5" t="s">
        <v>258</v>
      </c>
      <c r="R53" s="4"/>
      <c r="S53" s="4"/>
      <c r="T53" s="4" t="s">
        <v>143</v>
      </c>
      <c r="U53" s="4"/>
      <c r="V53" s="4"/>
      <c r="W53" s="4"/>
      <c r="X53" s="4"/>
      <c r="Y53" s="4"/>
      <c r="Z53" s="4"/>
      <c r="AA53" s="4"/>
      <c r="AB53" s="4"/>
      <c r="AC53" s="4"/>
      <c r="AD53" s="11"/>
      <c r="AE53" s="11"/>
      <c r="AF53" s="4"/>
      <c r="AG53" s="4"/>
      <c r="AH53" s="11"/>
      <c r="AI53" s="11"/>
      <c r="AJ53" s="11">
        <v>0</v>
      </c>
      <c r="AK53" s="11">
        <v>46994.99</v>
      </c>
      <c r="AL53" s="62">
        <f t="shared" si="1"/>
        <v>46994.99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45" x14ac:dyDescent="0.25">
      <c r="A54" s="1">
        <v>16</v>
      </c>
      <c r="B54" s="5" t="s">
        <v>259</v>
      </c>
      <c r="C54" s="4" t="s">
        <v>260</v>
      </c>
      <c r="D54" s="5" t="s">
        <v>151</v>
      </c>
      <c r="E54" s="4" t="s">
        <v>207</v>
      </c>
      <c r="F54" s="19" t="s">
        <v>261</v>
      </c>
      <c r="G54" s="9" t="s">
        <v>262</v>
      </c>
      <c r="H54" s="5" t="s">
        <v>263</v>
      </c>
      <c r="I54" s="12" t="s">
        <v>264</v>
      </c>
      <c r="J54" s="13" t="s">
        <v>265</v>
      </c>
      <c r="K54" s="10">
        <v>44635</v>
      </c>
      <c r="L54" s="22">
        <v>353429.48</v>
      </c>
      <c r="M54" s="9">
        <v>13251</v>
      </c>
      <c r="N54" s="7">
        <v>44635</v>
      </c>
      <c r="O54" s="7">
        <v>44727</v>
      </c>
      <c r="P54" s="1">
        <v>1</v>
      </c>
      <c r="Q54" s="5" t="s">
        <v>263</v>
      </c>
      <c r="R54" s="4"/>
      <c r="S54" s="4"/>
      <c r="T54" s="4" t="s">
        <v>266</v>
      </c>
      <c r="U54" s="4"/>
      <c r="V54" s="4"/>
      <c r="W54" s="4"/>
      <c r="X54" s="4"/>
      <c r="Y54" s="4"/>
      <c r="Z54" s="4"/>
      <c r="AA54" s="4"/>
      <c r="AB54" s="4"/>
      <c r="AC54" s="4"/>
      <c r="AD54" s="11"/>
      <c r="AE54" s="11"/>
      <c r="AF54" s="4"/>
      <c r="AG54" s="4"/>
      <c r="AH54" s="11"/>
      <c r="AI54" s="11"/>
      <c r="AJ54" s="11">
        <v>0</v>
      </c>
      <c r="AK54" s="11">
        <v>205045.86</v>
      </c>
      <c r="AL54" s="62">
        <f t="shared" si="1"/>
        <v>205045.86</v>
      </c>
      <c r="AM54" s="4"/>
      <c r="AN54" s="4"/>
      <c r="AO54" s="4"/>
      <c r="AP54" s="4"/>
      <c r="AQ54" s="1" t="s">
        <v>186</v>
      </c>
      <c r="AR54" s="23">
        <v>8666</v>
      </c>
      <c r="AS54" s="9" t="s">
        <v>267</v>
      </c>
      <c r="AT54" s="7">
        <v>44635</v>
      </c>
      <c r="AU54" s="9">
        <v>13215</v>
      </c>
      <c r="AV54" s="7">
        <v>44644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30" x14ac:dyDescent="0.25">
      <c r="A55" s="1">
        <v>17</v>
      </c>
      <c r="B55" s="5" t="s">
        <v>270</v>
      </c>
      <c r="C55" s="4" t="s">
        <v>271</v>
      </c>
      <c r="D55" s="5" t="s">
        <v>151</v>
      </c>
      <c r="E55" s="4" t="s">
        <v>207</v>
      </c>
      <c r="F55" s="12" t="s">
        <v>172</v>
      </c>
      <c r="G55" s="4" t="s">
        <v>262</v>
      </c>
      <c r="H55" s="13" t="s">
        <v>272</v>
      </c>
      <c r="I55" s="12" t="s">
        <v>171</v>
      </c>
      <c r="J55" s="13" t="s">
        <v>159</v>
      </c>
      <c r="K55" s="10">
        <v>44643</v>
      </c>
      <c r="L55" s="20">
        <v>3983371.14</v>
      </c>
      <c r="M55" s="9">
        <v>13255</v>
      </c>
      <c r="N55" s="7">
        <v>44644</v>
      </c>
      <c r="O55" s="7">
        <v>44823</v>
      </c>
      <c r="P55" s="1">
        <v>1</v>
      </c>
      <c r="Q55" s="13" t="s">
        <v>272</v>
      </c>
      <c r="R55" s="4"/>
      <c r="S55" s="4"/>
      <c r="T55" s="4" t="s">
        <v>143</v>
      </c>
      <c r="U55" s="4"/>
      <c r="V55" s="4"/>
      <c r="W55" s="4"/>
      <c r="X55" s="4"/>
      <c r="Y55" s="4"/>
      <c r="Z55" s="4"/>
      <c r="AA55" s="4"/>
      <c r="AB55" s="4"/>
      <c r="AC55" s="4"/>
      <c r="AD55" s="11"/>
      <c r="AE55" s="11"/>
      <c r="AF55" s="4"/>
      <c r="AG55" s="4"/>
      <c r="AH55" s="11"/>
      <c r="AI55" s="11"/>
      <c r="AJ55" s="11">
        <v>0</v>
      </c>
      <c r="AK55" s="11">
        <v>784081.82</v>
      </c>
      <c r="AL55" s="62">
        <f t="shared" si="1"/>
        <v>784081.82</v>
      </c>
      <c r="AM55" s="4"/>
      <c r="AN55" s="4"/>
      <c r="AO55" s="4"/>
      <c r="AP55" s="4" t="s">
        <v>147</v>
      </c>
      <c r="AQ55" s="1" t="s">
        <v>186</v>
      </c>
      <c r="AR55" s="23">
        <v>8666</v>
      </c>
      <c r="AS55" s="23">
        <v>13255</v>
      </c>
      <c r="AT55" s="24">
        <v>44650</v>
      </c>
      <c r="AU55" s="23">
        <v>13255</v>
      </c>
      <c r="AV55" s="24">
        <v>44650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39" customHeight="1" thickBot="1" x14ac:dyDescent="0.3">
      <c r="A56" s="34">
        <v>18</v>
      </c>
      <c r="B56" s="17" t="s">
        <v>249</v>
      </c>
      <c r="C56" s="3" t="s">
        <v>192</v>
      </c>
      <c r="D56" s="34" t="s">
        <v>184</v>
      </c>
      <c r="E56" s="3" t="s">
        <v>207</v>
      </c>
      <c r="F56" s="73" t="s">
        <v>269</v>
      </c>
      <c r="G56" s="39">
        <v>13153</v>
      </c>
      <c r="H56" s="74" t="s">
        <v>268</v>
      </c>
      <c r="I56" s="36" t="s">
        <v>251</v>
      </c>
      <c r="J56" s="74" t="s">
        <v>252</v>
      </c>
      <c r="K56" s="75">
        <v>44648</v>
      </c>
      <c r="L56" s="18">
        <v>91080</v>
      </c>
      <c r="M56" s="39">
        <v>13259</v>
      </c>
      <c r="N56" s="37">
        <v>44648</v>
      </c>
      <c r="O56" s="37">
        <v>45013</v>
      </c>
      <c r="P56" s="34">
        <v>1</v>
      </c>
      <c r="Q56" s="74" t="s">
        <v>268</v>
      </c>
      <c r="R56" s="3"/>
      <c r="S56" s="3"/>
      <c r="T56" s="3" t="s">
        <v>143</v>
      </c>
      <c r="U56" s="3"/>
      <c r="V56" s="3"/>
      <c r="W56" s="3"/>
      <c r="X56" s="3"/>
      <c r="Y56" s="3"/>
      <c r="Z56" s="3"/>
      <c r="AA56" s="3"/>
      <c r="AB56" s="3"/>
      <c r="AC56" s="3"/>
      <c r="AD56" s="40"/>
      <c r="AE56" s="40"/>
      <c r="AF56" s="3"/>
      <c r="AG56" s="3"/>
      <c r="AH56" s="40"/>
      <c r="AI56" s="40"/>
      <c r="AJ56" s="40">
        <v>0</v>
      </c>
      <c r="AK56" s="40">
        <v>7590</v>
      </c>
      <c r="AL56" s="62">
        <f t="shared" si="1"/>
        <v>7590</v>
      </c>
      <c r="AM56" s="3"/>
      <c r="AN56" s="3"/>
      <c r="AO56" s="3"/>
      <c r="AP56" s="3"/>
      <c r="AQ56" s="34"/>
      <c r="AR56" s="76"/>
      <c r="AS56" s="76"/>
      <c r="AT56" s="77"/>
      <c r="AU56" s="76"/>
      <c r="AV56" s="77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ht="15.75" thickBot="1" x14ac:dyDescent="0.3">
      <c r="A57" s="78" t="s">
        <v>278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91">
        <f>SUM(L20:L56)</f>
        <v>38176045.840000004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2">
        <f>SUM(AD20:AD56)</f>
        <v>3166173.4499999997</v>
      </c>
      <c r="AE57" s="82">
        <f>SUM(AE20:AE56)</f>
        <v>531643.20000000007</v>
      </c>
      <c r="AF57" s="81"/>
      <c r="AG57" s="81"/>
      <c r="AH57" s="82">
        <f>SUM(AH20:AH56)</f>
        <v>83179.97</v>
      </c>
      <c r="AI57" s="82">
        <f>SUM(AI20:AI56)</f>
        <v>39728181.649999991</v>
      </c>
      <c r="AJ57" s="82">
        <f>SUM(AJ20:AJ56)</f>
        <v>15588605.969999999</v>
      </c>
      <c r="AK57" s="82">
        <f>SUM(AK20:AK56)</f>
        <v>4994590.4300000006</v>
      </c>
      <c r="AL57" s="82">
        <f>AJ57+AK57</f>
        <v>20583196.399999999</v>
      </c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3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5"/>
    </row>
    <row r="58" spans="1:60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25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90"/>
      <c r="AE58" s="90"/>
      <c r="AF58" s="27"/>
      <c r="AG58" s="27"/>
      <c r="AH58" s="90"/>
      <c r="AI58" s="90"/>
      <c r="AJ58" s="90"/>
      <c r="AK58" s="90"/>
      <c r="AL58" s="90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47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</row>
    <row r="59" spans="1:60" x14ac:dyDescent="0.25">
      <c r="A59" s="29" t="s">
        <v>274</v>
      </c>
      <c r="B59" s="29"/>
      <c r="C59" s="29"/>
      <c r="D59" s="29"/>
    </row>
    <row r="60" spans="1:60" x14ac:dyDescent="0.25">
      <c r="A60" s="28" t="s">
        <v>275</v>
      </c>
      <c r="B60" s="28"/>
      <c r="C60" s="28"/>
      <c r="D60" s="28"/>
      <c r="E60" s="28"/>
      <c r="F60" s="28"/>
      <c r="G60" s="28"/>
    </row>
  </sheetData>
  <mergeCells count="41">
    <mergeCell ref="AI16:AL16"/>
    <mergeCell ref="U16:AE16"/>
    <mergeCell ref="AJ17:AL17"/>
    <mergeCell ref="B15:G17"/>
    <mergeCell ref="H16:T17"/>
    <mergeCell ref="U17:Y17"/>
    <mergeCell ref="A20:A29"/>
    <mergeCell ref="AS16:AS18"/>
    <mergeCell ref="AT16:AT18"/>
    <mergeCell ref="AU16:AU18"/>
    <mergeCell ref="AV16:AV18"/>
    <mergeCell ref="AQ16:AQ18"/>
    <mergeCell ref="AM15:AP15"/>
    <mergeCell ref="Z17:AA17"/>
    <mergeCell ref="AB17:AE17"/>
    <mergeCell ref="AF16:AH16"/>
    <mergeCell ref="AF17:AH17"/>
    <mergeCell ref="BE16:BE18"/>
    <mergeCell ref="BG17:BG18"/>
    <mergeCell ref="BD16:BD18"/>
    <mergeCell ref="A30:A38"/>
    <mergeCell ref="AO16:AO18"/>
    <mergeCell ref="AM16:AM18"/>
    <mergeCell ref="AN16:AN18"/>
    <mergeCell ref="AP16:AP18"/>
    <mergeCell ref="A60:G60"/>
    <mergeCell ref="A57:K57"/>
    <mergeCell ref="AW15:BH15"/>
    <mergeCell ref="AW16:AW18"/>
    <mergeCell ref="AX16:AX18"/>
    <mergeCell ref="A15:A19"/>
    <mergeCell ref="AY16:BA17"/>
    <mergeCell ref="BB16:BC17"/>
    <mergeCell ref="H15:AL15"/>
    <mergeCell ref="AQ15:AV15"/>
    <mergeCell ref="AR16:AR18"/>
    <mergeCell ref="BF17:BF18"/>
    <mergeCell ref="BF16:BH16"/>
    <mergeCell ref="A39:A41"/>
    <mergeCell ref="BH17:BH18"/>
    <mergeCell ref="A12:AW12"/>
  </mergeCells>
  <pageMargins left="0.51181102362204722" right="0.51181102362204722" top="0.78740157480314965" bottom="0.78740157480314965" header="0.31496062992125984" footer="0.31496062992125984"/>
  <pageSetup paperSize="9" scale="2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MAI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2022-04-05T14:17:22Z</cp:lastPrinted>
  <dcterms:created xsi:type="dcterms:W3CDTF">2013-10-11T22:10:57Z</dcterms:created>
  <dcterms:modified xsi:type="dcterms:W3CDTF">2023-01-05T21:39:10Z</dcterms:modified>
</cp:coreProperties>
</file>