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775"/>
  </bookViews>
  <sheets>
    <sheet name="SEMEIA LICITAÇÕES JAN 2023" sheetId="1" r:id="rId1"/>
  </sheets>
  <calcPr calcId="145621"/>
</workbook>
</file>

<file path=xl/calcChain.xml><?xml version="1.0" encoding="utf-8"?>
<calcChain xmlns="http://schemas.openxmlformats.org/spreadsheetml/2006/main">
  <c r="AL43" i="1" l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K43" i="1"/>
  <c r="AJ43" i="1"/>
  <c r="AI43" i="1"/>
  <c r="AH43" i="1"/>
  <c r="S43" i="1"/>
  <c r="R43" i="1"/>
  <c r="L43" i="1"/>
  <c r="AI19" i="1" l="1"/>
</calcChain>
</file>

<file path=xl/sharedStrings.xml><?xml version="1.0" encoding="utf-8"?>
<sst xmlns="http://schemas.openxmlformats.org/spreadsheetml/2006/main" count="362" uniqueCount="251">
  <si>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</si>
  <si>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</si>
  <si>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</si>
  <si>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</si>
  <si>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</si>
  <si>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</si>
  <si>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</si>
  <si>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</si>
  <si>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</si>
  <si>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</si>
  <si>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</si>
  <si>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</si>
  <si>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</si>
  <si>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</si>
  <si>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</si>
  <si>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</si>
  <si>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</si>
  <si>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</si>
  <si>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</si>
  <si>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</si>
  <si>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</si>
  <si>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</si>
  <si>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</si>
  <si>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</si>
  <si>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</si>
  <si>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</si>
  <si>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</si>
  <si>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</si>
  <si>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</si>
  <si>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</si>
  <si>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</si>
  <si>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</si>
  <si>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</si>
  <si>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</si>
  <si>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</si>
  <si>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</si>
  <si>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</si>
  <si>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</si>
  <si>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</si>
  <si>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</si>
  <si>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</si>
  <si>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</si>
  <si>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</si>
  <si>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</si>
  <si>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</si>
  <si>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</si>
  <si>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</si>
  <si>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</si>
  <si>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</si>
  <si>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</si>
  <si>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</si>
  <si>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</si>
  <si>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</si>
  <si>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</si>
  <si>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</si>
  <si>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</si>
  <si>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</si>
  <si>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</si>
  <si>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</si>
  <si>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</si>
  <si>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</si>
  <si>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</si>
  <si>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</si>
  <si>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</si>
  <si>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</si>
  <si>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</si>
  <si>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</si>
  <si>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</si>
  <si>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</si>
  <si>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</si>
  <si>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</si>
  <si>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</si>
  <si>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</si>
  <si>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</si>
  <si>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</si>
  <si>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</si>
  <si>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</si>
  <si>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</si>
  <si>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</si>
  <si>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</si>
  <si>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</si>
  <si>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</si>
  <si>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</si>
  <si>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</si>
  <si>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</si>
  <si>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</si>
  <si>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</si>
  <si>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</si>
  <si>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</si>
  <si>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</si>
  <si>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</si>
  <si>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</si>
  <si>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</si>
  <si>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</si>
  <si>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</si>
  <si>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</si>
  <si>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</si>
  <si>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</si>
  <si>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</si>
  <si>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</si>
  <si>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</si>
  <si>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</si>
  <si>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</si>
  <si>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</si>
  <si>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</si>
  <si>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</si>
  <si>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</si>
  <si>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</si>
  <si>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</si>
  <si>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</si>
  <si>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</si>
  <si>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</si>
  <si>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</si>
  <si>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</si>
  <si>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</si>
  <si>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</si>
  <si>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</si>
  <si>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</si>
  <si>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</si>
  <si>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</si>
  <si>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</si>
  <si>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</si>
  <si>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</si>
  <si>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</si>
  <si>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</si>
  <si>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GREEN AMBIENTAL EIRELI</t>
  </si>
  <si>
    <t>AUGUSTO S DE ARAÚJO</t>
  </si>
  <si>
    <t>VEK PALOMBO</t>
  </si>
  <si>
    <t>Fornecimento materiais elétricos, hidráulico, consumo, ferramenta e equipamentos.</t>
  </si>
  <si>
    <t>15.19.068/2019</t>
  </si>
  <si>
    <t>Concorrência 003/2018</t>
  </si>
  <si>
    <t>33.90.39.00</t>
  </si>
  <si>
    <t>33.90.30</t>
  </si>
  <si>
    <t>Prorrogação de vigência</t>
  </si>
  <si>
    <t>Adesão</t>
  </si>
  <si>
    <t>EMURB</t>
  </si>
  <si>
    <t>05.511.061/0001-37</t>
  </si>
  <si>
    <t>04.983.028/0002-28</t>
  </si>
  <si>
    <t>16.807.046/0001-57</t>
  </si>
  <si>
    <t>Locação de equipamentos de Informática(estação de trabalho, nobreak, impressora multifuncional colorida impressora multifuncional.</t>
  </si>
  <si>
    <t>Carona 003/2021</t>
  </si>
  <si>
    <t>24713/2021</t>
  </si>
  <si>
    <t>I9 SOLUÇÕES</t>
  </si>
  <si>
    <t>04.361.899/0001-29</t>
  </si>
  <si>
    <t>01150024/2021</t>
  </si>
  <si>
    <t>023/2020</t>
  </si>
  <si>
    <t>SASDH</t>
  </si>
  <si>
    <t>CLAER SERVIÇOS GERAIS</t>
  </si>
  <si>
    <t>Prestação de serviços terceirizados de apoio técnico administrativo e operacional.</t>
  </si>
  <si>
    <t>261/2018</t>
  </si>
  <si>
    <t>Concorrência</t>
  </si>
  <si>
    <t>Operação e manutenção do aterro sanitário para disposição final dos resíduos sólidos, domiciliares, instalação e manutenção das valas sépticas para disposição final dos animais mortos, operação e manutenção dos sistemas de tratamento de líquidos percolados, monitoramento ambiental e manutenção da unidade - SEMEIA.</t>
  </si>
  <si>
    <t>10.608.734/0003-73</t>
  </si>
  <si>
    <t>Reajuste/Prorrogação</t>
  </si>
  <si>
    <t>Pregão Eletrônico</t>
  </si>
  <si>
    <t>036/2021</t>
  </si>
  <si>
    <t>CONTRATAÇÃO DE PESSOA JURÍDICA PARA A PRESTAÇÃO DE SERVIÇO DE LOCAÇÃO DE VEÍCULOS</t>
  </si>
  <si>
    <t>027/2021</t>
  </si>
  <si>
    <t>RJ ANDRADE TRANSPORTE TERRAPLANAGEM</t>
  </si>
  <si>
    <t>22.901.124/0001-80</t>
  </si>
  <si>
    <t>028/2021</t>
  </si>
  <si>
    <t>SUPLY SOLUÇÕES EM TECNOLOGIA E TRASNPORTE</t>
  </si>
  <si>
    <t>28.423.060/001-36</t>
  </si>
  <si>
    <t>COUTINHO TERRA EIRELI - EPP</t>
  </si>
  <si>
    <t>21.043.390/000-57</t>
  </si>
  <si>
    <t>Termo Aditivo</t>
  </si>
  <si>
    <t>Menor Preço</t>
  </si>
  <si>
    <t>Maior desconto</t>
  </si>
  <si>
    <t>15.19.068</t>
  </si>
  <si>
    <t>1</t>
  </si>
  <si>
    <t>2</t>
  </si>
  <si>
    <t>3</t>
  </si>
  <si>
    <t>alteração de titularidade</t>
  </si>
  <si>
    <t>121/2021</t>
  </si>
  <si>
    <t>01150004/2022</t>
  </si>
  <si>
    <t>W.L. OLIVEIRA EIRELI-ME</t>
  </si>
  <si>
    <t>17.337.136/0001-94</t>
  </si>
  <si>
    <t>01150005/2022</t>
  </si>
  <si>
    <t>33.90.30.00</t>
  </si>
  <si>
    <t>01150008/2022</t>
  </si>
  <si>
    <t>CONTRATAÇÃO DE PESSOA JURÍDICA PARA A PRESTAÇÃO DE SERVIÇO DE LOCAÇÃO DE VEÍCULOS (01 CAMINHONETE)</t>
  </si>
  <si>
    <t>01150009/2022</t>
  </si>
  <si>
    <t>01150010/2022</t>
  </si>
  <si>
    <t>OMEGACAR EIRELI</t>
  </si>
  <si>
    <t>08.859.610/0001-57</t>
  </si>
  <si>
    <t>042/2022</t>
  </si>
  <si>
    <t>Aquisição de Gêneros Alimentícios, visando atender as necessidades alimentares dos animais do Parque Ambiental Chico Mendes - PACM, para atender as necessidades desta Secretaria Municipal de Meio Ambiente - SEMEIA.</t>
  </si>
  <si>
    <t>ECO MOURA</t>
  </si>
  <si>
    <t>28.572.074/0001-11</t>
  </si>
  <si>
    <t>J G CHASSOT</t>
  </si>
  <si>
    <t>01.353.640/0001-48</t>
  </si>
  <si>
    <t>SUPLY SOLUÇÕES EM TECNOLOGIA E TRANSPORTE</t>
  </si>
  <si>
    <t>28.423.060/0001-36</t>
  </si>
  <si>
    <t>31,04%</t>
  </si>
  <si>
    <t>01150020/2022</t>
  </si>
  <si>
    <t>adesão 008/2022</t>
  </si>
  <si>
    <t>008/2022</t>
  </si>
  <si>
    <t>018/2022</t>
  </si>
  <si>
    <t>LINK CARD</t>
  </si>
  <si>
    <t>01150021/2022</t>
  </si>
  <si>
    <t>12.039.966/0001-11</t>
  </si>
  <si>
    <t>12/2022</t>
  </si>
  <si>
    <t>CONTRATAÇÃO DE EMPRESA PARA PRESTAÇÃO DOS SERVIÇOS DE IMPLANTAÇÃO E OPERACIONALIZAÇÃO DE SISTEMA INFORMATIZADO DE ABASTECIMENTO E ADMINISTRAÇÃO DE DESPESAS COM COMBUSTÍVEIS EM POSTOS CREDENCIADOS</t>
  </si>
  <si>
    <t>01150026/2022</t>
  </si>
  <si>
    <t>083/2021</t>
  </si>
  <si>
    <t>153/2021</t>
  </si>
  <si>
    <t>029/2021</t>
  </si>
  <si>
    <t>4</t>
  </si>
  <si>
    <t>003/2023</t>
  </si>
  <si>
    <t>004/2023</t>
  </si>
  <si>
    <t>005/2023</t>
  </si>
  <si>
    <t>006/2023</t>
  </si>
  <si>
    <t>01150003/2023</t>
  </si>
  <si>
    <t>01150004/2023</t>
  </si>
  <si>
    <t>01150005/2023</t>
  </si>
  <si>
    <t>01150006/2023</t>
  </si>
  <si>
    <t>MARCOS RIBEIRO E CIA LTDA</t>
  </si>
  <si>
    <t>Aquisição de Kit Eletrônico para Balança Rodoviária</t>
  </si>
  <si>
    <t>027/2022</t>
  </si>
  <si>
    <t>01150027/2022</t>
  </si>
  <si>
    <t>F.P. MENEGASSI COM. IMP. E EXP. – ME</t>
  </si>
  <si>
    <t>Aquisição de Água Mineral em garrafão de 20 litros</t>
  </si>
  <si>
    <t>01150001/2023</t>
  </si>
  <si>
    <t>002/2023</t>
  </si>
  <si>
    <t>Aquisição de Materiais Permanentes (Freezer Horizontal de 534 litros) para atender a rotina de manejo do Jardim Zoológico  do Parque Ambiental Chico Mendes</t>
  </si>
  <si>
    <t>01150002/2023</t>
  </si>
  <si>
    <t>MS SERVIÇOS, COMÉRCIO E REPRESENTAÇÕES - EIRELI,</t>
  </si>
  <si>
    <t xml:space="preserve"> Executado no Exercício 2023</t>
  </si>
  <si>
    <t>Executado até 2022</t>
  </si>
  <si>
    <t>46.686.119/0001-60</t>
  </si>
  <si>
    <t>4.4.90.52.00</t>
  </si>
  <si>
    <t>103/2022</t>
  </si>
  <si>
    <t>22.172.177/0001-08</t>
  </si>
  <si>
    <t>010/2022</t>
  </si>
  <si>
    <t>20.384.086/0001-00</t>
  </si>
  <si>
    <t>044/2022</t>
  </si>
  <si>
    <t>06/2022</t>
  </si>
  <si>
    <t>IAPEN</t>
  </si>
  <si>
    <t>094/2022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</si>
  <si>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do Meio Ambiente - SEMEIA</t>
    </r>
  </si>
  <si>
    <t>PODER EXECUTIVO MUNICIPAL</t>
  </si>
  <si>
    <t>PRESTAÇÃO DE CONTAS - EXERCÍCIO 2023</t>
  </si>
  <si>
    <t>Manual de Referência - 9ª Edição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</si>
  <si>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JANEIRO/2023</t>
    </r>
  </si>
  <si>
    <t>TOTAL</t>
  </si>
  <si>
    <t>Data da emissão: 07/02/2023</t>
  </si>
  <si>
    <t>Nome do responsável pela elaboração: Romário de Oliveira Teodoro</t>
  </si>
  <si>
    <t>Nome do titular do Órgão/Entidade/Fundo (no exercício do cargo): Carlos Alberto Alves Nasserala</t>
  </si>
  <si>
    <t>Nº do Convênio/ Contrato</t>
  </si>
  <si>
    <t>Concluída em 2023</t>
  </si>
  <si>
    <t>Não concluída em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</si>
</sst>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5" formatCode="[$R$ -416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8" xfId="0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/>
    </xf>
    <xf numFmtId="14" fontId="2" fillId="0" borderId="8" xfId="0" applyNumberFormat="1" applyFont="1" applyFill="1" applyBorder="1" applyAlignment="1">
      <alignment vertical="center"/>
    </xf>
    <xf numFmtId="44" fontId="2" fillId="0" borderId="8" xfId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/>
    </xf>
    <xf numFmtId="14" fontId="4" fillId="0" borderId="17" xfId="0" applyNumberFormat="1" applyFont="1" applyFill="1" applyBorder="1" applyAlignment="1">
      <alignment vertical="center"/>
    </xf>
    <xf numFmtId="14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4" fontId="3" fillId="0" borderId="0" xfId="1" applyFont="1" applyFill="1" applyAlignment="1">
      <alignment horizontal="left" vertical="center"/>
    </xf>
    <xf numFmtId="44" fontId="5" fillId="0" borderId="0" xfId="1" applyFont="1" applyFill="1" applyBorder="1" applyAlignment="1">
      <alignment horizontal="left" vertical="center"/>
    </xf>
    <xf numFmtId="44" fontId="4" fillId="0" borderId="11" xfId="1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horizontal="center" vertical="center"/>
    </xf>
    <xf numFmtId="44" fontId="4" fillId="0" borderId="17" xfId="1" applyFont="1" applyFill="1" applyBorder="1" applyAlignment="1">
      <alignment horizontal="center" vertical="center"/>
    </xf>
    <xf numFmtId="44" fontId="4" fillId="0" borderId="0" xfId="1" applyFont="1" applyFill="1" applyAlignment="1">
      <alignment vertical="center" wrapText="1"/>
    </xf>
    <xf numFmtId="44" fontId="4" fillId="0" borderId="0" xfId="1" applyFont="1" applyFill="1" applyAlignment="1">
      <alignment vertical="center"/>
    </xf>
    <xf numFmtId="44" fontId="2" fillId="0" borderId="0" xfId="1" applyFont="1" applyFill="1" applyAlignment="1">
      <alignment vertical="center"/>
    </xf>
    <xf numFmtId="44" fontId="4" fillId="0" borderId="1" xfId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0</xdr:row>
      <xdr:rowOff>57150</xdr:rowOff>
    </xdr:from>
    <xdr:to>
      <xdr:col>1</xdr:col>
      <xdr:colOff>555078</xdr:colOff>
      <xdr:row>2</xdr:row>
      <xdr:rowOff>133350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57150"/>
          <a:ext cx="450303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8"/>
  <sheetViews>
    <sheetView tabSelected="1" zoomScaleNormal="100" workbookViewId="0">
      <selection activeCell="BA25" sqref="BA25"/>
    </sheetView>
  </sheetViews>
  <sheetFormatPr defaultRowHeight="12.75" x14ac:dyDescent="0.25"/>
  <cols>
    <col min="1" max="1" width="6.28515625" style="18" customWidth="1"/>
    <col min="2" max="2" width="12.5703125" style="18" bestFit="1" customWidth="1"/>
    <col min="3" max="3" width="12.42578125" style="18" bestFit="1" customWidth="1"/>
    <col min="4" max="4" width="15" style="18" bestFit="1" customWidth="1"/>
    <col min="5" max="5" width="13.5703125" style="18" bestFit="1" customWidth="1"/>
    <col min="6" max="6" width="55.85546875" style="18" customWidth="1"/>
    <col min="7" max="7" width="11.42578125" style="18" bestFit="1" customWidth="1"/>
    <col min="8" max="8" width="14" style="65" bestFit="1" customWidth="1"/>
    <col min="9" max="9" width="41.28515625" style="65" customWidth="1"/>
    <col min="10" max="10" width="17.42578125" style="18" bestFit="1" customWidth="1"/>
    <col min="11" max="11" width="12.5703125" style="18" customWidth="1"/>
    <col min="12" max="12" width="17.85546875" style="97" customWidth="1"/>
    <col min="13" max="13" width="10.5703125" style="18" customWidth="1"/>
    <col min="14" max="15" width="11.5703125" style="18" customWidth="1"/>
    <col min="16" max="16" width="8" style="18" bestFit="1" customWidth="1"/>
    <col min="17" max="17" width="13.85546875" style="18" customWidth="1"/>
    <col min="18" max="18" width="10.5703125" style="18" customWidth="1"/>
    <col min="19" max="19" width="11.85546875" style="18" customWidth="1"/>
    <col min="20" max="20" width="11.42578125" style="18" customWidth="1"/>
    <col min="21" max="21" width="9.5703125" style="18" customWidth="1"/>
    <col min="22" max="22" width="6.140625" style="18" bestFit="1" customWidth="1"/>
    <col min="23" max="23" width="10.42578125" style="18" bestFit="1" customWidth="1"/>
    <col min="24" max="24" width="11.42578125" style="18" bestFit="1" customWidth="1"/>
    <col min="25" max="25" width="21" style="18" bestFit="1" customWidth="1"/>
    <col min="26" max="27" width="10.42578125" style="18" bestFit="1" customWidth="1"/>
    <col min="28" max="29" width="8.7109375" style="18" bestFit="1" customWidth="1"/>
    <col min="30" max="30" width="13.28515625" style="18" bestFit="1" customWidth="1"/>
    <col min="31" max="31" width="8.7109375" style="18" bestFit="1" customWidth="1"/>
    <col min="32" max="32" width="11.140625" style="18" bestFit="1" customWidth="1"/>
    <col min="33" max="33" width="7.42578125" style="18" bestFit="1" customWidth="1"/>
    <col min="34" max="34" width="15" style="97" bestFit="1" customWidth="1"/>
    <col min="35" max="35" width="22.140625" style="97" customWidth="1"/>
    <col min="36" max="36" width="17" style="97" bestFit="1" customWidth="1"/>
    <col min="37" max="37" width="19.7109375" style="97" bestFit="1" customWidth="1"/>
    <col min="38" max="38" width="15.7109375" style="97" bestFit="1" customWidth="1"/>
    <col min="39" max="39" width="8.7109375" style="18" bestFit="1" customWidth="1"/>
    <col min="40" max="40" width="13.140625" style="18" customWidth="1"/>
    <col min="41" max="41" width="15.85546875" style="18" bestFit="1" customWidth="1"/>
    <col min="42" max="42" width="13.140625" style="18" customWidth="1"/>
    <col min="43" max="43" width="13.7109375" style="18" bestFit="1" customWidth="1"/>
    <col min="44" max="44" width="14.42578125" style="18" customWidth="1"/>
    <col min="45" max="45" width="13.85546875" style="18" customWidth="1"/>
    <col min="46" max="46" width="10.7109375" style="18" bestFit="1" customWidth="1"/>
    <col min="47" max="47" width="13.42578125" style="18" customWidth="1"/>
    <col min="48" max="48" width="10.7109375" style="18" bestFit="1" customWidth="1"/>
    <col min="49" max="49" width="4.42578125" style="18" bestFit="1" customWidth="1"/>
    <col min="50" max="54" width="9.140625" style="18"/>
    <col min="55" max="55" width="11.140625" style="18" bestFit="1" customWidth="1"/>
    <col min="56" max="56" width="12.140625" style="18" customWidth="1"/>
    <col min="57" max="57" width="10.140625" style="18" customWidth="1"/>
    <col min="58" max="59" width="9.140625" style="18"/>
    <col min="60" max="60" width="6.5703125" style="18" bestFit="1" customWidth="1"/>
    <col min="61" max="16384" width="9.140625" style="18"/>
  </cols>
  <sheetData>
    <row r="1" spans="1:60" s="38" customFormat="1" ht="15" x14ac:dyDescent="0.25">
      <c r="H1" s="39"/>
      <c r="I1" s="39"/>
      <c r="L1" s="90"/>
      <c r="AH1" s="90"/>
      <c r="AI1" s="90"/>
      <c r="AJ1" s="90"/>
      <c r="AK1" s="90"/>
      <c r="AL1" s="90"/>
    </row>
    <row r="2" spans="1:60" s="38" customFormat="1" ht="15" x14ac:dyDescent="0.25">
      <c r="H2" s="39"/>
      <c r="I2" s="39"/>
      <c r="L2" s="90"/>
      <c r="AH2" s="90"/>
      <c r="AI2" s="90"/>
      <c r="AJ2" s="90"/>
      <c r="AK2" s="90"/>
      <c r="AL2" s="90"/>
    </row>
    <row r="3" spans="1:60" s="38" customFormat="1" ht="15" x14ac:dyDescent="0.25">
      <c r="H3" s="39"/>
      <c r="I3" s="39"/>
      <c r="L3" s="90"/>
      <c r="AH3" s="90"/>
      <c r="AI3" s="90"/>
      <c r="AJ3" s="90"/>
      <c r="AK3" s="90"/>
      <c r="AL3" s="90"/>
    </row>
    <row r="4" spans="1:60" s="38" customFormat="1" ht="15" x14ac:dyDescent="0.25">
      <c r="A4" s="39" t="s">
        <v>240</v>
      </c>
      <c r="H4" s="39"/>
      <c r="I4" s="39"/>
      <c r="L4" s="90"/>
      <c r="AH4" s="90"/>
      <c r="AI4" s="90"/>
      <c r="AJ4" s="90"/>
      <c r="AK4" s="90"/>
      <c r="AL4" s="90"/>
    </row>
    <row r="5" spans="1:60" s="38" customFormat="1" ht="15" x14ac:dyDescent="0.25">
      <c r="H5" s="39"/>
      <c r="I5" s="39"/>
      <c r="L5" s="90"/>
      <c r="AH5" s="90"/>
      <c r="AI5" s="90"/>
      <c r="AJ5" s="90"/>
      <c r="AK5" s="90"/>
      <c r="AL5" s="90"/>
    </row>
    <row r="6" spans="1:60" s="38" customFormat="1" ht="15" x14ac:dyDescent="0.25">
      <c r="A6" s="39" t="s">
        <v>241</v>
      </c>
      <c r="H6" s="39"/>
      <c r="I6" s="39"/>
      <c r="L6" s="90"/>
      <c r="AH6" s="90"/>
      <c r="AI6" s="90"/>
      <c r="AJ6" s="90"/>
      <c r="AK6" s="90"/>
      <c r="AL6" s="90"/>
    </row>
    <row r="7" spans="1:60" s="38" customFormat="1" ht="15" x14ac:dyDescent="0.25">
      <c r="A7" s="38" t="s">
        <v>93</v>
      </c>
      <c r="H7" s="39"/>
      <c r="I7" s="39"/>
      <c r="L7" s="90"/>
      <c r="AH7" s="90"/>
      <c r="AI7" s="90"/>
      <c r="AJ7" s="90"/>
      <c r="AK7" s="90"/>
      <c r="AL7" s="90"/>
    </row>
    <row r="8" spans="1:60" s="38" customFormat="1" ht="15" x14ac:dyDescent="0.25">
      <c r="A8" s="38" t="s">
        <v>242</v>
      </c>
      <c r="H8" s="39"/>
      <c r="I8" s="39"/>
      <c r="L8" s="90"/>
      <c r="AH8" s="90"/>
      <c r="AI8" s="90"/>
      <c r="AJ8" s="90"/>
      <c r="AK8" s="90"/>
      <c r="AL8" s="90"/>
    </row>
    <row r="9" spans="1:60" s="38" customFormat="1" ht="15" x14ac:dyDescent="0.25">
      <c r="H9" s="39"/>
      <c r="I9" s="39"/>
      <c r="L9" s="90"/>
      <c r="AH9" s="90"/>
      <c r="AI9" s="90"/>
      <c r="AJ9" s="90"/>
      <c r="AK9" s="90"/>
      <c r="AL9" s="90"/>
    </row>
    <row r="10" spans="1:60" s="38" customFormat="1" ht="15" x14ac:dyDescent="0.25">
      <c r="A10" s="38" t="s">
        <v>239</v>
      </c>
      <c r="H10" s="39"/>
      <c r="I10" s="39"/>
      <c r="L10" s="90"/>
      <c r="AH10" s="90"/>
      <c r="AI10" s="90"/>
      <c r="AJ10" s="90"/>
      <c r="AK10" s="90"/>
      <c r="AL10" s="90"/>
    </row>
    <row r="11" spans="1:60" s="38" customFormat="1" ht="15" x14ac:dyDescent="0.25">
      <c r="A11" s="38" t="s">
        <v>243</v>
      </c>
      <c r="H11" s="39"/>
      <c r="I11" s="39"/>
      <c r="L11" s="90"/>
      <c r="AH11" s="90"/>
      <c r="AI11" s="90"/>
      <c r="AJ11" s="90"/>
      <c r="AK11" s="90"/>
      <c r="AL11" s="90"/>
    </row>
    <row r="12" spans="1:60" s="38" customFormat="1" ht="15" x14ac:dyDescent="0.25">
      <c r="H12" s="39"/>
      <c r="I12" s="39"/>
      <c r="L12" s="90"/>
      <c r="AH12" s="90"/>
      <c r="AI12" s="90"/>
      <c r="AJ12" s="90"/>
      <c r="AK12" s="90"/>
      <c r="AL12" s="90"/>
    </row>
    <row r="13" spans="1:60" s="38" customFormat="1" ht="15.75" thickBot="1" x14ac:dyDescent="0.3">
      <c r="A13" s="40" t="s">
        <v>70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91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91"/>
      <c r="AI13" s="91"/>
      <c r="AJ13" s="91"/>
      <c r="AK13" s="91"/>
      <c r="AL13" s="91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</row>
    <row r="14" spans="1:60" x14ac:dyDescent="0.25">
      <c r="A14" s="53" t="s">
        <v>51</v>
      </c>
      <c r="B14" s="20" t="s">
        <v>20</v>
      </c>
      <c r="C14" s="20"/>
      <c r="D14" s="20"/>
      <c r="E14" s="20"/>
      <c r="F14" s="20"/>
      <c r="G14" s="20"/>
      <c r="H14" s="20" t="s">
        <v>71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 t="s">
        <v>75</v>
      </c>
      <c r="AN14" s="20"/>
      <c r="AO14" s="20"/>
      <c r="AP14" s="20"/>
      <c r="AQ14" s="20" t="s">
        <v>92</v>
      </c>
      <c r="AR14" s="20"/>
      <c r="AS14" s="20"/>
      <c r="AT14" s="20"/>
      <c r="AU14" s="20"/>
      <c r="AV14" s="20"/>
      <c r="AW14" s="20" t="s">
        <v>72</v>
      </c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1"/>
    </row>
    <row r="15" spans="1:60" x14ac:dyDescent="0.25">
      <c r="A15" s="54"/>
      <c r="B15" s="22"/>
      <c r="C15" s="22"/>
      <c r="D15" s="22"/>
      <c r="E15" s="22"/>
      <c r="F15" s="22"/>
      <c r="G15" s="22"/>
      <c r="H15" s="22" t="s">
        <v>49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 t="s">
        <v>103</v>
      </c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 t="s">
        <v>95</v>
      </c>
      <c r="AG15" s="22"/>
      <c r="AH15" s="22"/>
      <c r="AI15" s="98" t="s">
        <v>50</v>
      </c>
      <c r="AJ15" s="98"/>
      <c r="AK15" s="98"/>
      <c r="AL15" s="98"/>
      <c r="AM15" s="22" t="s">
        <v>77</v>
      </c>
      <c r="AN15" s="22" t="s">
        <v>78</v>
      </c>
      <c r="AO15" s="22" t="s">
        <v>76</v>
      </c>
      <c r="AP15" s="22" t="s">
        <v>112</v>
      </c>
      <c r="AQ15" s="22" t="s">
        <v>82</v>
      </c>
      <c r="AR15" s="22" t="s">
        <v>83</v>
      </c>
      <c r="AS15" s="22" t="s">
        <v>84</v>
      </c>
      <c r="AT15" s="22" t="s">
        <v>86</v>
      </c>
      <c r="AU15" s="22" t="s">
        <v>85</v>
      </c>
      <c r="AV15" s="22" t="s">
        <v>86</v>
      </c>
      <c r="AW15" s="22" t="s">
        <v>1</v>
      </c>
      <c r="AX15" s="22" t="s">
        <v>56</v>
      </c>
      <c r="AY15" s="23" t="s">
        <v>59</v>
      </c>
      <c r="AZ15" s="23"/>
      <c r="BA15" s="23"/>
      <c r="BB15" s="23" t="s">
        <v>122</v>
      </c>
      <c r="BC15" s="23"/>
      <c r="BD15" s="22" t="s">
        <v>249</v>
      </c>
      <c r="BE15" s="22" t="s">
        <v>250</v>
      </c>
      <c r="BF15" s="23" t="s">
        <v>61</v>
      </c>
      <c r="BG15" s="23"/>
      <c r="BH15" s="24"/>
    </row>
    <row r="16" spans="1:60" x14ac:dyDescent="0.25">
      <c r="A16" s="54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 t="s">
        <v>94</v>
      </c>
      <c r="AA16" s="22"/>
      <c r="AB16" s="22" t="s">
        <v>97</v>
      </c>
      <c r="AC16" s="22"/>
      <c r="AD16" s="22"/>
      <c r="AE16" s="22"/>
      <c r="AF16" s="22" t="s">
        <v>96</v>
      </c>
      <c r="AG16" s="22"/>
      <c r="AH16" s="22"/>
      <c r="AI16" s="17"/>
      <c r="AJ16" s="98" t="s">
        <v>104</v>
      </c>
      <c r="AK16" s="98"/>
      <c r="AL16" s="98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3"/>
      <c r="AZ16" s="23"/>
      <c r="BA16" s="23"/>
      <c r="BB16" s="23"/>
      <c r="BC16" s="23"/>
      <c r="BD16" s="22"/>
      <c r="BE16" s="22"/>
      <c r="BF16" s="22" t="s">
        <v>120</v>
      </c>
      <c r="BG16" s="22" t="s">
        <v>121</v>
      </c>
      <c r="BH16" s="24" t="s">
        <v>60</v>
      </c>
    </row>
    <row r="17" spans="1:60" ht="51" x14ac:dyDescent="0.25">
      <c r="A17" s="54"/>
      <c r="B17" s="1" t="s">
        <v>6</v>
      </c>
      <c r="C17" s="1" t="s">
        <v>7</v>
      </c>
      <c r="D17" s="1" t="s">
        <v>0</v>
      </c>
      <c r="E17" s="1" t="s">
        <v>1</v>
      </c>
      <c r="F17" s="1" t="s">
        <v>2</v>
      </c>
      <c r="G17" s="1" t="s">
        <v>8</v>
      </c>
      <c r="H17" s="42" t="s">
        <v>118</v>
      </c>
      <c r="I17" s="1" t="s">
        <v>3</v>
      </c>
      <c r="J17" s="1" t="s">
        <v>18</v>
      </c>
      <c r="K17" s="1" t="s">
        <v>9</v>
      </c>
      <c r="L17" s="17" t="s">
        <v>47</v>
      </c>
      <c r="M17" s="1" t="s">
        <v>13</v>
      </c>
      <c r="N17" s="1" t="s">
        <v>12</v>
      </c>
      <c r="O17" s="1" t="s">
        <v>11</v>
      </c>
      <c r="P17" s="1" t="s">
        <v>4</v>
      </c>
      <c r="Q17" s="1" t="s">
        <v>248</v>
      </c>
      <c r="R17" s="1" t="s">
        <v>52</v>
      </c>
      <c r="S17" s="1" t="s">
        <v>53</v>
      </c>
      <c r="T17" s="1" t="s">
        <v>5</v>
      </c>
      <c r="U17" s="1" t="s">
        <v>1</v>
      </c>
      <c r="V17" s="1" t="s">
        <v>107</v>
      </c>
      <c r="W17" s="1" t="s">
        <v>9</v>
      </c>
      <c r="X17" s="1" t="s">
        <v>13</v>
      </c>
      <c r="Y17" s="1" t="s">
        <v>10</v>
      </c>
      <c r="Z17" s="1" t="s">
        <v>12</v>
      </c>
      <c r="AA17" s="1" t="s">
        <v>11</v>
      </c>
      <c r="AB17" s="1" t="s">
        <v>14</v>
      </c>
      <c r="AC17" s="1" t="s">
        <v>15</v>
      </c>
      <c r="AD17" s="1" t="s">
        <v>16</v>
      </c>
      <c r="AE17" s="1" t="s">
        <v>17</v>
      </c>
      <c r="AF17" s="1" t="s">
        <v>102</v>
      </c>
      <c r="AG17" s="1" t="s">
        <v>101</v>
      </c>
      <c r="AH17" s="17" t="s">
        <v>100</v>
      </c>
      <c r="AI17" s="17" t="s">
        <v>21</v>
      </c>
      <c r="AJ17" s="17" t="s">
        <v>228</v>
      </c>
      <c r="AK17" s="17" t="s">
        <v>227</v>
      </c>
      <c r="AL17" s="17" t="s">
        <v>19</v>
      </c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5" t="s">
        <v>57</v>
      </c>
      <c r="AZ17" s="25" t="s">
        <v>58</v>
      </c>
      <c r="BA17" s="1" t="s">
        <v>119</v>
      </c>
      <c r="BB17" s="1" t="s">
        <v>123</v>
      </c>
      <c r="BC17" s="1" t="s">
        <v>124</v>
      </c>
      <c r="BD17" s="22"/>
      <c r="BE17" s="22"/>
      <c r="BF17" s="22"/>
      <c r="BG17" s="22"/>
      <c r="BH17" s="24"/>
    </row>
    <row r="18" spans="1:60" ht="26.25" thickBot="1" x14ac:dyDescent="0.3">
      <c r="A18" s="55"/>
      <c r="B18" s="56" t="s">
        <v>22</v>
      </c>
      <c r="C18" s="56" t="s">
        <v>23</v>
      </c>
      <c r="D18" s="57" t="s">
        <v>46</v>
      </c>
      <c r="E18" s="56" t="s">
        <v>24</v>
      </c>
      <c r="F18" s="56" t="s">
        <v>25</v>
      </c>
      <c r="G18" s="56" t="s">
        <v>26</v>
      </c>
      <c r="H18" s="57" t="s">
        <v>27</v>
      </c>
      <c r="I18" s="56" t="s">
        <v>28</v>
      </c>
      <c r="J18" s="56" t="s">
        <v>29</v>
      </c>
      <c r="K18" s="56" t="s">
        <v>30</v>
      </c>
      <c r="L18" s="92" t="s">
        <v>31</v>
      </c>
      <c r="M18" s="56" t="s">
        <v>32</v>
      </c>
      <c r="N18" s="56" t="s">
        <v>33</v>
      </c>
      <c r="O18" s="56" t="s">
        <v>34</v>
      </c>
      <c r="P18" s="56" t="s">
        <v>35</v>
      </c>
      <c r="Q18" s="56" t="s">
        <v>36</v>
      </c>
      <c r="R18" s="56" t="s">
        <v>37</v>
      </c>
      <c r="S18" s="56" t="s">
        <v>48</v>
      </c>
      <c r="T18" s="56" t="s">
        <v>38</v>
      </c>
      <c r="U18" s="56" t="s">
        <v>106</v>
      </c>
      <c r="V18" s="56" t="s">
        <v>39</v>
      </c>
      <c r="W18" s="56" t="s">
        <v>40</v>
      </c>
      <c r="X18" s="56" t="s">
        <v>41</v>
      </c>
      <c r="Y18" s="56" t="s">
        <v>42</v>
      </c>
      <c r="Z18" s="56" t="s">
        <v>43</v>
      </c>
      <c r="AA18" s="56" t="s">
        <v>44</v>
      </c>
      <c r="AB18" s="56" t="s">
        <v>54</v>
      </c>
      <c r="AC18" s="56" t="s">
        <v>45</v>
      </c>
      <c r="AD18" s="56" t="s">
        <v>73</v>
      </c>
      <c r="AE18" s="56" t="s">
        <v>98</v>
      </c>
      <c r="AF18" s="56" t="s">
        <v>55</v>
      </c>
      <c r="AG18" s="56" t="s">
        <v>99</v>
      </c>
      <c r="AH18" s="92" t="s">
        <v>108</v>
      </c>
      <c r="AI18" s="92" t="s">
        <v>109</v>
      </c>
      <c r="AJ18" s="92" t="s">
        <v>62</v>
      </c>
      <c r="AK18" s="92" t="s">
        <v>110</v>
      </c>
      <c r="AL18" s="92" t="s">
        <v>111</v>
      </c>
      <c r="AM18" s="56" t="s">
        <v>63</v>
      </c>
      <c r="AN18" s="56" t="s">
        <v>64</v>
      </c>
      <c r="AO18" s="56" t="s">
        <v>65</v>
      </c>
      <c r="AP18" s="58" t="s">
        <v>66</v>
      </c>
      <c r="AQ18" s="58" t="s">
        <v>67</v>
      </c>
      <c r="AR18" s="58" t="s">
        <v>68</v>
      </c>
      <c r="AS18" s="58" t="s">
        <v>69</v>
      </c>
      <c r="AT18" s="58" t="s">
        <v>74</v>
      </c>
      <c r="AU18" s="58" t="s">
        <v>79</v>
      </c>
      <c r="AV18" s="58" t="s">
        <v>80</v>
      </c>
      <c r="AW18" s="58" t="s">
        <v>113</v>
      </c>
      <c r="AX18" s="58" t="s">
        <v>81</v>
      </c>
      <c r="AY18" s="58" t="s">
        <v>87</v>
      </c>
      <c r="AZ18" s="58" t="s">
        <v>88</v>
      </c>
      <c r="BA18" s="58" t="s">
        <v>89</v>
      </c>
      <c r="BB18" s="58" t="s">
        <v>90</v>
      </c>
      <c r="BC18" s="58" t="s">
        <v>91</v>
      </c>
      <c r="BD18" s="58" t="s">
        <v>105</v>
      </c>
      <c r="BE18" s="58" t="s">
        <v>114</v>
      </c>
      <c r="BF18" s="58" t="s">
        <v>115</v>
      </c>
      <c r="BG18" s="58" t="s">
        <v>116</v>
      </c>
      <c r="BH18" s="59" t="s">
        <v>117</v>
      </c>
    </row>
    <row r="19" spans="1:60" ht="25.5" x14ac:dyDescent="0.25">
      <c r="A19" s="30">
        <v>1</v>
      </c>
      <c r="B19" s="44" t="s">
        <v>149</v>
      </c>
      <c r="C19" s="45" t="s">
        <v>130</v>
      </c>
      <c r="D19" s="44" t="s">
        <v>150</v>
      </c>
      <c r="E19" s="45" t="s">
        <v>166</v>
      </c>
      <c r="F19" s="60" t="s">
        <v>151</v>
      </c>
      <c r="G19" s="46">
        <v>12421</v>
      </c>
      <c r="H19" s="63" t="s">
        <v>168</v>
      </c>
      <c r="I19" s="47" t="s">
        <v>125</v>
      </c>
      <c r="J19" s="48" t="s">
        <v>152</v>
      </c>
      <c r="K19" s="49">
        <v>43754</v>
      </c>
      <c r="L19" s="93">
        <v>2543078.66</v>
      </c>
      <c r="M19" s="46">
        <v>12661</v>
      </c>
      <c r="N19" s="49">
        <v>43754</v>
      </c>
      <c r="O19" s="49">
        <v>43769</v>
      </c>
      <c r="P19" s="50">
        <v>1</v>
      </c>
      <c r="Q19" s="44" t="s">
        <v>129</v>
      </c>
      <c r="R19" s="45"/>
      <c r="S19" s="45"/>
      <c r="T19" s="45" t="s">
        <v>131</v>
      </c>
      <c r="U19" s="45" t="s">
        <v>165</v>
      </c>
      <c r="V19" s="44" t="s">
        <v>169</v>
      </c>
      <c r="W19" s="49">
        <v>43759</v>
      </c>
      <c r="X19" s="46"/>
      <c r="Y19" s="45" t="s">
        <v>172</v>
      </c>
      <c r="Z19" s="49">
        <v>43759</v>
      </c>
      <c r="AA19" s="49"/>
      <c r="AB19" s="51"/>
      <c r="AC19" s="45"/>
      <c r="AD19" s="52"/>
      <c r="AE19" s="45"/>
      <c r="AF19" s="45"/>
      <c r="AG19" s="45"/>
      <c r="AH19" s="52"/>
      <c r="AI19" s="52">
        <f>SUM(L19-AE19+AD19+AH19)</f>
        <v>2543078.66</v>
      </c>
      <c r="AJ19" s="52"/>
      <c r="AK19" s="52"/>
      <c r="AL19" s="52">
        <f>AJ19+AK19</f>
        <v>0</v>
      </c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</row>
    <row r="20" spans="1:60" ht="25.5" x14ac:dyDescent="0.25">
      <c r="A20" s="41"/>
      <c r="B20" s="5"/>
      <c r="C20" s="3"/>
      <c r="D20" s="5"/>
      <c r="E20" s="3"/>
      <c r="F20" s="61"/>
      <c r="G20" s="12"/>
      <c r="H20" s="42"/>
      <c r="I20" s="16" t="s">
        <v>125</v>
      </c>
      <c r="J20" s="15"/>
      <c r="K20" s="11"/>
      <c r="L20" s="31">
        <v>2543078.66</v>
      </c>
      <c r="M20" s="3"/>
      <c r="N20" s="6"/>
      <c r="O20" s="6"/>
      <c r="P20" s="13"/>
      <c r="Q20" s="5"/>
      <c r="R20" s="3"/>
      <c r="S20" s="3"/>
      <c r="T20" s="3"/>
      <c r="U20" s="3" t="s">
        <v>165</v>
      </c>
      <c r="V20" s="5" t="s">
        <v>170</v>
      </c>
      <c r="W20" s="6">
        <v>44118</v>
      </c>
      <c r="X20" s="12">
        <v>12902</v>
      </c>
      <c r="Y20" s="3" t="s">
        <v>153</v>
      </c>
      <c r="Z20" s="6">
        <v>44118</v>
      </c>
      <c r="AA20" s="6">
        <v>44483</v>
      </c>
      <c r="AB20" s="27">
        <v>7.3133199999999995E-2</v>
      </c>
      <c r="AC20" s="3"/>
      <c r="AD20" s="7">
        <v>185983.48</v>
      </c>
      <c r="AE20" s="3"/>
      <c r="AF20" s="3"/>
      <c r="AG20" s="3"/>
      <c r="AH20" s="7"/>
      <c r="AI20" s="52">
        <f t="shared" ref="AI20:AI42" si="0">SUM(L20-AE20+AD20+AH20)</f>
        <v>2729062.14</v>
      </c>
      <c r="AJ20" s="7"/>
      <c r="AK20" s="8"/>
      <c r="AL20" s="52">
        <f t="shared" ref="AL20:AL42" si="1">AJ20+AK20</f>
        <v>0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ht="25.5" x14ac:dyDescent="0.25">
      <c r="A21" s="41"/>
      <c r="B21" s="5"/>
      <c r="C21" s="3"/>
      <c r="D21" s="5"/>
      <c r="E21" s="3"/>
      <c r="F21" s="61"/>
      <c r="G21" s="12"/>
      <c r="H21" s="42"/>
      <c r="I21" s="16" t="s">
        <v>125</v>
      </c>
      <c r="J21" s="15"/>
      <c r="K21" s="11"/>
      <c r="L21" s="31"/>
      <c r="M21" s="3"/>
      <c r="N21" s="6"/>
      <c r="O21" s="6"/>
      <c r="P21" s="13"/>
      <c r="Q21" s="5"/>
      <c r="R21" s="3"/>
      <c r="S21" s="3"/>
      <c r="T21" s="3"/>
      <c r="U21" s="3" t="s">
        <v>165</v>
      </c>
      <c r="V21" s="5" t="s">
        <v>171</v>
      </c>
      <c r="W21" s="6">
        <v>44483</v>
      </c>
      <c r="X21" s="12">
        <v>13213</v>
      </c>
      <c r="Y21" s="3" t="s">
        <v>133</v>
      </c>
      <c r="Z21" s="6">
        <v>44483</v>
      </c>
      <c r="AA21" s="6">
        <v>44848</v>
      </c>
      <c r="AB21" s="3"/>
      <c r="AC21" s="3"/>
      <c r="AD21" s="7"/>
      <c r="AE21" s="3"/>
      <c r="AF21" s="3"/>
      <c r="AG21" s="3"/>
      <c r="AH21" s="7"/>
      <c r="AI21" s="52">
        <f t="shared" si="0"/>
        <v>0</v>
      </c>
      <c r="AJ21" s="7"/>
      <c r="AK21" s="8"/>
      <c r="AL21" s="52">
        <f t="shared" si="1"/>
        <v>0</v>
      </c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x14ac:dyDescent="0.25">
      <c r="A22" s="41"/>
      <c r="B22" s="5"/>
      <c r="C22" s="3"/>
      <c r="D22" s="5"/>
      <c r="E22" s="3"/>
      <c r="F22" s="61"/>
      <c r="G22" s="12"/>
      <c r="H22" s="42"/>
      <c r="I22" s="16" t="s">
        <v>125</v>
      </c>
      <c r="J22" s="15"/>
      <c r="K22" s="11"/>
      <c r="L22" s="31"/>
      <c r="M22" s="3"/>
      <c r="N22" s="6"/>
      <c r="O22" s="6"/>
      <c r="P22" s="13"/>
      <c r="Q22" s="5"/>
      <c r="R22" s="3"/>
      <c r="S22" s="3"/>
      <c r="T22" s="3"/>
      <c r="U22" s="3"/>
      <c r="V22" s="5"/>
      <c r="W22" s="6"/>
      <c r="X22" s="12"/>
      <c r="Y22" s="3"/>
      <c r="Z22" s="6"/>
      <c r="AA22" s="6"/>
      <c r="AB22" s="3"/>
      <c r="AC22" s="3"/>
      <c r="AD22" s="7"/>
      <c r="AE22" s="3"/>
      <c r="AF22" s="6">
        <v>44743</v>
      </c>
      <c r="AG22" s="28">
        <v>0.05</v>
      </c>
      <c r="AH22" s="7">
        <v>134755.20000000001</v>
      </c>
      <c r="AI22" s="52">
        <f t="shared" si="0"/>
        <v>134755.20000000001</v>
      </c>
      <c r="AJ22" s="7"/>
      <c r="AK22" s="8"/>
      <c r="AL22" s="52">
        <f t="shared" si="1"/>
        <v>0</v>
      </c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60" x14ac:dyDescent="0.25">
      <c r="A23" s="41"/>
      <c r="B23" s="5"/>
      <c r="C23" s="3"/>
      <c r="D23" s="5"/>
      <c r="E23" s="3"/>
      <c r="F23" s="61"/>
      <c r="G23" s="12"/>
      <c r="H23" s="42"/>
      <c r="I23" s="16" t="s">
        <v>125</v>
      </c>
      <c r="J23" s="15"/>
      <c r="K23" s="11"/>
      <c r="L23" s="31"/>
      <c r="M23" s="3"/>
      <c r="N23" s="6"/>
      <c r="O23" s="6"/>
      <c r="P23" s="13"/>
      <c r="Q23" s="5"/>
      <c r="R23" s="3"/>
      <c r="S23" s="3"/>
      <c r="T23" s="3"/>
      <c r="U23" s="3"/>
      <c r="V23" s="5"/>
      <c r="W23" s="6"/>
      <c r="X23" s="12"/>
      <c r="Y23" s="3"/>
      <c r="Z23" s="6"/>
      <c r="AA23" s="6"/>
      <c r="AB23" s="3"/>
      <c r="AC23" s="3"/>
      <c r="AD23" s="7"/>
      <c r="AE23" s="3"/>
      <c r="AF23" s="6">
        <v>44743</v>
      </c>
      <c r="AG23" s="29" t="s">
        <v>193</v>
      </c>
      <c r="AH23" s="7">
        <v>888928.91</v>
      </c>
      <c r="AI23" s="52">
        <f t="shared" si="0"/>
        <v>888928.91</v>
      </c>
      <c r="AJ23" s="7">
        <v>6603502.1200000001</v>
      </c>
      <c r="AK23" s="8"/>
      <c r="AL23" s="52">
        <f t="shared" si="1"/>
        <v>6603502.1200000001</v>
      </c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ht="25.5" x14ac:dyDescent="0.25">
      <c r="A24" s="41"/>
      <c r="B24" s="5"/>
      <c r="C24" s="3"/>
      <c r="D24" s="5"/>
      <c r="E24" s="3"/>
      <c r="F24" s="62"/>
      <c r="G24" s="12"/>
      <c r="H24" s="42"/>
      <c r="I24" s="16" t="s">
        <v>125</v>
      </c>
      <c r="J24" s="15"/>
      <c r="K24" s="11"/>
      <c r="L24" s="31"/>
      <c r="M24" s="3"/>
      <c r="N24" s="6"/>
      <c r="O24" s="6"/>
      <c r="P24" s="13"/>
      <c r="Q24" s="5"/>
      <c r="R24" s="3"/>
      <c r="S24" s="3"/>
      <c r="T24" s="3"/>
      <c r="U24" s="3" t="s">
        <v>165</v>
      </c>
      <c r="V24" s="5" t="s">
        <v>207</v>
      </c>
      <c r="W24" s="6">
        <v>44848</v>
      </c>
      <c r="X24" s="12"/>
      <c r="Y24" s="3" t="s">
        <v>153</v>
      </c>
      <c r="Z24" s="6">
        <v>44848</v>
      </c>
      <c r="AA24" s="6">
        <v>45213</v>
      </c>
      <c r="AB24" s="3"/>
      <c r="AC24" s="3"/>
      <c r="AD24" s="7">
        <v>401398.35</v>
      </c>
      <c r="AE24" s="3"/>
      <c r="AF24" s="6"/>
      <c r="AG24" s="29"/>
      <c r="AH24" s="7"/>
      <c r="AI24" s="52">
        <f t="shared" si="0"/>
        <v>401398.35</v>
      </c>
      <c r="AJ24" s="8">
        <v>476319.98</v>
      </c>
      <c r="AK24" s="8"/>
      <c r="AL24" s="52">
        <f t="shared" si="1"/>
        <v>476319.98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ht="38.25" x14ac:dyDescent="0.25">
      <c r="A25" s="13">
        <v>2</v>
      </c>
      <c r="B25" s="3" t="s">
        <v>141</v>
      </c>
      <c r="C25" s="3" t="s">
        <v>140</v>
      </c>
      <c r="D25" s="5" t="s">
        <v>134</v>
      </c>
      <c r="E25" s="3" t="s">
        <v>166</v>
      </c>
      <c r="F25" s="10" t="s">
        <v>139</v>
      </c>
      <c r="G25" s="12">
        <v>12891</v>
      </c>
      <c r="H25" s="1" t="s">
        <v>144</v>
      </c>
      <c r="I25" s="16" t="s">
        <v>142</v>
      </c>
      <c r="J25" s="15" t="s">
        <v>143</v>
      </c>
      <c r="K25" s="6">
        <v>44517</v>
      </c>
      <c r="L25" s="7">
        <v>193803</v>
      </c>
      <c r="M25" s="12">
        <v>13170</v>
      </c>
      <c r="N25" s="6">
        <v>44525</v>
      </c>
      <c r="O25" s="6">
        <v>44890</v>
      </c>
      <c r="P25" s="3">
        <v>1</v>
      </c>
      <c r="Q25" s="3" t="s">
        <v>144</v>
      </c>
      <c r="R25" s="3"/>
      <c r="S25" s="3"/>
      <c r="T25" s="3" t="s">
        <v>132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7"/>
      <c r="AI25" s="52">
        <f t="shared" si="0"/>
        <v>193803</v>
      </c>
      <c r="AJ25" s="7">
        <v>188279.51</v>
      </c>
      <c r="AK25" s="7"/>
      <c r="AL25" s="52">
        <f t="shared" si="1"/>
        <v>188279.51</v>
      </c>
      <c r="AM25" s="3" t="s">
        <v>145</v>
      </c>
      <c r="AN25" s="12">
        <v>12944</v>
      </c>
      <c r="AO25" s="3" t="s">
        <v>146</v>
      </c>
      <c r="AP25" s="12">
        <v>13256</v>
      </c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ht="25.5" x14ac:dyDescent="0.25">
      <c r="A26" s="13">
        <v>3</v>
      </c>
      <c r="B26" s="5" t="s">
        <v>173</v>
      </c>
      <c r="C26" s="3" t="s">
        <v>155</v>
      </c>
      <c r="D26" s="13" t="s">
        <v>154</v>
      </c>
      <c r="E26" s="3" t="s">
        <v>166</v>
      </c>
      <c r="F26" s="14" t="s">
        <v>156</v>
      </c>
      <c r="G26" s="12">
        <v>13153</v>
      </c>
      <c r="H26" s="42" t="s">
        <v>157</v>
      </c>
      <c r="I26" s="16" t="s">
        <v>158</v>
      </c>
      <c r="J26" s="15" t="s">
        <v>159</v>
      </c>
      <c r="K26" s="11">
        <v>44539</v>
      </c>
      <c r="L26" s="31">
        <v>271999.92</v>
      </c>
      <c r="M26" s="12">
        <v>13186</v>
      </c>
      <c r="N26" s="6">
        <v>44539</v>
      </c>
      <c r="O26" s="6">
        <v>44904</v>
      </c>
      <c r="P26" s="13">
        <v>1</v>
      </c>
      <c r="Q26" s="5" t="s">
        <v>157</v>
      </c>
      <c r="R26" s="3"/>
      <c r="S26" s="3"/>
      <c r="T26" s="3" t="s">
        <v>131</v>
      </c>
      <c r="U26" s="3" t="s">
        <v>165</v>
      </c>
      <c r="V26" s="3">
        <v>1</v>
      </c>
      <c r="W26" s="6">
        <v>44904</v>
      </c>
      <c r="X26" s="12">
        <v>13429</v>
      </c>
      <c r="Y26" s="3" t="s">
        <v>133</v>
      </c>
      <c r="Z26" s="6">
        <v>44904</v>
      </c>
      <c r="AA26" s="6">
        <v>45269</v>
      </c>
      <c r="AB26" s="3"/>
      <c r="AC26" s="3"/>
      <c r="AD26" s="3"/>
      <c r="AE26" s="3"/>
      <c r="AF26" s="3"/>
      <c r="AG26" s="3"/>
      <c r="AH26" s="7"/>
      <c r="AI26" s="52">
        <f t="shared" si="0"/>
        <v>271999.92</v>
      </c>
      <c r="AJ26" s="7">
        <v>270433.32</v>
      </c>
      <c r="AK26" s="7">
        <v>9066.66</v>
      </c>
      <c r="AL26" s="52">
        <f t="shared" si="1"/>
        <v>279499.98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ht="25.5" x14ac:dyDescent="0.25">
      <c r="A27" s="13">
        <v>4</v>
      </c>
      <c r="B27" s="5" t="s">
        <v>173</v>
      </c>
      <c r="C27" s="3" t="s">
        <v>155</v>
      </c>
      <c r="D27" s="13" t="s">
        <v>154</v>
      </c>
      <c r="E27" s="3" t="s">
        <v>166</v>
      </c>
      <c r="F27" s="14" t="s">
        <v>156</v>
      </c>
      <c r="G27" s="12">
        <v>13153</v>
      </c>
      <c r="H27" s="42" t="s">
        <v>160</v>
      </c>
      <c r="I27" s="16" t="s">
        <v>161</v>
      </c>
      <c r="J27" s="15" t="s">
        <v>162</v>
      </c>
      <c r="K27" s="11">
        <v>44539</v>
      </c>
      <c r="L27" s="31">
        <v>167499.96</v>
      </c>
      <c r="M27" s="12">
        <v>13185</v>
      </c>
      <c r="N27" s="6">
        <v>44539</v>
      </c>
      <c r="O27" s="6">
        <v>44904</v>
      </c>
      <c r="P27" s="13">
        <v>1</v>
      </c>
      <c r="Q27" s="5" t="s">
        <v>160</v>
      </c>
      <c r="R27" s="3"/>
      <c r="S27" s="3"/>
      <c r="T27" s="3" t="s">
        <v>131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7"/>
      <c r="AI27" s="52">
        <f t="shared" si="0"/>
        <v>167499.96</v>
      </c>
      <c r="AJ27" s="7">
        <v>149541.63</v>
      </c>
      <c r="AK27" s="7"/>
      <c r="AL27" s="52">
        <f t="shared" si="1"/>
        <v>149541.63</v>
      </c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ht="25.5" x14ac:dyDescent="0.25">
      <c r="A28" s="13">
        <v>5</v>
      </c>
      <c r="B28" s="5" t="s">
        <v>173</v>
      </c>
      <c r="C28" s="3" t="s">
        <v>155</v>
      </c>
      <c r="D28" s="13" t="s">
        <v>154</v>
      </c>
      <c r="E28" s="3" t="s">
        <v>166</v>
      </c>
      <c r="F28" s="14" t="s">
        <v>156</v>
      </c>
      <c r="G28" s="12">
        <v>13153</v>
      </c>
      <c r="H28" s="42" t="s">
        <v>206</v>
      </c>
      <c r="I28" s="16" t="s">
        <v>163</v>
      </c>
      <c r="J28" s="15" t="s">
        <v>164</v>
      </c>
      <c r="K28" s="11">
        <v>44539</v>
      </c>
      <c r="L28" s="31">
        <v>64999.92</v>
      </c>
      <c r="M28" s="12">
        <v>13185</v>
      </c>
      <c r="N28" s="6">
        <v>44539</v>
      </c>
      <c r="O28" s="6">
        <v>44904</v>
      </c>
      <c r="P28" s="13">
        <v>1</v>
      </c>
      <c r="Q28" s="5" t="s">
        <v>206</v>
      </c>
      <c r="R28" s="3"/>
      <c r="S28" s="3"/>
      <c r="T28" s="3" t="s">
        <v>131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7"/>
      <c r="AI28" s="52">
        <f t="shared" si="0"/>
        <v>64999.92</v>
      </c>
      <c r="AJ28" s="7">
        <v>64999.98</v>
      </c>
      <c r="AK28" s="7"/>
      <c r="AL28" s="52">
        <f t="shared" si="1"/>
        <v>64999.98</v>
      </c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ht="25.5" x14ac:dyDescent="0.25">
      <c r="A29" s="13">
        <v>6</v>
      </c>
      <c r="B29" s="5" t="s">
        <v>173</v>
      </c>
      <c r="C29" s="3" t="s">
        <v>155</v>
      </c>
      <c r="D29" s="13" t="s">
        <v>154</v>
      </c>
      <c r="E29" s="3" t="s">
        <v>166</v>
      </c>
      <c r="F29" s="14" t="s">
        <v>156</v>
      </c>
      <c r="G29" s="12">
        <v>13153</v>
      </c>
      <c r="H29" s="64" t="s">
        <v>177</v>
      </c>
      <c r="I29" s="16" t="s">
        <v>175</v>
      </c>
      <c r="J29" s="15" t="s">
        <v>176</v>
      </c>
      <c r="K29" s="11">
        <v>44599</v>
      </c>
      <c r="L29" s="7">
        <v>273240</v>
      </c>
      <c r="M29" s="12">
        <v>13243</v>
      </c>
      <c r="N29" s="6">
        <v>44599</v>
      </c>
      <c r="O29" s="6">
        <v>44964</v>
      </c>
      <c r="P29" s="13">
        <v>1</v>
      </c>
      <c r="Q29" s="15" t="s">
        <v>174</v>
      </c>
      <c r="R29" s="3"/>
      <c r="S29" s="3"/>
      <c r="T29" s="3" t="s">
        <v>131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7"/>
      <c r="AI29" s="52">
        <f t="shared" si="0"/>
        <v>273240</v>
      </c>
      <c r="AJ29" s="7">
        <v>241362</v>
      </c>
      <c r="AK29" s="7">
        <v>9108</v>
      </c>
      <c r="AL29" s="52">
        <f t="shared" si="1"/>
        <v>250470</v>
      </c>
      <c r="AM29" s="3"/>
      <c r="AN29" s="3"/>
      <c r="AO29" s="3"/>
      <c r="AP29" s="3"/>
      <c r="AQ29" s="13"/>
      <c r="AR29" s="32"/>
      <c r="AS29" s="32"/>
      <c r="AT29" s="33"/>
      <c r="AU29" s="32"/>
      <c r="AV29" s="3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ht="25.5" x14ac:dyDescent="0.25">
      <c r="A30" s="13">
        <v>7</v>
      </c>
      <c r="B30" s="5" t="s">
        <v>173</v>
      </c>
      <c r="C30" s="3" t="s">
        <v>155</v>
      </c>
      <c r="D30" s="13" t="s">
        <v>154</v>
      </c>
      <c r="E30" s="3" t="s">
        <v>166</v>
      </c>
      <c r="F30" s="14" t="s">
        <v>180</v>
      </c>
      <c r="G30" s="12">
        <v>13153</v>
      </c>
      <c r="H30" s="64" t="s">
        <v>179</v>
      </c>
      <c r="I30" s="16" t="s">
        <v>175</v>
      </c>
      <c r="J30" s="15" t="s">
        <v>176</v>
      </c>
      <c r="K30" s="11">
        <v>44648</v>
      </c>
      <c r="L30" s="7">
        <v>91080</v>
      </c>
      <c r="M30" s="12">
        <v>13259</v>
      </c>
      <c r="N30" s="6">
        <v>44648</v>
      </c>
      <c r="O30" s="6">
        <v>45013</v>
      </c>
      <c r="P30" s="13">
        <v>1</v>
      </c>
      <c r="Q30" s="15" t="s">
        <v>179</v>
      </c>
      <c r="R30" s="3"/>
      <c r="S30" s="3"/>
      <c r="T30" s="3" t="s">
        <v>131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7"/>
      <c r="AI30" s="52">
        <f t="shared" si="0"/>
        <v>91080</v>
      </c>
      <c r="AJ30" s="7">
        <v>65274</v>
      </c>
      <c r="AK30" s="7">
        <v>3036</v>
      </c>
      <c r="AL30" s="52">
        <f t="shared" si="1"/>
        <v>68310</v>
      </c>
      <c r="AM30" s="3"/>
      <c r="AN30" s="3"/>
      <c r="AO30" s="3"/>
      <c r="AP30" s="3"/>
      <c r="AQ30" s="13"/>
      <c r="AR30" s="32"/>
      <c r="AS30" s="32"/>
      <c r="AT30" s="33"/>
      <c r="AU30" s="32"/>
      <c r="AV30" s="3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ht="25.5" x14ac:dyDescent="0.25">
      <c r="A31" s="13">
        <v>8</v>
      </c>
      <c r="B31" s="5" t="s">
        <v>173</v>
      </c>
      <c r="C31" s="3" t="s">
        <v>155</v>
      </c>
      <c r="D31" s="13" t="s">
        <v>154</v>
      </c>
      <c r="E31" s="3" t="s">
        <v>166</v>
      </c>
      <c r="F31" s="14" t="s">
        <v>180</v>
      </c>
      <c r="G31" s="12">
        <v>13153</v>
      </c>
      <c r="H31" s="64" t="s">
        <v>181</v>
      </c>
      <c r="I31" s="16" t="s">
        <v>175</v>
      </c>
      <c r="J31" s="15" t="s">
        <v>176</v>
      </c>
      <c r="K31" s="11">
        <v>44690</v>
      </c>
      <c r="L31" s="7">
        <v>182160</v>
      </c>
      <c r="M31" s="12"/>
      <c r="N31" s="11">
        <v>44690</v>
      </c>
      <c r="O31" s="6">
        <v>45055</v>
      </c>
      <c r="P31" s="13">
        <v>1</v>
      </c>
      <c r="Q31" s="15" t="s">
        <v>181</v>
      </c>
      <c r="R31" s="3"/>
      <c r="S31" s="3"/>
      <c r="T31" s="3" t="s">
        <v>131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7"/>
      <c r="AI31" s="52">
        <f t="shared" si="0"/>
        <v>182160</v>
      </c>
      <c r="AJ31" s="7">
        <v>100188</v>
      </c>
      <c r="AK31" s="7">
        <v>6072</v>
      </c>
      <c r="AL31" s="52">
        <f t="shared" si="1"/>
        <v>106260</v>
      </c>
      <c r="AM31" s="3"/>
      <c r="AN31" s="3"/>
      <c r="AO31" s="3"/>
      <c r="AP31" s="3"/>
      <c r="AQ31" s="13"/>
      <c r="AR31" s="32"/>
      <c r="AS31" s="32"/>
      <c r="AT31" s="33"/>
      <c r="AU31" s="32"/>
      <c r="AV31" s="3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1:60" ht="25.5" x14ac:dyDescent="0.25">
      <c r="A32" s="13">
        <v>9</v>
      </c>
      <c r="B32" s="5" t="s">
        <v>173</v>
      </c>
      <c r="C32" s="3" t="s">
        <v>155</v>
      </c>
      <c r="D32" s="13" t="s">
        <v>154</v>
      </c>
      <c r="E32" s="3" t="s">
        <v>166</v>
      </c>
      <c r="F32" s="14" t="s">
        <v>180</v>
      </c>
      <c r="G32" s="12">
        <v>13153</v>
      </c>
      <c r="H32" s="64" t="s">
        <v>182</v>
      </c>
      <c r="I32" s="16" t="s">
        <v>183</v>
      </c>
      <c r="J32" s="15" t="s">
        <v>184</v>
      </c>
      <c r="K32" s="11">
        <v>44690</v>
      </c>
      <c r="L32" s="7">
        <v>207999.84</v>
      </c>
      <c r="M32" s="12">
        <v>13309</v>
      </c>
      <c r="N32" s="6">
        <v>44690</v>
      </c>
      <c r="O32" s="6">
        <v>45055</v>
      </c>
      <c r="P32" s="13">
        <v>1</v>
      </c>
      <c r="Q32" s="15" t="s">
        <v>182</v>
      </c>
      <c r="R32" s="3"/>
      <c r="S32" s="3"/>
      <c r="T32" s="3" t="s">
        <v>131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7"/>
      <c r="AI32" s="52">
        <f t="shared" si="0"/>
        <v>207999.84</v>
      </c>
      <c r="AJ32" s="7">
        <v>138666.62</v>
      </c>
      <c r="AK32" s="7">
        <v>17333.32</v>
      </c>
      <c r="AL32" s="52">
        <f t="shared" si="1"/>
        <v>155999.94</v>
      </c>
      <c r="AM32" s="3"/>
      <c r="AN32" s="3"/>
      <c r="AO32" s="3"/>
      <c r="AP32" s="3"/>
      <c r="AQ32" s="13"/>
      <c r="AR32" s="32"/>
      <c r="AS32" s="32"/>
      <c r="AT32" s="33"/>
      <c r="AU32" s="32"/>
      <c r="AV32" s="3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0" ht="25.5" x14ac:dyDescent="0.25">
      <c r="A33" s="13">
        <v>10</v>
      </c>
      <c r="B33" s="5" t="s">
        <v>196</v>
      </c>
      <c r="C33" s="3" t="s">
        <v>195</v>
      </c>
      <c r="D33" s="5" t="s">
        <v>134</v>
      </c>
      <c r="E33" s="3" t="s">
        <v>167</v>
      </c>
      <c r="F33" s="9" t="s">
        <v>128</v>
      </c>
      <c r="G33" s="12">
        <v>13215</v>
      </c>
      <c r="H33" s="64" t="s">
        <v>194</v>
      </c>
      <c r="I33" s="16" t="s">
        <v>127</v>
      </c>
      <c r="J33" s="15" t="s">
        <v>138</v>
      </c>
      <c r="K33" s="11">
        <v>44783</v>
      </c>
      <c r="L33" s="7">
        <v>300000</v>
      </c>
      <c r="M33" s="12">
        <v>13149</v>
      </c>
      <c r="N33" s="6">
        <v>44783</v>
      </c>
      <c r="O33" s="6">
        <v>45148</v>
      </c>
      <c r="P33" s="13">
        <v>1</v>
      </c>
      <c r="Q33" s="15" t="s">
        <v>194</v>
      </c>
      <c r="R33" s="3"/>
      <c r="S33" s="3"/>
      <c r="T33" s="3" t="s">
        <v>178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7"/>
      <c r="AI33" s="52">
        <f t="shared" si="0"/>
        <v>300000</v>
      </c>
      <c r="AJ33" s="7">
        <v>299780.65999999997</v>
      </c>
      <c r="AK33" s="7">
        <v>41159.800000000003</v>
      </c>
      <c r="AL33" s="52">
        <f t="shared" si="1"/>
        <v>340940.45999999996</v>
      </c>
      <c r="AM33" s="3" t="s">
        <v>197</v>
      </c>
      <c r="AN33" s="12">
        <v>13277</v>
      </c>
      <c r="AO33" s="3" t="s">
        <v>135</v>
      </c>
      <c r="AP33" s="12">
        <v>13346</v>
      </c>
      <c r="AQ33" s="13"/>
      <c r="AR33" s="32"/>
      <c r="AS33" s="32"/>
      <c r="AT33" s="33"/>
      <c r="AU33" s="32"/>
      <c r="AV33" s="3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60" ht="51" x14ac:dyDescent="0.25">
      <c r="A34" s="13">
        <v>11</v>
      </c>
      <c r="B34" s="5" t="s">
        <v>201</v>
      </c>
      <c r="C34" s="5" t="s">
        <v>201</v>
      </c>
      <c r="D34" s="13" t="s">
        <v>154</v>
      </c>
      <c r="E34" s="3" t="s">
        <v>166</v>
      </c>
      <c r="F34" s="14" t="s">
        <v>202</v>
      </c>
      <c r="G34" s="12"/>
      <c r="H34" s="64" t="s">
        <v>199</v>
      </c>
      <c r="I34" s="16" t="s">
        <v>198</v>
      </c>
      <c r="J34" s="15" t="s">
        <v>200</v>
      </c>
      <c r="K34" s="11">
        <v>44795</v>
      </c>
      <c r="L34" s="7">
        <v>2239999.75</v>
      </c>
      <c r="M34" s="12">
        <v>13373</v>
      </c>
      <c r="N34" s="6">
        <v>44795</v>
      </c>
      <c r="O34" s="6">
        <v>45160</v>
      </c>
      <c r="P34" s="13">
        <v>1</v>
      </c>
      <c r="Q34" s="15" t="s">
        <v>199</v>
      </c>
      <c r="R34" s="3"/>
      <c r="S34" s="3"/>
      <c r="T34" s="3" t="s">
        <v>131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7"/>
      <c r="AI34" s="52">
        <f t="shared" si="0"/>
        <v>2239999.75</v>
      </c>
      <c r="AJ34" s="7">
        <v>129580.31</v>
      </c>
      <c r="AK34" s="7">
        <v>36832.18</v>
      </c>
      <c r="AL34" s="52">
        <f t="shared" si="1"/>
        <v>166412.49</v>
      </c>
      <c r="AM34" s="3"/>
      <c r="AN34" s="12"/>
      <c r="AO34" s="3"/>
      <c r="AP34" s="12"/>
      <c r="AQ34" s="13"/>
      <c r="AR34" s="32"/>
      <c r="AS34" s="32"/>
      <c r="AT34" s="33"/>
      <c r="AU34" s="32"/>
      <c r="AV34" s="3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ht="25.5" x14ac:dyDescent="0.25">
      <c r="A35" s="13">
        <v>12</v>
      </c>
      <c r="B35" s="5" t="s">
        <v>205</v>
      </c>
      <c r="C35" s="5" t="s">
        <v>204</v>
      </c>
      <c r="D35" s="13" t="s">
        <v>154</v>
      </c>
      <c r="E35" s="3" t="s">
        <v>166</v>
      </c>
      <c r="F35" s="10" t="s">
        <v>148</v>
      </c>
      <c r="G35" s="12">
        <v>13217</v>
      </c>
      <c r="H35" s="64" t="s">
        <v>203</v>
      </c>
      <c r="I35" s="16" t="s">
        <v>147</v>
      </c>
      <c r="J35" s="15" t="s">
        <v>137</v>
      </c>
      <c r="K35" s="11">
        <v>44824</v>
      </c>
      <c r="L35" s="7">
        <v>11983404.119999999</v>
      </c>
      <c r="M35" s="12">
        <v>13374</v>
      </c>
      <c r="N35" s="6">
        <v>44824</v>
      </c>
      <c r="O35" s="6">
        <v>45189</v>
      </c>
      <c r="P35" s="13">
        <v>1</v>
      </c>
      <c r="Q35" s="15" t="s">
        <v>203</v>
      </c>
      <c r="R35" s="3"/>
      <c r="S35" s="3"/>
      <c r="T35" s="3" t="s">
        <v>131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7"/>
      <c r="AI35" s="52">
        <f t="shared" si="0"/>
        <v>11983404.119999999</v>
      </c>
      <c r="AJ35" s="7">
        <v>1918833.72</v>
      </c>
      <c r="AK35" s="7">
        <v>893084.77</v>
      </c>
      <c r="AL35" s="52">
        <f t="shared" si="1"/>
        <v>2811918.49</v>
      </c>
      <c r="AM35" s="3"/>
      <c r="AN35" s="12"/>
      <c r="AO35" s="3"/>
      <c r="AP35" s="12"/>
      <c r="AQ35" s="13"/>
      <c r="AR35" s="32"/>
      <c r="AS35" s="32"/>
      <c r="AT35" s="33"/>
      <c r="AU35" s="32"/>
      <c r="AV35" s="3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1:60" x14ac:dyDescent="0.25">
      <c r="A36" s="13">
        <v>13</v>
      </c>
      <c r="B36" s="5" t="s">
        <v>218</v>
      </c>
      <c r="C36" s="5" t="s">
        <v>238</v>
      </c>
      <c r="D36" s="13" t="s">
        <v>154</v>
      </c>
      <c r="E36" s="3" t="s">
        <v>166</v>
      </c>
      <c r="F36" s="10" t="s">
        <v>217</v>
      </c>
      <c r="G36" s="12">
        <v>13393</v>
      </c>
      <c r="H36" s="64" t="s">
        <v>219</v>
      </c>
      <c r="I36" s="16" t="s">
        <v>216</v>
      </c>
      <c r="J36" s="15" t="s">
        <v>229</v>
      </c>
      <c r="K36" s="11">
        <v>44901</v>
      </c>
      <c r="L36" s="7">
        <v>60000</v>
      </c>
      <c r="M36" s="12">
        <v>13439</v>
      </c>
      <c r="N36" s="6">
        <v>44901</v>
      </c>
      <c r="O36" s="6">
        <v>45266</v>
      </c>
      <c r="P36" s="13">
        <v>1</v>
      </c>
      <c r="Q36" s="15" t="s">
        <v>219</v>
      </c>
      <c r="R36" s="3"/>
      <c r="S36" s="3"/>
      <c r="T36" s="3" t="s">
        <v>230</v>
      </c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7"/>
      <c r="AI36" s="52">
        <f t="shared" si="0"/>
        <v>60000</v>
      </c>
      <c r="AJ36" s="7"/>
      <c r="AK36" s="7"/>
      <c r="AL36" s="52">
        <f t="shared" si="1"/>
        <v>0</v>
      </c>
      <c r="AM36" s="3"/>
      <c r="AN36" s="12"/>
      <c r="AO36" s="3"/>
      <c r="AP36" s="12"/>
      <c r="AQ36" s="13"/>
      <c r="AR36" s="32"/>
      <c r="AS36" s="32"/>
      <c r="AT36" s="33"/>
      <c r="AU36" s="32"/>
      <c r="AV36" s="3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spans="1:60" x14ac:dyDescent="0.25">
      <c r="A37" s="13">
        <v>14</v>
      </c>
      <c r="B37" s="5" t="s">
        <v>233</v>
      </c>
      <c r="C37" s="5" t="s">
        <v>235</v>
      </c>
      <c r="D37" s="13" t="s">
        <v>134</v>
      </c>
      <c r="E37" s="3" t="s">
        <v>166</v>
      </c>
      <c r="F37" s="43" t="s">
        <v>221</v>
      </c>
      <c r="G37" s="12">
        <v>13257</v>
      </c>
      <c r="H37" s="64" t="s">
        <v>222</v>
      </c>
      <c r="I37" s="16" t="s">
        <v>220</v>
      </c>
      <c r="J37" s="15" t="s">
        <v>234</v>
      </c>
      <c r="K37" s="11">
        <v>44928</v>
      </c>
      <c r="L37" s="7">
        <v>55720</v>
      </c>
      <c r="M37" s="12">
        <v>13445</v>
      </c>
      <c r="N37" s="6">
        <v>44928</v>
      </c>
      <c r="O37" s="6">
        <v>45293</v>
      </c>
      <c r="P37" s="13">
        <v>1</v>
      </c>
      <c r="Q37" s="15" t="s">
        <v>222</v>
      </c>
      <c r="R37" s="3"/>
      <c r="S37" s="3"/>
      <c r="T37" s="3" t="s">
        <v>178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7"/>
      <c r="AI37" s="52">
        <f t="shared" si="0"/>
        <v>55720</v>
      </c>
      <c r="AJ37" s="7"/>
      <c r="AK37" s="7"/>
      <c r="AL37" s="52">
        <f t="shared" si="1"/>
        <v>0</v>
      </c>
      <c r="AM37" s="5" t="s">
        <v>236</v>
      </c>
      <c r="AN37" s="12">
        <v>13314</v>
      </c>
      <c r="AO37" s="3" t="s">
        <v>237</v>
      </c>
      <c r="AP37" s="12"/>
      <c r="AQ37" s="13"/>
      <c r="AR37" s="32"/>
      <c r="AS37" s="32"/>
      <c r="AT37" s="33"/>
      <c r="AU37" s="32"/>
      <c r="AV37" s="3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1:60" ht="38.25" x14ac:dyDescent="0.25">
      <c r="A38" s="13">
        <v>15</v>
      </c>
      <c r="B38" s="5" t="s">
        <v>223</v>
      </c>
      <c r="C38" s="5" t="s">
        <v>231</v>
      </c>
      <c r="D38" s="13" t="s">
        <v>154</v>
      </c>
      <c r="E38" s="3" t="s">
        <v>166</v>
      </c>
      <c r="F38" s="43" t="s">
        <v>224</v>
      </c>
      <c r="G38" s="12">
        <v>13423</v>
      </c>
      <c r="H38" s="64" t="s">
        <v>225</v>
      </c>
      <c r="I38" s="16" t="s">
        <v>226</v>
      </c>
      <c r="J38" s="15" t="s">
        <v>232</v>
      </c>
      <c r="K38" s="11">
        <v>44928</v>
      </c>
      <c r="L38" s="7">
        <v>9400</v>
      </c>
      <c r="M38" s="12">
        <v>13447</v>
      </c>
      <c r="N38" s="6">
        <v>44928</v>
      </c>
      <c r="O38" s="6">
        <v>45291</v>
      </c>
      <c r="P38" s="13">
        <v>1</v>
      </c>
      <c r="Q38" s="15" t="s">
        <v>225</v>
      </c>
      <c r="R38" s="3"/>
      <c r="S38" s="3"/>
      <c r="T38" s="3" t="s">
        <v>230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7"/>
      <c r="AI38" s="52">
        <f t="shared" si="0"/>
        <v>9400</v>
      </c>
      <c r="AJ38" s="7"/>
      <c r="AK38" s="7"/>
      <c r="AL38" s="52">
        <f t="shared" si="1"/>
        <v>0</v>
      </c>
      <c r="AM38" s="3"/>
      <c r="AN38" s="12"/>
      <c r="AO38" s="3"/>
      <c r="AP38" s="12"/>
      <c r="AQ38" s="13"/>
      <c r="AR38" s="32"/>
      <c r="AS38" s="32"/>
      <c r="AT38" s="33"/>
      <c r="AU38" s="32"/>
      <c r="AV38" s="3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1:60" ht="51" x14ac:dyDescent="0.25">
      <c r="A39" s="13">
        <v>16</v>
      </c>
      <c r="B39" s="5" t="s">
        <v>208</v>
      </c>
      <c r="C39" s="3" t="s">
        <v>185</v>
      </c>
      <c r="D39" s="13" t="s">
        <v>154</v>
      </c>
      <c r="E39" s="3" t="s">
        <v>166</v>
      </c>
      <c r="F39" s="14" t="s">
        <v>186</v>
      </c>
      <c r="G39" s="12">
        <v>13258</v>
      </c>
      <c r="H39" s="64" t="s">
        <v>212</v>
      </c>
      <c r="I39" s="16" t="s">
        <v>126</v>
      </c>
      <c r="J39" s="15" t="s">
        <v>136</v>
      </c>
      <c r="K39" s="11">
        <v>44930</v>
      </c>
      <c r="L39" s="7">
        <v>15428.88</v>
      </c>
      <c r="M39" s="12">
        <v>13447</v>
      </c>
      <c r="N39" s="6">
        <v>44930</v>
      </c>
      <c r="O39" s="6">
        <v>45291</v>
      </c>
      <c r="P39" s="13">
        <v>1</v>
      </c>
      <c r="Q39" s="15" t="s">
        <v>212</v>
      </c>
      <c r="R39" s="3"/>
      <c r="S39" s="3"/>
      <c r="T39" s="3" t="s">
        <v>178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7"/>
      <c r="AI39" s="52">
        <f t="shared" si="0"/>
        <v>15428.88</v>
      </c>
      <c r="AJ39" s="7"/>
      <c r="AK39" s="7"/>
      <c r="AL39" s="52">
        <f t="shared" si="1"/>
        <v>0</v>
      </c>
      <c r="AM39" s="3"/>
      <c r="AN39" s="12"/>
      <c r="AO39" s="3"/>
      <c r="AP39" s="12"/>
      <c r="AQ39" s="13"/>
      <c r="AR39" s="32"/>
      <c r="AS39" s="32"/>
      <c r="AT39" s="33"/>
      <c r="AU39" s="32"/>
      <c r="AV39" s="3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</row>
    <row r="40" spans="1:60" ht="51" x14ac:dyDescent="0.25">
      <c r="A40" s="13">
        <v>17</v>
      </c>
      <c r="B40" s="5" t="s">
        <v>209</v>
      </c>
      <c r="C40" s="3" t="s">
        <v>185</v>
      </c>
      <c r="D40" s="13" t="s">
        <v>154</v>
      </c>
      <c r="E40" s="3" t="s">
        <v>166</v>
      </c>
      <c r="F40" s="14" t="s">
        <v>186</v>
      </c>
      <c r="G40" s="12">
        <v>13258</v>
      </c>
      <c r="H40" s="64" t="s">
        <v>213</v>
      </c>
      <c r="I40" s="16" t="s">
        <v>187</v>
      </c>
      <c r="J40" s="15" t="s">
        <v>188</v>
      </c>
      <c r="K40" s="11">
        <v>44930</v>
      </c>
      <c r="L40" s="7">
        <v>12580.2</v>
      </c>
      <c r="M40" s="12">
        <v>13447</v>
      </c>
      <c r="N40" s="6">
        <v>44930</v>
      </c>
      <c r="O40" s="6">
        <v>45291</v>
      </c>
      <c r="P40" s="13">
        <v>1</v>
      </c>
      <c r="Q40" s="15" t="s">
        <v>213</v>
      </c>
      <c r="R40" s="3"/>
      <c r="S40" s="3"/>
      <c r="T40" s="3" t="s">
        <v>178</v>
      </c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7"/>
      <c r="AI40" s="52">
        <f t="shared" si="0"/>
        <v>12580.2</v>
      </c>
      <c r="AJ40" s="7"/>
      <c r="AK40" s="7"/>
      <c r="AL40" s="52">
        <f t="shared" si="1"/>
        <v>0</v>
      </c>
      <c r="AM40" s="3"/>
      <c r="AN40" s="12"/>
      <c r="AO40" s="3"/>
      <c r="AP40" s="12"/>
      <c r="AQ40" s="13"/>
      <c r="AR40" s="32"/>
      <c r="AS40" s="32"/>
      <c r="AT40" s="33"/>
      <c r="AU40" s="32"/>
      <c r="AV40" s="3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60" ht="51" x14ac:dyDescent="0.25">
      <c r="A41" s="13">
        <v>18</v>
      </c>
      <c r="B41" s="5" t="s">
        <v>210</v>
      </c>
      <c r="C41" s="3" t="s">
        <v>185</v>
      </c>
      <c r="D41" s="13" t="s">
        <v>154</v>
      </c>
      <c r="E41" s="3" t="s">
        <v>166</v>
      </c>
      <c r="F41" s="14" t="s">
        <v>186</v>
      </c>
      <c r="G41" s="12">
        <v>13258</v>
      </c>
      <c r="H41" s="64" t="s">
        <v>214</v>
      </c>
      <c r="I41" s="16" t="s">
        <v>189</v>
      </c>
      <c r="J41" s="15" t="s">
        <v>190</v>
      </c>
      <c r="K41" s="11">
        <v>44930</v>
      </c>
      <c r="L41" s="7">
        <v>181700.95</v>
      </c>
      <c r="M41" s="12">
        <v>13447</v>
      </c>
      <c r="N41" s="6">
        <v>44930</v>
      </c>
      <c r="O41" s="6">
        <v>45291</v>
      </c>
      <c r="P41" s="13">
        <v>1</v>
      </c>
      <c r="Q41" s="15" t="s">
        <v>214</v>
      </c>
      <c r="R41" s="3"/>
      <c r="S41" s="3"/>
      <c r="T41" s="3" t="s">
        <v>178</v>
      </c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7"/>
      <c r="AI41" s="52">
        <f t="shared" si="0"/>
        <v>181700.95</v>
      </c>
      <c r="AJ41" s="7"/>
      <c r="AK41" s="7"/>
      <c r="AL41" s="52">
        <f t="shared" si="1"/>
        <v>0</v>
      </c>
      <c r="AM41" s="3"/>
      <c r="AN41" s="12"/>
      <c r="AO41" s="3"/>
      <c r="AP41" s="12"/>
      <c r="AQ41" s="13"/>
      <c r="AR41" s="32"/>
      <c r="AS41" s="32"/>
      <c r="AT41" s="33"/>
      <c r="AU41" s="32"/>
      <c r="AV41" s="3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2" spans="1:60" ht="51.75" thickBot="1" x14ac:dyDescent="0.3">
      <c r="A42" s="4">
        <v>19</v>
      </c>
      <c r="B42" s="26" t="s">
        <v>211</v>
      </c>
      <c r="C42" s="2" t="s">
        <v>185</v>
      </c>
      <c r="D42" s="4" t="s">
        <v>154</v>
      </c>
      <c r="E42" s="2" t="s">
        <v>166</v>
      </c>
      <c r="F42" s="66" t="s">
        <v>186</v>
      </c>
      <c r="G42" s="67">
        <v>13258</v>
      </c>
      <c r="H42" s="68" t="s">
        <v>215</v>
      </c>
      <c r="I42" s="69" t="s">
        <v>191</v>
      </c>
      <c r="J42" s="70" t="s">
        <v>192</v>
      </c>
      <c r="K42" s="71">
        <v>44930</v>
      </c>
      <c r="L42" s="72">
        <v>46292.24</v>
      </c>
      <c r="M42" s="67">
        <v>13447</v>
      </c>
      <c r="N42" s="73">
        <v>44930</v>
      </c>
      <c r="O42" s="73">
        <v>45291</v>
      </c>
      <c r="P42" s="4">
        <v>1</v>
      </c>
      <c r="Q42" s="70" t="s">
        <v>215</v>
      </c>
      <c r="R42" s="2"/>
      <c r="S42" s="2"/>
      <c r="T42" s="2" t="s">
        <v>178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72"/>
      <c r="AI42" s="52">
        <f t="shared" si="0"/>
        <v>46292.24</v>
      </c>
      <c r="AJ42" s="72"/>
      <c r="AK42" s="72"/>
      <c r="AL42" s="52">
        <f t="shared" si="1"/>
        <v>0</v>
      </c>
      <c r="AM42" s="2"/>
      <c r="AN42" s="67"/>
      <c r="AO42" s="2"/>
      <c r="AP42" s="67"/>
      <c r="AQ42" s="4"/>
      <c r="AR42" s="74"/>
      <c r="AS42" s="74"/>
      <c r="AT42" s="75"/>
      <c r="AU42" s="74"/>
      <c r="AV42" s="75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3.5" thickBot="1" x14ac:dyDescent="0.3">
      <c r="A43" s="76" t="s">
        <v>244</v>
      </c>
      <c r="B43" s="77"/>
      <c r="C43" s="77"/>
      <c r="D43" s="77"/>
      <c r="E43" s="77"/>
      <c r="F43" s="78"/>
      <c r="G43" s="79"/>
      <c r="H43" s="80"/>
      <c r="I43" s="81"/>
      <c r="J43" s="82"/>
      <c r="K43" s="83"/>
      <c r="L43" s="94">
        <f>SUM(L19:L42)</f>
        <v>21443466.099999994</v>
      </c>
      <c r="M43" s="79"/>
      <c r="N43" s="84"/>
      <c r="O43" s="84"/>
      <c r="P43" s="85"/>
      <c r="Q43" s="80"/>
      <c r="R43" s="94">
        <f>SUM(R19:R42)</f>
        <v>0</v>
      </c>
      <c r="S43" s="94">
        <f>SUM(S19:S42)</f>
        <v>0</v>
      </c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94">
        <f>SUM(AH19:AH42)</f>
        <v>1023684.1100000001</v>
      </c>
      <c r="AI43" s="94">
        <f>SUM(AI19:AI42)</f>
        <v>23054532.039999995</v>
      </c>
      <c r="AJ43" s="94">
        <f>SUM(AJ19:AJ42)</f>
        <v>10646761.850000001</v>
      </c>
      <c r="AK43" s="94">
        <f>SUM(AK19:AK42)</f>
        <v>1015692.73</v>
      </c>
      <c r="AL43" s="94">
        <f>SUM(AL19:AL42)</f>
        <v>11662454.580000002</v>
      </c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7"/>
    </row>
    <row r="44" spans="1:60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9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6"/>
      <c r="AE44" s="36"/>
      <c r="AF44" s="36"/>
      <c r="AG44" s="36"/>
      <c r="AH44" s="95"/>
      <c r="AI44" s="95"/>
      <c r="AJ44" s="95"/>
      <c r="AK44" s="95"/>
      <c r="AL44" s="95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7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</row>
    <row r="45" spans="1:60" s="65" customFormat="1" x14ac:dyDescent="0.25">
      <c r="A45" s="88" t="s">
        <v>245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</row>
    <row r="46" spans="1:60" s="65" customFormat="1" x14ac:dyDescent="0.25">
      <c r="A46" s="89" t="s">
        <v>246</v>
      </c>
      <c r="B46" s="89"/>
      <c r="C46" s="89"/>
      <c r="D46" s="89"/>
      <c r="L46" s="96"/>
      <c r="AH46" s="96"/>
      <c r="AI46" s="96"/>
      <c r="AJ46" s="96"/>
      <c r="AK46" s="96"/>
      <c r="AL46" s="96"/>
    </row>
    <row r="47" spans="1:60" s="65" customFormat="1" x14ac:dyDescent="0.25">
      <c r="A47" s="88" t="s">
        <v>247</v>
      </c>
      <c r="B47" s="88"/>
      <c r="C47" s="88"/>
      <c r="D47" s="88"/>
      <c r="E47" s="88"/>
      <c r="F47" s="88"/>
      <c r="G47" s="88"/>
      <c r="L47" s="96"/>
      <c r="AH47" s="96"/>
      <c r="AI47" s="96"/>
      <c r="AJ47" s="96"/>
      <c r="AK47" s="96"/>
      <c r="AL47" s="96"/>
    </row>
    <row r="48" spans="1:60" s="65" customFormat="1" x14ac:dyDescent="0.25">
      <c r="L48" s="96"/>
      <c r="AH48" s="96"/>
      <c r="AI48" s="96"/>
      <c r="AJ48" s="96"/>
      <c r="AK48" s="96"/>
      <c r="AL48" s="96"/>
    </row>
  </sheetData>
  <mergeCells count="40">
    <mergeCell ref="F19:F24"/>
    <mergeCell ref="A43:F43"/>
    <mergeCell ref="AS15:AS17"/>
    <mergeCell ref="AT15:AT17"/>
    <mergeCell ref="AU15:AU17"/>
    <mergeCell ref="AV15:AV17"/>
    <mergeCell ref="AQ15:AQ17"/>
    <mergeCell ref="AM14:AP14"/>
    <mergeCell ref="Z16:AA16"/>
    <mergeCell ref="AB16:AE16"/>
    <mergeCell ref="AF15:AH15"/>
    <mergeCell ref="AF16:AH16"/>
    <mergeCell ref="BE15:BE17"/>
    <mergeCell ref="BG16:BG17"/>
    <mergeCell ref="BD15:BD17"/>
    <mergeCell ref="U15:AE15"/>
    <mergeCell ref="AJ16:AL16"/>
    <mergeCell ref="B14:G16"/>
    <mergeCell ref="H15:T16"/>
    <mergeCell ref="U16:Y16"/>
    <mergeCell ref="AO15:AO17"/>
    <mergeCell ref="AM15:AM17"/>
    <mergeCell ref="AN15:AN17"/>
    <mergeCell ref="AP15:AP17"/>
    <mergeCell ref="AI15:AL15"/>
    <mergeCell ref="A19:A24"/>
    <mergeCell ref="A47:G47"/>
    <mergeCell ref="AW14:BH14"/>
    <mergeCell ref="AW15:AW17"/>
    <mergeCell ref="AX15:AX17"/>
    <mergeCell ref="A14:A18"/>
    <mergeCell ref="AY15:BA16"/>
    <mergeCell ref="BB15:BC16"/>
    <mergeCell ref="H14:AL14"/>
    <mergeCell ref="AQ14:AV14"/>
    <mergeCell ref="AR15:AR17"/>
    <mergeCell ref="BF16:BF17"/>
    <mergeCell ref="BF15:BH15"/>
    <mergeCell ref="BH16:BH17"/>
    <mergeCell ref="A45:AW45"/>
  </mergeCells>
  <pageMargins left="0.51181102362204722" right="0.51181102362204722" top="0.78740157480314965" bottom="0.78740157480314965" header="0.31496062992125984" footer="0.31496062992125984"/>
  <pageSetup paperSize="9" scale="2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SEMEIA LICITAÇÕES JAN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2022-04-05T14:17:22Z</cp:lastPrinted>
  <dcterms:created xsi:type="dcterms:W3CDTF">2013-10-11T22:10:57Z</dcterms:created>
  <dcterms:modified xsi:type="dcterms:W3CDTF">2023-03-03T15:22:18Z</dcterms:modified>
</cp:coreProperties>
</file>