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135" tabRatio="824"/>
  </bookViews>
  <sheets>
    <sheet name="SEMEIA AGO 2016" sheetId="16" r:id="rId1"/>
  </sheets>
  <calcPr calcId="145621"/>
</workbook>
</file>

<file path=xl/calcChain.xml><?xml version="1.0" encoding="utf-8"?>
<calcChain xmlns="http://schemas.openxmlformats.org/spreadsheetml/2006/main">
  <c r="AG126" i="16" l="1"/>
  <c r="AH53" i="16" l="1"/>
  <c r="AH73" i="16" l="1"/>
  <c r="L126" i="16" l="1"/>
  <c r="AD126" i="16" l="1"/>
  <c r="AE77" i="16"/>
  <c r="AE71" i="16"/>
  <c r="AE70" i="16"/>
  <c r="AE58" i="16"/>
  <c r="AE60" i="16" s="1"/>
  <c r="AH56" i="16"/>
  <c r="AE56" i="16"/>
  <c r="AE57" i="16" s="1"/>
  <c r="AE53" i="16"/>
  <c r="AE54" i="16" s="1"/>
  <c r="AF49" i="16"/>
  <c r="AH49" i="16" s="1"/>
  <c r="AE49" i="16"/>
  <c r="AE50" i="16" s="1"/>
  <c r="AE51" i="16" s="1"/>
  <c r="AE46" i="16"/>
  <c r="AH41" i="16"/>
  <c r="AE41" i="16"/>
  <c r="AH23" i="16"/>
  <c r="AE23" i="16"/>
  <c r="AE24" i="16" s="1"/>
  <c r="AE25" i="16" s="1"/>
  <c r="AE26" i="16" s="1"/>
  <c r="AE27" i="16" s="1"/>
  <c r="AE28" i="16" s="1"/>
  <c r="AE29" i="16" s="1"/>
  <c r="AE30" i="16" s="1"/>
  <c r="AE31" i="16" s="1"/>
  <c r="AE21" i="16"/>
  <c r="AE22" i="16" s="1"/>
  <c r="AH126" i="16" l="1"/>
  <c r="AE32" i="16"/>
  <c r="AE33" i="16" s="1"/>
  <c r="AE34" i="16" s="1"/>
  <c r="AE35" i="16" s="1"/>
  <c r="AE36" i="16" s="1"/>
  <c r="AE37" i="16" s="1"/>
  <c r="AE38" i="16" s="1"/>
</calcChain>
</file>

<file path=xl/sharedStrings.xml><?xml version="1.0" encoding="utf-8"?>
<sst xmlns="http://schemas.openxmlformats.org/spreadsheetml/2006/main" count="925" uniqueCount="413">
  <si>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</si>
  <si>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</si>
  <si>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</si>
  <si>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</si>
  <si>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</si>
  <si>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</si>
  <si>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</si>
  <si>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</si>
  <si>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</si>
  <si>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</si>
  <si>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</si>
  <si>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</si>
  <si>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</si>
  <si>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</si>
  <si>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</si>
  <si>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</si>
  <si>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</si>
  <si>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</si>
  <si>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</si>
  <si>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</si>
  <si>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</si>
  <si>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</si>
  <si>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</si>
  <si>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</si>
  <si>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</si>
  <si>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</si>
  <si>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</si>
  <si>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</si>
  <si>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</si>
  <si>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</si>
  <si>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</si>
  <si>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</si>
  <si>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</si>
  <si>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</si>
  <si>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</si>
  <si>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</si>
  <si>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</si>
  <si>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</si>
  <si>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</si>
  <si>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</si>
  <si>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</si>
  <si>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</si>
  <si>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</si>
  <si>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</si>
  <si>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</si>
  <si>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</si>
  <si>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</si>
  <si>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</si>
  <si>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</si>
  <si>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</si>
  <si>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</si>
  <si>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</si>
  <si>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</si>
  <si>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</si>
  <si>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</si>
  <si>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</si>
  <si>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</si>
  <si>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</si>
  <si>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</si>
  <si>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</si>
  <si>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</si>
  <si>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</si>
  <si>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</si>
  <si>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</si>
  <si>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</si>
  <si>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</si>
  <si>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</si>
  <si>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</si>
  <si>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</si>
  <si>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</si>
  <si>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</si>
  <si>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</si>
  <si>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</si>
  <si>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</si>
  <si>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</si>
  <si>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</si>
  <si>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</si>
  <si>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</si>
  <si>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</si>
  <si>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</si>
  <si>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</si>
  <si>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</si>
  <si>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</si>
  <si>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</si>
  <si>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</si>
  <si>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</si>
  <si>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</si>
  <si>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</si>
  <si>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</si>
  <si>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</si>
  <si>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</si>
  <si>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</si>
  <si>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</si>
  <si>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</si>
  <si>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</si>
  <si>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</si>
  <si>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</si>
  <si>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</si>
  <si>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</si>
  <si>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</si>
  <si>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</si>
  <si>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</si>
  <si>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</si>
  <si>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</si>
  <si>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</si>
  <si>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</si>
  <si>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</si>
  <si>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</si>
  <si>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</si>
  <si>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</si>
  <si>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</si>
  <si>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</si>
  <si>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</si>
  <si>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</si>
  <si>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067/2011</t>
  </si>
  <si>
    <t>Pregão</t>
  </si>
  <si>
    <t>Menor Preço</t>
  </si>
  <si>
    <t>087/2011</t>
  </si>
  <si>
    <t>JWC SUPPORT CORPORATION LTDA EPP</t>
  </si>
  <si>
    <t>Prorrogação de vigência</t>
  </si>
  <si>
    <t>Acréscimo de 6 prestadores</t>
  </si>
  <si>
    <t>Acréscimo de 3 (três) prestadores de serviços</t>
  </si>
  <si>
    <t>Reequilibrio Financeiro</t>
  </si>
  <si>
    <t>Acréscimo de prestadores de serviços</t>
  </si>
  <si>
    <t xml:space="preserve">Contratação de Serviços Terceirizados - Limpeza e Conservação </t>
  </si>
  <si>
    <t>ETROPUS</t>
  </si>
  <si>
    <t>047/2011</t>
  </si>
  <si>
    <t>Contratação de Empresa Especializada em Produção de Mudas de Espécies Ornamentais e Florestais (com fornecimento de Insumos)</t>
  </si>
  <si>
    <t>029/2011</t>
  </si>
  <si>
    <t xml:space="preserve">Alterar o valor </t>
  </si>
  <si>
    <t>495.148.652-00</t>
  </si>
  <si>
    <t>Prorrogar Prazo e  Alterar o  valor</t>
  </si>
  <si>
    <t>129/2013</t>
  </si>
  <si>
    <t>Locação de caminhão</t>
  </si>
  <si>
    <t>037/2013</t>
  </si>
  <si>
    <t>017/2013</t>
  </si>
  <si>
    <t>217.616.042-87</t>
  </si>
  <si>
    <t>018/2013</t>
  </si>
  <si>
    <t>360.691.162-91</t>
  </si>
  <si>
    <t>036/2013</t>
  </si>
  <si>
    <t>Convênio  n.º 006/ANA/2011</t>
  </si>
  <si>
    <t>Agência Nacional de Águas</t>
  </si>
  <si>
    <t>313/2012</t>
  </si>
  <si>
    <t>012/2013</t>
  </si>
  <si>
    <t xml:space="preserve">Manutenção de Veículos </t>
  </si>
  <si>
    <t>035/2013</t>
  </si>
  <si>
    <t>84.313.394/0001-28</t>
  </si>
  <si>
    <t>003/2013</t>
  </si>
  <si>
    <t>Secretaria Municipal de Saúde</t>
  </si>
  <si>
    <t>14.291.256/0001-00</t>
  </si>
  <si>
    <t>00.415.832/0001-79</t>
  </si>
  <si>
    <t>008/2014</t>
  </si>
  <si>
    <t>01.973.242/0001-24</t>
  </si>
  <si>
    <t>001/2013</t>
  </si>
  <si>
    <t>Dispensa</t>
  </si>
  <si>
    <t>Art. 24,  da Lei de Licitações - Lei 8666/93</t>
  </si>
  <si>
    <t>006/2014</t>
  </si>
  <si>
    <t>12.388.147/0001-80</t>
  </si>
  <si>
    <t>33.90.39.00</t>
  </si>
  <si>
    <t>10.883.240/0001-35</t>
  </si>
  <si>
    <t xml:space="preserve">supressão de 12 agentes de portaria </t>
  </si>
  <si>
    <t>supressão de 01 office boy</t>
  </si>
  <si>
    <t>supressão de 03 auxiliar de limpeza e 01 auxiliar de serviços diversos</t>
  </si>
  <si>
    <t>supressão de 01 auxiliar de limpeza</t>
  </si>
  <si>
    <t>Prorrogação de vigência do contrato</t>
  </si>
  <si>
    <t>Acréscimo de valor</t>
  </si>
  <si>
    <t>Prorrogação de vigência  do contrato</t>
  </si>
  <si>
    <t>MARIA LIMA DA SILVA</t>
  </si>
  <si>
    <t>33.90.36.00</t>
  </si>
  <si>
    <t>JORGE LUIZ FERREIRA DA SILVA</t>
  </si>
  <si>
    <t>prorrogação de vigência e acrescimo de valor</t>
  </si>
  <si>
    <t xml:space="preserve"> SEBASTIÃO MONTEIRO ARANTES PASSOS</t>
  </si>
  <si>
    <t>prorrogação de vigência</t>
  </si>
  <si>
    <t xml:space="preserve">A CARNEIRO DE LIMA - EPP </t>
  </si>
  <si>
    <t>Acréscimo de Valor</t>
  </si>
  <si>
    <t>360/2014</t>
  </si>
  <si>
    <t>118/2014</t>
  </si>
  <si>
    <t>Aquisição de material de consumo (reprodução e fornecimento de material grafico).</t>
  </si>
  <si>
    <t>013/2015</t>
  </si>
  <si>
    <t>G. S. SILVEIRA - ME</t>
  </si>
  <si>
    <t>84.313.923/0001-93</t>
  </si>
  <si>
    <t>363/2014</t>
  </si>
  <si>
    <t>127/2014</t>
  </si>
  <si>
    <t>Prestaçãp de serviço de transporte em veiculo tipo passeio (com condutor)</t>
  </si>
  <si>
    <t>025</t>
  </si>
  <si>
    <t xml:space="preserve">JAYSON ALEXANDRO BARBOZA DE FREITAS </t>
  </si>
  <si>
    <t>743.640.732-53</t>
  </si>
  <si>
    <t>041/2015</t>
  </si>
  <si>
    <t>RISOMAR NASCIMENTO DE BRITO</t>
  </si>
  <si>
    <t>Serviço de transporte em veículo tipo Moto ( com condutor)</t>
  </si>
  <si>
    <t>08/2015</t>
  </si>
  <si>
    <t>RICARDO PATRESE GASPAR DE OLIVEIRA</t>
  </si>
  <si>
    <t>691.126.902-44</t>
  </si>
  <si>
    <t>002/2015</t>
  </si>
  <si>
    <t>008/2015</t>
  </si>
  <si>
    <t>Serviço de transporte terrestre em veiculo, tipo utilitario modelo PIXCK-UP, com condutor</t>
  </si>
  <si>
    <t>023/2015</t>
  </si>
  <si>
    <t>VENILTON SOUZA DE LEMOS</t>
  </si>
  <si>
    <t>527.983.562-53</t>
  </si>
  <si>
    <t>01 e 06</t>
  </si>
  <si>
    <t>534/2012</t>
  </si>
  <si>
    <t>Prestação de serviços de mao de obra terceirizada</t>
  </si>
  <si>
    <t>030/2015</t>
  </si>
  <si>
    <t>ACCA</t>
  </si>
  <si>
    <t>14.268.627/0001-32</t>
  </si>
  <si>
    <t>CÂMARA MUNICIPAL DE RIO BRANCO</t>
  </si>
  <si>
    <t>534/2013</t>
  </si>
  <si>
    <t>043/2015</t>
  </si>
  <si>
    <t>2103.02.002300</t>
  </si>
  <si>
    <t xml:space="preserve">DISPENSA  </t>
  </si>
  <si>
    <t xml:space="preserve">DISPENSA DE LICITAÇÃO </t>
  </si>
  <si>
    <t>Locação de imovel para implantação da sede da área de proteção ambiental Raimundo Irinel Serra.</t>
  </si>
  <si>
    <t>HIPOLITO APARECIDO DA SILVA</t>
  </si>
  <si>
    <t>588.145.589-49</t>
  </si>
  <si>
    <t>Locaçao de impressoras multifuncionais para atender as demandas dos departamentos desta semaia, pelo periodo de 05 meses.</t>
  </si>
  <si>
    <t xml:space="preserve">M. DIAS DE ALMEIDA </t>
  </si>
  <si>
    <t>150/2015</t>
  </si>
  <si>
    <t>057/2015</t>
  </si>
  <si>
    <t>036/2015</t>
  </si>
  <si>
    <t>Referente aos serviços de fornecimento de energia eletrica para a see e area de proteção ambiental Raimundo Irinel Serra.</t>
  </si>
  <si>
    <t>COMPANHIA DE ELETRICIDADE DO ESTADO ACRE</t>
  </si>
  <si>
    <t>04.065.033/0001-70</t>
  </si>
  <si>
    <t>374/2014</t>
  </si>
  <si>
    <t>114/2014</t>
  </si>
  <si>
    <t>Aquisição de material de consumo</t>
  </si>
  <si>
    <t>N F MARRUCH - ME</t>
  </si>
  <si>
    <t xml:space="preserve">Aquisição de gêneros alimenticios </t>
  </si>
  <si>
    <t>Menor preço</t>
  </si>
  <si>
    <t xml:space="preserve">SANTOS E BARBOSA - ME </t>
  </si>
  <si>
    <t xml:space="preserve">Dispensa </t>
  </si>
  <si>
    <t>Pregao</t>
  </si>
  <si>
    <t>149/2015</t>
  </si>
  <si>
    <t>056/2015</t>
  </si>
  <si>
    <t>Aquisição de insumos (adubo, esterco, isca formicida granulada )</t>
  </si>
  <si>
    <t>DEL CORSO IND. COM. E REPRESENTAÇÃO LTDA</t>
  </si>
  <si>
    <t>M.Q. DE MOURA HESSEL - ME</t>
  </si>
  <si>
    <t>Srviço  de transporte tipo caminhão 3/4 carga seca, com condutor</t>
  </si>
  <si>
    <t>024/2015</t>
  </si>
  <si>
    <t>359/2014</t>
  </si>
  <si>
    <t>123/2014</t>
  </si>
  <si>
    <t>Aquisição de materiais de consumo e permanente para atender as necessidades da secretaria municipal de meio ambiente - semeia</t>
  </si>
  <si>
    <t>ACRE PARAFUSOS IMP. E EXP. LTDA(2)</t>
  </si>
  <si>
    <t>02.301.164.0001-84</t>
  </si>
  <si>
    <t>364/2014</t>
  </si>
  <si>
    <t>121/2014</t>
  </si>
  <si>
    <t>RP</t>
  </si>
  <si>
    <t xml:space="preserve">prorrogação de vigência </t>
  </si>
  <si>
    <t>0101/2016</t>
  </si>
  <si>
    <t>prorrogação de vigência do contrato</t>
  </si>
  <si>
    <t>42.00,00</t>
  </si>
  <si>
    <t>R S FREITAS JUCA - ME</t>
  </si>
  <si>
    <t>07.190.927/0001-80</t>
  </si>
  <si>
    <t>Locaçao de impressoras multifuncionais para atender as demandas dos departamentos desta semaia, pelo periodo de 10 meses.</t>
  </si>
  <si>
    <t>003/2016</t>
  </si>
  <si>
    <t>Prestação de serviço de manutenção de roçadeiras com reposição de peças.</t>
  </si>
  <si>
    <t>002/2016</t>
  </si>
  <si>
    <t>Aquisição de peças para roçadeiras.</t>
  </si>
  <si>
    <t>2016.02.000813</t>
  </si>
  <si>
    <t>DISPENSA</t>
  </si>
  <si>
    <t>Contratação de mão de obra especializada para confecção da casa de teatro de fantoches convênio SICONV Nº 801971/2014</t>
  </si>
  <si>
    <t>015/2016</t>
  </si>
  <si>
    <t>MANOEL PEREIRA MATOS</t>
  </si>
  <si>
    <t>434.404.522-04</t>
  </si>
  <si>
    <t>Convênio SICONV nº 801971/2014</t>
  </si>
  <si>
    <t>2016.02.000812</t>
  </si>
  <si>
    <t>Contratação de mão de obra especializada para confecção da fantasia do gavião real convênio SICONV Nº 801971/2014</t>
  </si>
  <si>
    <t>017/2016</t>
  </si>
  <si>
    <t>NEIVA NARA BRANA LINS</t>
  </si>
  <si>
    <t>197.642.942-00</t>
  </si>
  <si>
    <t>2016.02.000808</t>
  </si>
  <si>
    <t>Contratação de mão de obra especializada para confecção de (06) fantoches convênio SICONV Nº 801971/2014</t>
  </si>
  <si>
    <t>016/2016</t>
  </si>
  <si>
    <t>2016.02.000809</t>
  </si>
  <si>
    <t>Contratação de mão de obra especializada para confecção da cápsula da consciência convênio SICONV Nº 801971/2014</t>
  </si>
  <si>
    <t>013/2016</t>
  </si>
  <si>
    <t>RAIMUNDO NONATO DA SILVA MARINHO</t>
  </si>
  <si>
    <t>559.722.332-15</t>
  </si>
  <si>
    <t>Contratação de mão de obra especializada para confecção de maquete do diálogo convênio SICONV Nº 801971/2014</t>
  </si>
  <si>
    <t>014/2016</t>
  </si>
  <si>
    <t>ANTONIO JOSÉ BEZERRA TEIXEIRA</t>
  </si>
  <si>
    <t>360.165.192-00</t>
  </si>
  <si>
    <t>053/2015</t>
  </si>
  <si>
    <t>Aquisição de medicamentos e materiais médico hospitalares para atender as necessidades dos animais do parque ambiental chico mendes.</t>
  </si>
  <si>
    <t>011/2016</t>
  </si>
  <si>
    <t>LABNORTE CIRURGIA E DIAGNÓSTICA IMP. E EXP. LTDA</t>
  </si>
  <si>
    <t>03.033.345/0001-30</t>
  </si>
  <si>
    <t>0151/2015</t>
  </si>
  <si>
    <t>007/2016</t>
  </si>
  <si>
    <t>151/2015</t>
  </si>
  <si>
    <t>010/2016</t>
  </si>
  <si>
    <t>MEDIC VET LTDA - ME</t>
  </si>
  <si>
    <t>20.637.873/0001-17</t>
  </si>
  <si>
    <t>04.090.759/0001-63</t>
  </si>
  <si>
    <t>10.189.907/0001-85</t>
  </si>
  <si>
    <t>005/2016</t>
  </si>
  <si>
    <t>012/2016</t>
  </si>
  <si>
    <t>Convênio SICONV nº 773483/2012</t>
  </si>
  <si>
    <t>Contratação de consultoria para elaboração da identidade visual para divulgação do plano de coleta seletiva.</t>
  </si>
  <si>
    <t>006/2016</t>
  </si>
  <si>
    <t>MANASSES DE OLIVEIRA CARVALHO</t>
  </si>
  <si>
    <t>826.596.052-20</t>
  </si>
  <si>
    <t>221/2015</t>
  </si>
  <si>
    <t>Concorrência</t>
  </si>
  <si>
    <t>04/2016</t>
  </si>
  <si>
    <t>I &amp; T INFORMAÇÕES E TÉCNICAS EM CONSTRUÇÃO CIVIL LTDA</t>
  </si>
  <si>
    <t>69.101.889/0001-08</t>
  </si>
  <si>
    <t>Contratação de serviços técnicos especializado para assessoria  na implementação da primeira fase do plano municipal de gestão integrada de resíduos sólidos do município de rio branco, acre</t>
  </si>
  <si>
    <t xml:space="preserve">374/2014                                                                                            </t>
  </si>
  <si>
    <t>008/2016</t>
  </si>
  <si>
    <t>188/2015</t>
  </si>
  <si>
    <t>072/2015</t>
  </si>
  <si>
    <t>055/2015</t>
  </si>
  <si>
    <t>DIGICÓPIAS LTDA</t>
  </si>
  <si>
    <t>06.234.024/0001-91</t>
  </si>
  <si>
    <t>023/2016</t>
  </si>
  <si>
    <t>Concluída em 2016</t>
  </si>
  <si>
    <t>Em andamento em 2016</t>
  </si>
  <si>
    <t>Executado até 2015</t>
  </si>
  <si>
    <t xml:space="preserve"> Executado no Exercício 2016</t>
  </si>
  <si>
    <t>PRESTAÇÃO DE CONTAS MENSAL - EXERCÍCIO 2016</t>
  </si>
  <si>
    <t xml:space="preserve">Referente ao recolhimento do inss dos prestadores de serviços </t>
  </si>
  <si>
    <t>INSTITUTO NACIONAL DO SEGURO SOCIAL</t>
  </si>
  <si>
    <t>29.979.036/0001-70</t>
  </si>
  <si>
    <t>Tomada de Preço</t>
  </si>
  <si>
    <t>017/2015</t>
  </si>
  <si>
    <t>266/2015</t>
  </si>
  <si>
    <t>Contratação de empresa de engenharia para execução de serviços de construção do recinto do gavião reale da ecoloja, no parque ambiental chico mendes.</t>
  </si>
  <si>
    <t>059/2015</t>
  </si>
  <si>
    <t>AZ COMÉRCIO, SERVIÇOS E REPRESENTAÇÕES, IMP. E EXP. LTDA</t>
  </si>
  <si>
    <t>08.078.762/0001-12</t>
  </si>
  <si>
    <t xml:space="preserve">Referente ao pagamento do seguro obrigatório e licenciamento de 2016, dos veículos oficiais da SEMEIA </t>
  </si>
  <si>
    <t>DEPARTAMENTO ESTADUAL DE TRANSITO</t>
  </si>
  <si>
    <t>01.005.762/0001-43</t>
  </si>
  <si>
    <t>033/2016</t>
  </si>
  <si>
    <t>F.ALMEIDA DA SILVA</t>
  </si>
  <si>
    <t>06.886.449/0001-85</t>
  </si>
  <si>
    <t>08.629.283/0001-47</t>
  </si>
  <si>
    <t>S. L. DE CASTRO</t>
  </si>
  <si>
    <t>031/2016</t>
  </si>
  <si>
    <t>035/2015</t>
  </si>
  <si>
    <t>VALDEMIR B. DOS SANTOS-ME</t>
  </si>
  <si>
    <t>05.396.130/0001-09</t>
  </si>
  <si>
    <t>024/2016</t>
  </si>
  <si>
    <t>SISTEL - SISTEMA TELECOMUNICAÇÕES COM. E SERV. LTDA</t>
  </si>
  <si>
    <t>01.221.116/0001-13</t>
  </si>
  <si>
    <t>028/2016</t>
  </si>
  <si>
    <t>M.R.C. AGUIAR</t>
  </si>
  <si>
    <t>08.004.296/0001-20</t>
  </si>
  <si>
    <t>ABREU DE SOUZA &amp; CIA - LTDA</t>
  </si>
  <si>
    <t>21.214.851/0001-07</t>
  </si>
  <si>
    <t xml:space="preserve">Dispensa  </t>
  </si>
  <si>
    <t>Caixa Economica Federal</t>
  </si>
  <si>
    <t>00.360.305/0001-04</t>
  </si>
  <si>
    <t>026/2016</t>
  </si>
  <si>
    <t>01.036.593/0001-34</t>
  </si>
  <si>
    <t>027/2016</t>
  </si>
  <si>
    <t>04.515.722/0002-10</t>
  </si>
  <si>
    <t>J S DOS REIS</t>
  </si>
  <si>
    <t>11.975.764/0001-16</t>
  </si>
  <si>
    <t>025/2016</t>
  </si>
  <si>
    <t>CALURINO FERRAZ MIRANDA (PAPELARIA GLOBO)</t>
  </si>
  <si>
    <t>14.413.439/0001-50</t>
  </si>
  <si>
    <t>Aquisição de jogos educativos e informativos para atender as necessidades do Plano de Coleta Seletiva do Municipio de Rio Branco, através da Secretaria Municipal de Meio Ambiente.</t>
  </si>
  <si>
    <t>045/2016</t>
  </si>
  <si>
    <t>098/2016</t>
  </si>
  <si>
    <t>21/2016</t>
  </si>
  <si>
    <t>Fornecimento de Materiais Gráficos e informativo</t>
  </si>
  <si>
    <t>44/2016</t>
  </si>
  <si>
    <t>096/26/02/2016</t>
  </si>
  <si>
    <t>054/2015</t>
  </si>
  <si>
    <t>Fornecimento de peças e materias de informátiva (Notebooks, nobreaks, computadores e CPU)</t>
  </si>
  <si>
    <t>J ALBERTO HESSEL</t>
  </si>
  <si>
    <t>038/2015</t>
  </si>
  <si>
    <t>Aquisição de gêneros alimenticios perecíveis e não perecíveis</t>
  </si>
  <si>
    <t>021/2016</t>
  </si>
  <si>
    <t>391/2015</t>
  </si>
  <si>
    <t>Referência a regularização contábil de tarifas de despesa com plublicação de prorrogação de vigencia do contrato nº 773483/2012/MMA.</t>
  </si>
  <si>
    <t>188/08/06/2015</t>
  </si>
  <si>
    <t>Adição de um encarregado e supressão de um auxiliar de servisos diversos</t>
  </si>
  <si>
    <t>M.C. CAVALCANTE OLIVEIRA - ME</t>
  </si>
  <si>
    <t>005.556.792-41</t>
  </si>
  <si>
    <t>167/14/04/2016</t>
  </si>
  <si>
    <t>068/2016</t>
  </si>
  <si>
    <t>Aquisição de materiais de consumo (Expediente)</t>
  </si>
  <si>
    <t>RICHARD S. MIRANDA</t>
  </si>
  <si>
    <t>07.650.136/0001-96</t>
  </si>
  <si>
    <t>Devolução de residuos da 1º parcela de adiantamento do convênio de Cooperação Financeira nº. 14.776/2015, cujo objetivo é a Implementação da Primeira Fase do Plano municipal de gestão integrada de Resíduos Sólidos de Rio Branco - AC</t>
  </si>
  <si>
    <t>FUNDAÇÃO BANCO DO BRASIL</t>
  </si>
  <si>
    <t>01.641.000/0001-33</t>
  </si>
  <si>
    <t>Convenio de Coop. Financeira 14.776/2015.</t>
  </si>
  <si>
    <t>175/2016</t>
  </si>
  <si>
    <t>051/2016</t>
  </si>
  <si>
    <t>Aquisição de materiais diversos e permanentes, para atender as necessidades da Secretaria Municipal de Meio Ambiente.</t>
  </si>
  <si>
    <t>ELETROFER - COMERCIO DE MATERIAIS ELÉTRICOS E CONSTRUÇÃO.</t>
  </si>
  <si>
    <t>02.828.376/0001-14</t>
  </si>
  <si>
    <t xml:space="preserve">COMALTO COMERCIAL </t>
  </si>
  <si>
    <t>04.116.398/0001-87</t>
  </si>
  <si>
    <t>Aquisição de materiais gráficos</t>
  </si>
  <si>
    <t xml:space="preserve">Prestação de serviços e revisão do veiculo Fiat/siena (Veículo oficial desta SEMEIA) </t>
  </si>
  <si>
    <t>Compra direta</t>
  </si>
  <si>
    <t>Aquisição de equipamentos agrículas (roçadeira e poda), para atender as necessidades do departamento de Paisagismo desta SEMEIA.</t>
  </si>
  <si>
    <t>153/07/04/2016</t>
  </si>
  <si>
    <t>079/2016</t>
  </si>
  <si>
    <t>Prestação de serviços de irrigação em veículo, tipo caminhão pipa, com condutor, com tamque com capacidade de no mínimo 10m³ de água, adaptado para irrigação de plantas.</t>
  </si>
  <si>
    <t>065/2016</t>
  </si>
  <si>
    <t>156/2016 CEL/PMRB</t>
  </si>
  <si>
    <t>TOTAL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</si>
  <si>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</si>
  <si>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Meio Ambiente - SEMEIA</t>
    </r>
  </si>
  <si>
    <r>
      <t xml:space="preserve">MÊS/ANO: </t>
    </r>
    <r>
      <rPr>
        <b/>
        <sz val="11"/>
        <rFont val="Arial"/>
        <family val="2"/>
      </rPr>
      <t>JANEIRO A AGOSTO/2016</t>
    </r>
  </si>
  <si>
    <r>
      <t xml:space="preserve">DATA DA ÚLTIMA ATUALIZAÇÃO: </t>
    </r>
    <r>
      <rPr>
        <b/>
        <sz val="11"/>
        <rFont val="Arial"/>
        <family val="2"/>
      </rPr>
      <t>31/08/2016</t>
    </r>
  </si>
  <si>
    <r>
      <t xml:space="preserve">Nome do responsável pela elaboração: </t>
    </r>
    <r>
      <rPr>
        <b/>
        <sz val="11"/>
        <rFont val="Arial"/>
        <family val="2"/>
      </rPr>
      <t>Roberta da Silva Castro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</si>
  <si>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Silvia Helena Costa Brilhante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</si>
</sst>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1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23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4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37" xfId="0" applyFont="1" applyFill="1" applyBorder="1" applyAlignment="1">
      <alignment horizontal="center" vertical="center" wrapText="1"/>
    </xf>
    <xf numFmtId="2" fontId="2" fillId="0" borderId="37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9" fontId="2" fillId="0" borderId="25" xfId="0" applyNumberFormat="1" applyFont="1" applyFill="1" applyBorder="1" applyAlignment="1">
      <alignment vertical="center" wrapText="1"/>
    </xf>
    <xf numFmtId="14" fontId="2" fillId="0" borderId="25" xfId="0" applyNumberFormat="1" applyFont="1" applyFill="1" applyBorder="1" applyAlignment="1">
      <alignment vertical="center" wrapText="1"/>
    </xf>
    <xf numFmtId="3" fontId="2" fillId="0" borderId="25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left" vertical="center" wrapText="1"/>
    </xf>
    <xf numFmtId="44" fontId="2" fillId="0" borderId="1" xfId="1" applyNumberFormat="1" applyFont="1" applyFill="1" applyBorder="1" applyAlignment="1">
      <alignment horizontal="center" vertical="center" wrapText="1"/>
    </xf>
    <xf numFmtId="44" fontId="2" fillId="0" borderId="1" xfId="1" applyNumberFormat="1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4" fontId="2" fillId="0" borderId="25" xfId="1" applyNumberFormat="1" applyFont="1" applyFill="1" applyBorder="1" applyAlignment="1">
      <alignment horizontal="center" vertical="center" wrapText="1"/>
    </xf>
    <xf numFmtId="44" fontId="2" fillId="0" borderId="13" xfId="1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3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center" vertical="center" wrapText="1"/>
    </xf>
    <xf numFmtId="43" fontId="2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3" fontId="2" fillId="0" borderId="25" xfId="0" applyNumberFormat="1" applyFont="1" applyFill="1" applyBorder="1" applyAlignment="1">
      <alignment horizontal="center" vertical="center" wrapText="1"/>
    </xf>
    <xf numFmtId="43" fontId="2" fillId="0" borderId="30" xfId="0" applyNumberFormat="1" applyFont="1" applyFill="1" applyBorder="1" applyAlignment="1">
      <alignment horizontal="center" vertical="center" wrapText="1"/>
    </xf>
    <xf numFmtId="43" fontId="2" fillId="0" borderId="13" xfId="0" applyNumberFormat="1" applyFont="1" applyFill="1" applyBorder="1" applyAlignment="1">
      <alignment horizontal="center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2" fillId="0" borderId="30" xfId="1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center" vertical="center" wrapText="1"/>
    </xf>
    <xf numFmtId="44" fontId="2" fillId="0" borderId="25" xfId="1" applyNumberFormat="1" applyFont="1" applyFill="1" applyBorder="1" applyAlignment="1">
      <alignment horizontal="center" vertical="center" wrapText="1"/>
    </xf>
    <xf numFmtId="44" fontId="2" fillId="0" borderId="30" xfId="1" applyNumberFormat="1" applyFont="1" applyFill="1" applyBorder="1" applyAlignment="1">
      <alignment horizontal="center" vertical="center" wrapText="1"/>
    </xf>
    <xf numFmtId="44" fontId="2" fillId="0" borderId="13" xfId="1" applyNumberFormat="1" applyFont="1" applyFill="1" applyBorder="1" applyAlignment="1">
      <alignment horizontal="center" vertical="center" wrapText="1"/>
    </xf>
    <xf numFmtId="14" fontId="2" fillId="0" borderId="30" xfId="0" applyNumberFormat="1" applyFont="1" applyFill="1" applyBorder="1" applyAlignment="1">
      <alignment horizontal="center" vertical="center" wrapText="1"/>
    </xf>
    <xf numFmtId="4" fontId="2" fillId="0" borderId="30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3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" fontId="2" fillId="0" borderId="25" xfId="0" applyNumberFormat="1" applyFont="1" applyFill="1" applyBorder="1" applyAlignment="1">
      <alignment horizontal="center" vertical="center"/>
    </xf>
    <xf numFmtId="4" fontId="2" fillId="0" borderId="30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 wrapText="1"/>
    </xf>
    <xf numFmtId="14" fontId="2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31" xfId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4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vertical="center" wrapText="1"/>
    </xf>
    <xf numFmtId="43" fontId="2" fillId="0" borderId="28" xfId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4" fontId="2" fillId="0" borderId="30" xfId="0" applyNumberFormat="1" applyFont="1" applyFill="1" applyBorder="1" applyAlignment="1">
      <alignment horizontal="right" vertical="center" wrapText="1"/>
    </xf>
    <xf numFmtId="2" fontId="2" fillId="0" borderId="32" xfId="0" applyNumberFormat="1" applyFont="1" applyFill="1" applyBorder="1" applyAlignment="1">
      <alignment horizontal="right" vertical="center" wrapText="1"/>
    </xf>
    <xf numFmtId="2" fontId="2" fillId="0" borderId="27" xfId="0" applyNumberFormat="1" applyFont="1" applyFill="1" applyBorder="1" applyAlignment="1">
      <alignment horizontal="right" vertical="center" wrapText="1"/>
    </xf>
    <xf numFmtId="2" fontId="2" fillId="0" borderId="40" xfId="0" applyNumberFormat="1" applyFont="1" applyFill="1" applyBorder="1" applyAlignment="1">
      <alignment horizontal="right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4" fontId="5" fillId="0" borderId="44" xfId="0" applyNumberFormat="1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horizontal="center" vertical="center" wrapText="1"/>
    </xf>
    <xf numFmtId="43" fontId="5" fillId="0" borderId="44" xfId="1" applyFont="1" applyFill="1" applyBorder="1" applyAlignment="1">
      <alignment vertical="center" wrapText="1"/>
    </xf>
    <xf numFmtId="43" fontId="5" fillId="0" borderId="44" xfId="1" applyFont="1" applyFill="1" applyBorder="1" applyAlignment="1">
      <alignment horizontal="right" vertical="center"/>
    </xf>
    <xf numFmtId="43" fontId="5" fillId="0" borderId="44" xfId="1" applyFont="1" applyFill="1" applyBorder="1" applyAlignment="1">
      <alignment vertical="center"/>
    </xf>
    <xf numFmtId="2" fontId="5" fillId="0" borderId="44" xfId="0" applyNumberFormat="1" applyFont="1" applyFill="1" applyBorder="1" applyAlignment="1">
      <alignment vertical="center" wrapText="1"/>
    </xf>
    <xf numFmtId="2" fontId="5" fillId="0" borderId="44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43" fontId="4" fillId="0" borderId="0" xfId="0" applyNumberFormat="1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73025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108141</xdr:colOff>
      <xdr:row>0</xdr:row>
      <xdr:rowOff>27214</xdr:rowOff>
    </xdr:from>
    <xdr:ext cx="513490" cy="514874"/>
    <xdr:pic>
      <xdr:nvPicPr>
        <xdr:cNvPr id="3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352" y="27214"/>
          <a:ext cx="513490" cy="51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87"/>
  <sheetViews>
    <sheetView tabSelected="1" zoomScale="95" zoomScaleNormal="95" workbookViewId="0">
      <selection activeCell="C142" sqref="C142"/>
    </sheetView>
  </sheetViews>
  <sheetFormatPr defaultRowHeight="12.75" x14ac:dyDescent="0.25"/>
  <cols>
    <col min="1" max="1" width="6.85546875" style="140" customWidth="1"/>
    <col min="2" max="2" width="20.5703125" style="140" customWidth="1"/>
    <col min="3" max="3" width="11.5703125" style="140" customWidth="1"/>
    <col min="4" max="4" width="32.5703125" style="140" customWidth="1"/>
    <col min="5" max="5" width="18.7109375" style="140" customWidth="1"/>
    <col min="6" max="6" width="55.7109375" style="140" customWidth="1"/>
    <col min="7" max="7" width="18.140625" style="140" customWidth="1"/>
    <col min="8" max="8" width="12.7109375" style="140" customWidth="1"/>
    <col min="9" max="9" width="50.140625" style="144" customWidth="1"/>
    <col min="10" max="10" width="21.5703125" style="140" customWidth="1"/>
    <col min="11" max="11" width="13.140625" style="140" customWidth="1"/>
    <col min="12" max="12" width="17.140625" style="140" customWidth="1"/>
    <col min="13" max="13" width="13" style="140" customWidth="1"/>
    <col min="14" max="14" width="14" style="79" customWidth="1"/>
    <col min="15" max="15" width="14.7109375" style="140" customWidth="1"/>
    <col min="16" max="16" width="12.5703125" style="140" customWidth="1"/>
    <col min="17" max="17" width="14.7109375" style="140" customWidth="1"/>
    <col min="18" max="18" width="10.5703125" style="140" customWidth="1"/>
    <col min="19" max="19" width="12.85546875" style="140" customWidth="1"/>
    <col min="20" max="20" width="13" style="140" customWidth="1"/>
    <col min="21" max="22" width="10.5703125" style="140" customWidth="1"/>
    <col min="23" max="23" width="14.7109375" style="140" customWidth="1"/>
    <col min="24" max="24" width="42.42578125" style="140" customWidth="1"/>
    <col min="25" max="25" width="13.7109375" style="140" customWidth="1"/>
    <col min="26" max="26" width="11.5703125" style="140" customWidth="1"/>
    <col min="27" max="28" width="10.5703125" style="140" customWidth="1"/>
    <col min="29" max="29" width="15.85546875" style="140" customWidth="1"/>
    <col min="30" max="30" width="17" style="140" customWidth="1"/>
    <col min="31" max="31" width="21" style="140" customWidth="1"/>
    <col min="32" max="32" width="18.7109375" style="140" customWidth="1"/>
    <col min="33" max="33" width="20.42578125" style="140" customWidth="1"/>
    <col min="34" max="34" width="20.85546875" style="140" customWidth="1"/>
    <col min="35" max="35" width="11.5703125" style="140" customWidth="1"/>
    <col min="36" max="36" width="13.85546875" style="140" customWidth="1"/>
    <col min="37" max="37" width="33.140625" style="140" customWidth="1"/>
    <col min="38" max="38" width="13.140625" style="140" customWidth="1"/>
    <col min="39" max="39" width="14.5703125" style="140" customWidth="1"/>
    <col min="40" max="40" width="19.28515625" style="140" customWidth="1"/>
    <col min="41" max="41" width="13.85546875" style="140" customWidth="1"/>
    <col min="42" max="42" width="13.7109375" style="140" customWidth="1"/>
    <col min="43" max="43" width="13.28515625" style="140" customWidth="1"/>
    <col min="44" max="44" width="12.28515625" style="140" customWidth="1"/>
    <col min="45" max="51" width="9.140625" style="140"/>
    <col min="52" max="52" width="15" style="140" customWidth="1"/>
    <col min="53" max="54" width="13.85546875" style="140" customWidth="1"/>
    <col min="55" max="55" width="9.140625" style="140"/>
    <col min="56" max="56" width="55.28515625" style="140" customWidth="1"/>
    <col min="57" max="16384" width="9.140625" style="140"/>
  </cols>
  <sheetData>
    <row r="1" spans="1:56" s="164" customFormat="1" ht="15" x14ac:dyDescent="0.25">
      <c r="I1" s="165"/>
      <c r="N1" s="166"/>
    </row>
    <row r="2" spans="1:56" s="164" customFormat="1" ht="15" x14ac:dyDescent="0.25">
      <c r="I2" s="165"/>
      <c r="N2" s="166"/>
    </row>
    <row r="3" spans="1:56" s="164" customFormat="1" ht="15" x14ac:dyDescent="0.25">
      <c r="I3" s="165"/>
      <c r="N3" s="166"/>
    </row>
    <row r="4" spans="1:56" s="165" customFormat="1" ht="15" x14ac:dyDescent="0.25">
      <c r="A4" s="165" t="s">
        <v>407</v>
      </c>
      <c r="N4" s="167"/>
    </row>
    <row r="5" spans="1:56" s="164" customFormat="1" ht="15" x14ac:dyDescent="0.25">
      <c r="I5" s="165"/>
      <c r="N5" s="166"/>
    </row>
    <row r="6" spans="1:56" s="164" customFormat="1" ht="14.25" x14ac:dyDescent="0.25"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</row>
    <row r="7" spans="1:56" s="165" customFormat="1" ht="15" x14ac:dyDescent="0.25">
      <c r="A7" s="169" t="s">
        <v>319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</row>
    <row r="8" spans="1:56" s="164" customFormat="1" ht="15" x14ac:dyDescent="0.25">
      <c r="A8" s="171" t="s">
        <v>113</v>
      </c>
      <c r="B8" s="171"/>
      <c r="C8" s="171"/>
      <c r="D8" s="171"/>
      <c r="E8" s="171"/>
      <c r="F8" s="168"/>
      <c r="G8" s="168"/>
      <c r="H8" s="168"/>
      <c r="I8" s="170"/>
      <c r="J8" s="168"/>
      <c r="K8" s="168"/>
      <c r="L8" s="168"/>
      <c r="M8" s="168"/>
      <c r="N8" s="166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6" s="164" customFormat="1" ht="15" x14ac:dyDescent="0.25">
      <c r="A9" s="171" t="s">
        <v>90</v>
      </c>
      <c r="B9" s="171"/>
      <c r="C9" s="171"/>
      <c r="D9" s="171"/>
      <c r="E9" s="171"/>
      <c r="F9" s="168"/>
      <c r="G9" s="168"/>
      <c r="H9" s="168"/>
      <c r="I9" s="170"/>
      <c r="J9" s="168"/>
      <c r="K9" s="168"/>
      <c r="L9" s="168"/>
      <c r="M9" s="168"/>
      <c r="N9" s="166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</row>
    <row r="10" spans="1:56" s="164" customFormat="1" ht="15" x14ac:dyDescent="0.25">
      <c r="A10" s="168"/>
      <c r="B10" s="168"/>
      <c r="C10" s="168"/>
      <c r="D10" s="168"/>
      <c r="E10" s="168"/>
      <c r="F10" s="168"/>
      <c r="G10" s="168"/>
      <c r="H10" s="168"/>
      <c r="I10" s="170"/>
      <c r="J10" s="168"/>
      <c r="K10" s="168"/>
      <c r="L10" s="168"/>
      <c r="M10" s="168"/>
      <c r="N10" s="166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6" s="164" customFormat="1" ht="15" x14ac:dyDescent="0.25">
      <c r="A11" s="171" t="s">
        <v>408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6" s="164" customFormat="1" ht="15" x14ac:dyDescent="0.25">
      <c r="A12" s="171" t="s">
        <v>409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6" s="164" customFormat="1" ht="15" x14ac:dyDescent="0.25">
      <c r="A13" s="171" t="s">
        <v>410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</row>
    <row r="14" spans="1:56" x14ac:dyDescent="0.25">
      <c r="A14" s="146"/>
      <c r="B14" s="146"/>
      <c r="C14" s="146"/>
      <c r="D14" s="146"/>
      <c r="E14" s="146"/>
      <c r="F14" s="146"/>
      <c r="G14" s="146"/>
      <c r="H14" s="146"/>
      <c r="I14" s="147"/>
      <c r="J14" s="146"/>
      <c r="K14" s="146"/>
      <c r="L14" s="146"/>
      <c r="M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</row>
    <row r="15" spans="1:56" x14ac:dyDescent="0.25">
      <c r="B15" s="79"/>
      <c r="C15" s="79"/>
      <c r="D15" s="79"/>
      <c r="E15" s="79"/>
      <c r="F15" s="79"/>
      <c r="G15" s="79"/>
      <c r="H15" s="79"/>
      <c r="I15" s="148"/>
      <c r="J15" s="79"/>
      <c r="K15" s="79"/>
      <c r="L15" s="79"/>
      <c r="M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149"/>
      <c r="AG15" s="149"/>
      <c r="AH15" s="150"/>
      <c r="AI15" s="79"/>
      <c r="AJ15" s="79"/>
      <c r="AK15" s="79"/>
      <c r="AL15" s="79"/>
      <c r="AM15" s="79"/>
      <c r="AN15" s="79"/>
      <c r="AO15" s="79"/>
      <c r="AP15" s="79"/>
      <c r="AQ15" s="79"/>
      <c r="AR15" s="79"/>
    </row>
    <row r="16" spans="1:56" s="173" customFormat="1" ht="15.75" customHeight="1" thickBot="1" x14ac:dyDescent="0.3">
      <c r="A16" s="172" t="s">
        <v>82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</row>
    <row r="17" spans="1:56" ht="15.75" customHeight="1" x14ac:dyDescent="0.25">
      <c r="A17" s="174" t="s">
        <v>54</v>
      </c>
      <c r="B17" s="126" t="s">
        <v>22</v>
      </c>
      <c r="C17" s="127"/>
      <c r="D17" s="127"/>
      <c r="E17" s="127"/>
      <c r="F17" s="127"/>
      <c r="G17" s="128"/>
      <c r="H17" s="137" t="s">
        <v>83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9"/>
      <c r="AI17" s="137" t="s">
        <v>92</v>
      </c>
      <c r="AJ17" s="138"/>
      <c r="AK17" s="138"/>
      <c r="AL17" s="139"/>
      <c r="AM17" s="137" t="s">
        <v>112</v>
      </c>
      <c r="AN17" s="138"/>
      <c r="AO17" s="138"/>
      <c r="AP17" s="138"/>
      <c r="AQ17" s="138"/>
      <c r="AR17" s="139"/>
      <c r="AS17" s="137" t="s">
        <v>84</v>
      </c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9"/>
    </row>
    <row r="18" spans="1:56" ht="15.75" customHeight="1" x14ac:dyDescent="0.25">
      <c r="A18" s="175"/>
      <c r="B18" s="129"/>
      <c r="C18" s="130"/>
      <c r="D18" s="130"/>
      <c r="E18" s="130"/>
      <c r="F18" s="130"/>
      <c r="G18" s="131"/>
      <c r="H18" s="132" t="s">
        <v>51</v>
      </c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4"/>
      <c r="U18" s="135" t="s">
        <v>52</v>
      </c>
      <c r="V18" s="133"/>
      <c r="W18" s="133"/>
      <c r="X18" s="133"/>
      <c r="Y18" s="133"/>
      <c r="Z18" s="133"/>
      <c r="AA18" s="133"/>
      <c r="AB18" s="133"/>
      <c r="AC18" s="133"/>
      <c r="AD18" s="134"/>
      <c r="AE18" s="135" t="s">
        <v>53</v>
      </c>
      <c r="AF18" s="133"/>
      <c r="AG18" s="133"/>
      <c r="AH18" s="136"/>
      <c r="AI18" s="176" t="s">
        <v>94</v>
      </c>
      <c r="AJ18" s="177" t="s">
        <v>95</v>
      </c>
      <c r="AK18" s="177" t="s">
        <v>93</v>
      </c>
      <c r="AL18" s="178" t="s">
        <v>96</v>
      </c>
      <c r="AM18" s="176" t="s">
        <v>101</v>
      </c>
      <c r="AN18" s="177" t="s">
        <v>102</v>
      </c>
      <c r="AO18" s="177" t="s">
        <v>103</v>
      </c>
      <c r="AP18" s="177" t="s">
        <v>105</v>
      </c>
      <c r="AQ18" s="177" t="s">
        <v>104</v>
      </c>
      <c r="AR18" s="178" t="s">
        <v>105</v>
      </c>
      <c r="AS18" s="176" t="s">
        <v>1</v>
      </c>
      <c r="AT18" s="177" t="s">
        <v>60</v>
      </c>
      <c r="AU18" s="179" t="s">
        <v>64</v>
      </c>
      <c r="AV18" s="180"/>
      <c r="AW18" s="181"/>
      <c r="AX18" s="179" t="s">
        <v>67</v>
      </c>
      <c r="AY18" s="181"/>
      <c r="AZ18" s="177" t="s">
        <v>315</v>
      </c>
      <c r="BA18" s="177" t="s">
        <v>316</v>
      </c>
      <c r="BB18" s="179" t="s">
        <v>70</v>
      </c>
      <c r="BC18" s="180"/>
      <c r="BD18" s="182"/>
    </row>
    <row r="19" spans="1:56" ht="38.25" x14ac:dyDescent="0.25">
      <c r="A19" s="175"/>
      <c r="B19" s="183" t="s">
        <v>6</v>
      </c>
      <c r="C19" s="6" t="s">
        <v>7</v>
      </c>
      <c r="D19" s="6" t="s">
        <v>0</v>
      </c>
      <c r="E19" s="6" t="s">
        <v>1</v>
      </c>
      <c r="F19" s="6" t="s">
        <v>2</v>
      </c>
      <c r="G19" s="184" t="s">
        <v>8</v>
      </c>
      <c r="H19" s="185" t="s">
        <v>9</v>
      </c>
      <c r="I19" s="6" t="s">
        <v>3</v>
      </c>
      <c r="J19" s="6" t="s">
        <v>20</v>
      </c>
      <c r="K19" s="6" t="s">
        <v>10</v>
      </c>
      <c r="L19" s="6" t="s">
        <v>49</v>
      </c>
      <c r="M19" s="6" t="s">
        <v>15</v>
      </c>
      <c r="N19" s="6" t="s">
        <v>14</v>
      </c>
      <c r="O19" s="6" t="s">
        <v>13</v>
      </c>
      <c r="P19" s="6" t="s">
        <v>4</v>
      </c>
      <c r="Q19" s="6" t="s">
        <v>91</v>
      </c>
      <c r="R19" s="6" t="s">
        <v>55</v>
      </c>
      <c r="S19" s="6" t="s">
        <v>56</v>
      </c>
      <c r="T19" s="6" t="s">
        <v>5</v>
      </c>
      <c r="U19" s="6" t="s">
        <v>11</v>
      </c>
      <c r="V19" s="6" t="s">
        <v>10</v>
      </c>
      <c r="W19" s="6" t="s">
        <v>15</v>
      </c>
      <c r="X19" s="6" t="s">
        <v>12</v>
      </c>
      <c r="Y19" s="6" t="s">
        <v>14</v>
      </c>
      <c r="Z19" s="6" t="s">
        <v>13</v>
      </c>
      <c r="AA19" s="6" t="s">
        <v>16</v>
      </c>
      <c r="AB19" s="6" t="s">
        <v>17</v>
      </c>
      <c r="AC19" s="6" t="s">
        <v>18</v>
      </c>
      <c r="AD19" s="6" t="s">
        <v>19</v>
      </c>
      <c r="AE19" s="6" t="s">
        <v>23</v>
      </c>
      <c r="AF19" s="6" t="s">
        <v>317</v>
      </c>
      <c r="AG19" s="6" t="s">
        <v>318</v>
      </c>
      <c r="AH19" s="64" t="s">
        <v>21</v>
      </c>
      <c r="AI19" s="186"/>
      <c r="AJ19" s="187"/>
      <c r="AK19" s="187"/>
      <c r="AL19" s="188"/>
      <c r="AM19" s="186"/>
      <c r="AN19" s="187"/>
      <c r="AO19" s="187"/>
      <c r="AP19" s="187"/>
      <c r="AQ19" s="187"/>
      <c r="AR19" s="188"/>
      <c r="AS19" s="186"/>
      <c r="AT19" s="187"/>
      <c r="AU19" s="189" t="s">
        <v>61</v>
      </c>
      <c r="AV19" s="189" t="s">
        <v>62</v>
      </c>
      <c r="AW19" s="189" t="s">
        <v>63</v>
      </c>
      <c r="AX19" s="189" t="s">
        <v>65</v>
      </c>
      <c r="AY19" s="6" t="s">
        <v>66</v>
      </c>
      <c r="AZ19" s="187"/>
      <c r="BA19" s="187"/>
      <c r="BB19" s="189" t="s">
        <v>61</v>
      </c>
      <c r="BC19" s="189" t="s">
        <v>69</v>
      </c>
      <c r="BD19" s="190" t="s">
        <v>68</v>
      </c>
    </row>
    <row r="20" spans="1:56" ht="13.5" thickBot="1" x14ac:dyDescent="0.3">
      <c r="A20" s="191"/>
      <c r="B20" s="192" t="s">
        <v>24</v>
      </c>
      <c r="C20" s="7" t="s">
        <v>25</v>
      </c>
      <c r="D20" s="193" t="s">
        <v>48</v>
      </c>
      <c r="E20" s="7" t="s">
        <v>26</v>
      </c>
      <c r="F20" s="7" t="s">
        <v>27</v>
      </c>
      <c r="G20" s="194" t="s">
        <v>28</v>
      </c>
      <c r="H20" s="195" t="s">
        <v>29</v>
      </c>
      <c r="I20" s="7" t="s">
        <v>30</v>
      </c>
      <c r="J20" s="7" t="s">
        <v>31</v>
      </c>
      <c r="K20" s="7" t="s">
        <v>32</v>
      </c>
      <c r="L20" s="196" t="s">
        <v>33</v>
      </c>
      <c r="M20" s="7" t="s">
        <v>34</v>
      </c>
      <c r="N20" s="7" t="s">
        <v>35</v>
      </c>
      <c r="O20" s="7" t="s">
        <v>36</v>
      </c>
      <c r="P20" s="7" t="s">
        <v>37</v>
      </c>
      <c r="Q20" s="7" t="s">
        <v>38</v>
      </c>
      <c r="R20" s="7" t="s">
        <v>39</v>
      </c>
      <c r="S20" s="7" t="s">
        <v>50</v>
      </c>
      <c r="T20" s="7" t="s">
        <v>40</v>
      </c>
      <c r="U20" s="7" t="s">
        <v>57</v>
      </c>
      <c r="V20" s="7" t="s">
        <v>41</v>
      </c>
      <c r="W20" s="7" t="s">
        <v>42</v>
      </c>
      <c r="X20" s="7" t="s">
        <v>43</v>
      </c>
      <c r="Y20" s="7" t="s">
        <v>44</v>
      </c>
      <c r="Z20" s="7" t="s">
        <v>45</v>
      </c>
      <c r="AA20" s="7" t="s">
        <v>46</v>
      </c>
      <c r="AB20" s="7" t="s">
        <v>58</v>
      </c>
      <c r="AC20" s="7" t="s">
        <v>47</v>
      </c>
      <c r="AD20" s="7" t="s">
        <v>85</v>
      </c>
      <c r="AE20" s="7" t="s">
        <v>88</v>
      </c>
      <c r="AF20" s="7" t="s">
        <v>59</v>
      </c>
      <c r="AG20" s="197" t="s">
        <v>86</v>
      </c>
      <c r="AH20" s="62" t="s">
        <v>89</v>
      </c>
      <c r="AI20" s="183" t="s">
        <v>71</v>
      </c>
      <c r="AJ20" s="63" t="s">
        <v>72</v>
      </c>
      <c r="AK20" s="63" t="s">
        <v>73</v>
      </c>
      <c r="AL20" s="65" t="s">
        <v>74</v>
      </c>
      <c r="AM20" s="198" t="s">
        <v>75</v>
      </c>
      <c r="AN20" s="189" t="s">
        <v>76</v>
      </c>
      <c r="AO20" s="189" t="s">
        <v>77</v>
      </c>
      <c r="AP20" s="189" t="s">
        <v>78</v>
      </c>
      <c r="AQ20" s="189" t="s">
        <v>79</v>
      </c>
      <c r="AR20" s="190" t="s">
        <v>80</v>
      </c>
      <c r="AS20" s="199" t="s">
        <v>81</v>
      </c>
      <c r="AT20" s="189" t="s">
        <v>87</v>
      </c>
      <c r="AU20" s="189" t="s">
        <v>97</v>
      </c>
      <c r="AV20" s="189" t="s">
        <v>98</v>
      </c>
      <c r="AW20" s="190" t="s">
        <v>99</v>
      </c>
      <c r="AX20" s="190" t="s">
        <v>106</v>
      </c>
      <c r="AY20" s="190" t="s">
        <v>100</v>
      </c>
      <c r="AZ20" s="189" t="s">
        <v>107</v>
      </c>
      <c r="BA20" s="189" t="s">
        <v>108</v>
      </c>
      <c r="BB20" s="189" t="s">
        <v>109</v>
      </c>
      <c r="BC20" s="190" t="s">
        <v>110</v>
      </c>
      <c r="BD20" s="190" t="s">
        <v>111</v>
      </c>
    </row>
    <row r="21" spans="1:56" ht="3" hidden="1" customHeight="1" x14ac:dyDescent="0.25">
      <c r="A21" s="151"/>
      <c r="B21" s="109"/>
      <c r="C21" s="109"/>
      <c r="D21" s="109"/>
      <c r="E21" s="109"/>
      <c r="F21" s="152"/>
      <c r="G21" s="109"/>
      <c r="H21" s="118"/>
      <c r="I21" s="112"/>
      <c r="J21" s="109"/>
      <c r="K21" s="153"/>
      <c r="L21" s="121"/>
      <c r="M21" s="88"/>
      <c r="N21" s="105"/>
      <c r="O21" s="154"/>
      <c r="P21" s="88"/>
      <c r="Q21" s="88"/>
      <c r="R21" s="88"/>
      <c r="S21" s="88"/>
      <c r="T21" s="88"/>
      <c r="U21" s="5">
        <v>4</v>
      </c>
      <c r="V21" s="16">
        <v>41271</v>
      </c>
      <c r="W21" s="5">
        <v>10972</v>
      </c>
      <c r="X21" s="155" t="s">
        <v>119</v>
      </c>
      <c r="Y21" s="16">
        <v>41307</v>
      </c>
      <c r="Z21" s="16">
        <v>41639</v>
      </c>
      <c r="AA21" s="5"/>
      <c r="AB21" s="5"/>
      <c r="AC21" s="156">
        <v>36000</v>
      </c>
      <c r="AD21" s="5"/>
      <c r="AE21" s="4" t="e">
        <f>#REF!+AC21</f>
        <v>#REF!</v>
      </c>
      <c r="AF21" s="100"/>
      <c r="AG21" s="100"/>
      <c r="AH21" s="157"/>
      <c r="AI21" s="39"/>
      <c r="AJ21" s="10"/>
      <c r="AK21" s="10"/>
      <c r="AL21" s="13"/>
      <c r="AM21" s="39"/>
      <c r="AN21" s="11"/>
      <c r="AO21" s="11"/>
      <c r="AP21" s="11"/>
      <c r="AQ21" s="11"/>
      <c r="AR21" s="12"/>
      <c r="AS21" s="3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3"/>
    </row>
    <row r="22" spans="1:56" hidden="1" x14ac:dyDescent="0.25">
      <c r="A22" s="151"/>
      <c r="B22" s="110"/>
      <c r="C22" s="110"/>
      <c r="D22" s="110"/>
      <c r="E22" s="110"/>
      <c r="F22" s="158"/>
      <c r="G22" s="110"/>
      <c r="H22" s="119"/>
      <c r="I22" s="113"/>
      <c r="J22" s="110"/>
      <c r="K22" s="159"/>
      <c r="L22" s="122"/>
      <c r="M22" s="81"/>
      <c r="N22" s="85"/>
      <c r="O22" s="160"/>
      <c r="P22" s="81"/>
      <c r="Q22" s="81"/>
      <c r="R22" s="81"/>
      <c r="S22" s="81"/>
      <c r="T22" s="81"/>
      <c r="U22" s="5">
        <v>5</v>
      </c>
      <c r="V22" s="16">
        <v>41638</v>
      </c>
      <c r="W22" s="5">
        <v>11241</v>
      </c>
      <c r="X22" s="155" t="s">
        <v>119</v>
      </c>
      <c r="Y22" s="16">
        <v>41640</v>
      </c>
      <c r="Z22" s="16">
        <v>42004</v>
      </c>
      <c r="AA22" s="5"/>
      <c r="AB22" s="5"/>
      <c r="AC22" s="156">
        <v>36000</v>
      </c>
      <c r="AD22" s="5"/>
      <c r="AE22" s="4" t="e">
        <f>AE21+AC22</f>
        <v>#REF!</v>
      </c>
      <c r="AF22" s="101"/>
      <c r="AG22" s="101"/>
      <c r="AH22" s="161"/>
      <c r="AI22" s="39"/>
      <c r="AJ22" s="10"/>
      <c r="AK22" s="10"/>
      <c r="AL22" s="13"/>
      <c r="AM22" s="39"/>
      <c r="AN22" s="11"/>
      <c r="AO22" s="11"/>
      <c r="AP22" s="11"/>
      <c r="AQ22" s="11"/>
      <c r="AR22" s="12"/>
      <c r="AS22" s="3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3"/>
    </row>
    <row r="23" spans="1:56" ht="15" customHeight="1" x14ac:dyDescent="0.25">
      <c r="A23" s="174">
        <v>1</v>
      </c>
      <c r="B23" s="200" t="s">
        <v>114</v>
      </c>
      <c r="C23" s="80">
        <v>35</v>
      </c>
      <c r="D23" s="80" t="s">
        <v>115</v>
      </c>
      <c r="E23" s="80" t="s">
        <v>116</v>
      </c>
      <c r="F23" s="80" t="s">
        <v>124</v>
      </c>
      <c r="G23" s="80">
        <v>10626</v>
      </c>
      <c r="H23" s="89" t="s">
        <v>117</v>
      </c>
      <c r="I23" s="82" t="s">
        <v>118</v>
      </c>
      <c r="J23" s="123" t="s">
        <v>292</v>
      </c>
      <c r="K23" s="84">
        <v>40817</v>
      </c>
      <c r="L23" s="86">
        <v>402587.16</v>
      </c>
      <c r="M23" s="80">
        <v>10658</v>
      </c>
      <c r="N23" s="84">
        <v>40817</v>
      </c>
      <c r="O23" s="84">
        <v>40908</v>
      </c>
      <c r="P23" s="80">
        <v>1</v>
      </c>
      <c r="Q23" s="80" t="s">
        <v>245</v>
      </c>
      <c r="R23" s="80"/>
      <c r="S23" s="80"/>
      <c r="T23" s="80">
        <v>33903900</v>
      </c>
      <c r="U23" s="5">
        <v>1</v>
      </c>
      <c r="V23" s="16">
        <v>40904</v>
      </c>
      <c r="W23" s="5">
        <v>10709</v>
      </c>
      <c r="X23" s="17" t="s">
        <v>119</v>
      </c>
      <c r="Y23" s="16">
        <v>40909</v>
      </c>
      <c r="Z23" s="16">
        <v>41274</v>
      </c>
      <c r="AA23" s="18"/>
      <c r="AB23" s="18"/>
      <c r="AC23" s="1">
        <v>1520410.8</v>
      </c>
      <c r="AD23" s="19"/>
      <c r="AE23" s="20">
        <f>L23+AC23</f>
        <v>1922997.96</v>
      </c>
      <c r="AF23" s="99">
        <v>2928197.05</v>
      </c>
      <c r="AG23" s="102">
        <v>1324489.28</v>
      </c>
      <c r="AH23" s="99">
        <f>AF23+AG23</f>
        <v>4252686.33</v>
      </c>
      <c r="AI23" s="114"/>
      <c r="AJ23" s="114"/>
      <c r="AK23" s="99"/>
      <c r="AL23" s="114"/>
      <c r="AM23" s="114"/>
      <c r="AN23" s="114"/>
      <c r="AO23" s="114"/>
      <c r="AP23" s="114"/>
      <c r="AQ23" s="114"/>
      <c r="AR23" s="114"/>
      <c r="AS23" s="80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</row>
    <row r="24" spans="1:56" x14ac:dyDescent="0.25">
      <c r="A24" s="175"/>
      <c r="B24" s="201"/>
      <c r="C24" s="88"/>
      <c r="D24" s="88"/>
      <c r="E24" s="88"/>
      <c r="F24" s="88"/>
      <c r="G24" s="88"/>
      <c r="H24" s="90"/>
      <c r="I24" s="107"/>
      <c r="J24" s="124"/>
      <c r="K24" s="105"/>
      <c r="L24" s="106"/>
      <c r="M24" s="88"/>
      <c r="N24" s="105"/>
      <c r="O24" s="105"/>
      <c r="P24" s="88"/>
      <c r="Q24" s="88"/>
      <c r="R24" s="88"/>
      <c r="S24" s="88"/>
      <c r="T24" s="88"/>
      <c r="U24" s="5">
        <v>2</v>
      </c>
      <c r="V24" s="16">
        <v>41037</v>
      </c>
      <c r="W24" s="5">
        <v>10805</v>
      </c>
      <c r="X24" s="17" t="s">
        <v>120</v>
      </c>
      <c r="Y24" s="16">
        <v>41061</v>
      </c>
      <c r="Z24" s="16">
        <v>40909</v>
      </c>
      <c r="AA24" s="18"/>
      <c r="AB24" s="18"/>
      <c r="AC24" s="1">
        <v>39869.5</v>
      </c>
      <c r="AD24" s="19"/>
      <c r="AE24" s="21">
        <f t="shared" ref="AE24:AE32" si="0">AE23+AC24</f>
        <v>1962867.46</v>
      </c>
      <c r="AF24" s="100"/>
      <c r="AG24" s="103"/>
      <c r="AH24" s="100"/>
      <c r="AI24" s="115"/>
      <c r="AJ24" s="115"/>
      <c r="AK24" s="100"/>
      <c r="AL24" s="115"/>
      <c r="AM24" s="115"/>
      <c r="AN24" s="115"/>
      <c r="AO24" s="115"/>
      <c r="AP24" s="115"/>
      <c r="AQ24" s="115"/>
      <c r="AR24" s="115"/>
      <c r="AS24" s="88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</row>
    <row r="25" spans="1:56" x14ac:dyDescent="0.25">
      <c r="A25" s="175"/>
      <c r="B25" s="201"/>
      <c r="C25" s="88"/>
      <c r="D25" s="88"/>
      <c r="E25" s="88"/>
      <c r="F25" s="88"/>
      <c r="G25" s="88"/>
      <c r="H25" s="90"/>
      <c r="I25" s="107"/>
      <c r="J25" s="124"/>
      <c r="K25" s="105"/>
      <c r="L25" s="106"/>
      <c r="M25" s="88"/>
      <c r="N25" s="105"/>
      <c r="O25" s="105"/>
      <c r="P25" s="88"/>
      <c r="Q25" s="88"/>
      <c r="R25" s="88"/>
      <c r="S25" s="88"/>
      <c r="T25" s="88"/>
      <c r="U25" s="5">
        <v>3</v>
      </c>
      <c r="V25" s="16">
        <v>41214</v>
      </c>
      <c r="W25" s="5">
        <v>10932</v>
      </c>
      <c r="X25" s="17" t="s">
        <v>120</v>
      </c>
      <c r="Y25" s="16">
        <v>41214</v>
      </c>
      <c r="Z25" s="16">
        <v>41274</v>
      </c>
      <c r="AA25" s="18"/>
      <c r="AB25" s="18"/>
      <c r="AC25" s="1">
        <v>19137.36</v>
      </c>
      <c r="AD25" s="19"/>
      <c r="AE25" s="21">
        <f t="shared" si="0"/>
        <v>1982004.82</v>
      </c>
      <c r="AF25" s="100"/>
      <c r="AG25" s="103"/>
      <c r="AH25" s="100"/>
      <c r="AI25" s="115"/>
      <c r="AJ25" s="115"/>
      <c r="AK25" s="100"/>
      <c r="AL25" s="115"/>
      <c r="AM25" s="115"/>
      <c r="AN25" s="115"/>
      <c r="AO25" s="115"/>
      <c r="AP25" s="115"/>
      <c r="AQ25" s="115"/>
      <c r="AR25" s="115"/>
      <c r="AS25" s="88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</row>
    <row r="26" spans="1:56" x14ac:dyDescent="0.25">
      <c r="A26" s="175"/>
      <c r="B26" s="201"/>
      <c r="C26" s="88"/>
      <c r="D26" s="88"/>
      <c r="E26" s="88"/>
      <c r="F26" s="88"/>
      <c r="G26" s="88"/>
      <c r="H26" s="90"/>
      <c r="I26" s="107"/>
      <c r="J26" s="124"/>
      <c r="K26" s="105"/>
      <c r="L26" s="106"/>
      <c r="M26" s="88"/>
      <c r="N26" s="105"/>
      <c r="O26" s="105"/>
      <c r="P26" s="88"/>
      <c r="Q26" s="88"/>
      <c r="R26" s="88"/>
      <c r="S26" s="88"/>
      <c r="T26" s="88"/>
      <c r="U26" s="5">
        <v>4</v>
      </c>
      <c r="V26" s="16">
        <v>41271</v>
      </c>
      <c r="W26" s="5">
        <v>10976</v>
      </c>
      <c r="X26" s="17" t="s">
        <v>119</v>
      </c>
      <c r="Y26" s="16">
        <v>41275</v>
      </c>
      <c r="Z26" s="16">
        <v>41639</v>
      </c>
      <c r="AA26" s="18"/>
      <c r="AB26" s="18"/>
      <c r="AC26" s="1">
        <v>1758133.81</v>
      </c>
      <c r="AD26" s="19"/>
      <c r="AE26" s="21">
        <f t="shared" si="0"/>
        <v>3740138.63</v>
      </c>
      <c r="AF26" s="100"/>
      <c r="AG26" s="103"/>
      <c r="AH26" s="100"/>
      <c r="AI26" s="115"/>
      <c r="AJ26" s="115"/>
      <c r="AK26" s="100"/>
      <c r="AL26" s="115"/>
      <c r="AM26" s="115"/>
      <c r="AN26" s="115"/>
      <c r="AO26" s="115"/>
      <c r="AP26" s="115"/>
      <c r="AQ26" s="115"/>
      <c r="AR26" s="115"/>
      <c r="AS26" s="88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</row>
    <row r="27" spans="1:56" x14ac:dyDescent="0.25">
      <c r="A27" s="175"/>
      <c r="B27" s="201"/>
      <c r="C27" s="88"/>
      <c r="D27" s="88"/>
      <c r="E27" s="88"/>
      <c r="F27" s="88"/>
      <c r="G27" s="88"/>
      <c r="H27" s="90"/>
      <c r="I27" s="107"/>
      <c r="J27" s="124"/>
      <c r="K27" s="105"/>
      <c r="L27" s="106"/>
      <c r="M27" s="88"/>
      <c r="N27" s="105"/>
      <c r="O27" s="105"/>
      <c r="P27" s="88"/>
      <c r="Q27" s="88"/>
      <c r="R27" s="88"/>
      <c r="S27" s="88"/>
      <c r="T27" s="88"/>
      <c r="U27" s="5">
        <v>5</v>
      </c>
      <c r="V27" s="16">
        <v>41276</v>
      </c>
      <c r="W27" s="5">
        <v>10974</v>
      </c>
      <c r="X27" s="17" t="s">
        <v>119</v>
      </c>
      <c r="Y27" s="16">
        <v>41276</v>
      </c>
      <c r="Z27" s="16">
        <v>41394</v>
      </c>
      <c r="AA27" s="18"/>
      <c r="AB27" s="18"/>
      <c r="AC27" s="1">
        <v>38274.720000000001</v>
      </c>
      <c r="AD27" s="19"/>
      <c r="AE27" s="21">
        <f t="shared" si="0"/>
        <v>3778413.35</v>
      </c>
      <c r="AF27" s="100"/>
      <c r="AG27" s="103"/>
      <c r="AH27" s="100"/>
      <c r="AI27" s="115"/>
      <c r="AJ27" s="115"/>
      <c r="AK27" s="100"/>
      <c r="AL27" s="115"/>
      <c r="AM27" s="115"/>
      <c r="AN27" s="115"/>
      <c r="AO27" s="115"/>
      <c r="AP27" s="115"/>
      <c r="AQ27" s="115"/>
      <c r="AR27" s="115"/>
      <c r="AS27" s="88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</row>
    <row r="28" spans="1:56" x14ac:dyDescent="0.25">
      <c r="A28" s="175"/>
      <c r="B28" s="201"/>
      <c r="C28" s="88"/>
      <c r="D28" s="88"/>
      <c r="E28" s="88"/>
      <c r="F28" s="88"/>
      <c r="G28" s="88"/>
      <c r="H28" s="90"/>
      <c r="I28" s="107"/>
      <c r="J28" s="124"/>
      <c r="K28" s="105"/>
      <c r="L28" s="106"/>
      <c r="M28" s="88"/>
      <c r="N28" s="105"/>
      <c r="O28" s="105"/>
      <c r="P28" s="88"/>
      <c r="Q28" s="88"/>
      <c r="R28" s="88"/>
      <c r="S28" s="88"/>
      <c r="T28" s="88"/>
      <c r="U28" s="5">
        <v>6</v>
      </c>
      <c r="V28" s="16">
        <v>41360</v>
      </c>
      <c r="W28" s="5">
        <v>11019</v>
      </c>
      <c r="X28" s="17" t="s">
        <v>121</v>
      </c>
      <c r="Y28" s="16">
        <v>41360</v>
      </c>
      <c r="Z28" s="16">
        <v>41639</v>
      </c>
      <c r="AA28" s="18"/>
      <c r="AB28" s="18"/>
      <c r="AC28" s="1">
        <v>60359.58</v>
      </c>
      <c r="AD28" s="19"/>
      <c r="AE28" s="21">
        <f t="shared" si="0"/>
        <v>3838772.93</v>
      </c>
      <c r="AF28" s="100"/>
      <c r="AG28" s="103"/>
      <c r="AH28" s="100"/>
      <c r="AI28" s="115"/>
      <c r="AJ28" s="115"/>
      <c r="AK28" s="100"/>
      <c r="AL28" s="115"/>
      <c r="AM28" s="115"/>
      <c r="AN28" s="115"/>
      <c r="AO28" s="115"/>
      <c r="AP28" s="115"/>
      <c r="AQ28" s="115"/>
      <c r="AR28" s="115"/>
      <c r="AS28" s="88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</row>
    <row r="29" spans="1:56" x14ac:dyDescent="0.25">
      <c r="A29" s="175"/>
      <c r="B29" s="201"/>
      <c r="C29" s="88"/>
      <c r="D29" s="88"/>
      <c r="E29" s="88"/>
      <c r="F29" s="88"/>
      <c r="G29" s="88"/>
      <c r="H29" s="90"/>
      <c r="I29" s="107"/>
      <c r="J29" s="124"/>
      <c r="K29" s="105"/>
      <c r="L29" s="106"/>
      <c r="M29" s="88"/>
      <c r="N29" s="105"/>
      <c r="O29" s="105"/>
      <c r="P29" s="88"/>
      <c r="Q29" s="88"/>
      <c r="R29" s="88"/>
      <c r="S29" s="88"/>
      <c r="T29" s="88"/>
      <c r="U29" s="5">
        <v>7</v>
      </c>
      <c r="V29" s="16">
        <v>41496</v>
      </c>
      <c r="W29" s="5">
        <v>11123</v>
      </c>
      <c r="X29" s="17" t="s">
        <v>122</v>
      </c>
      <c r="Y29" s="16">
        <v>41496</v>
      </c>
      <c r="Z29" s="16">
        <v>41639</v>
      </c>
      <c r="AA29" s="18"/>
      <c r="AB29" s="18"/>
      <c r="AC29" s="1">
        <v>266216.55</v>
      </c>
      <c r="AD29" s="19"/>
      <c r="AE29" s="21">
        <f t="shared" si="0"/>
        <v>4104989.48</v>
      </c>
      <c r="AF29" s="100"/>
      <c r="AG29" s="103"/>
      <c r="AH29" s="100"/>
      <c r="AI29" s="115"/>
      <c r="AJ29" s="115"/>
      <c r="AK29" s="100"/>
      <c r="AL29" s="115"/>
      <c r="AM29" s="115"/>
      <c r="AN29" s="115"/>
      <c r="AO29" s="115"/>
      <c r="AP29" s="115"/>
      <c r="AQ29" s="115"/>
      <c r="AR29" s="115"/>
      <c r="AS29" s="88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</row>
    <row r="30" spans="1:56" x14ac:dyDescent="0.25">
      <c r="A30" s="175"/>
      <c r="B30" s="201"/>
      <c r="C30" s="88"/>
      <c r="D30" s="88"/>
      <c r="E30" s="88"/>
      <c r="F30" s="88"/>
      <c r="G30" s="88"/>
      <c r="H30" s="90"/>
      <c r="I30" s="107"/>
      <c r="J30" s="124"/>
      <c r="K30" s="105"/>
      <c r="L30" s="106"/>
      <c r="M30" s="88"/>
      <c r="N30" s="105"/>
      <c r="O30" s="105"/>
      <c r="P30" s="88"/>
      <c r="Q30" s="88"/>
      <c r="R30" s="88"/>
      <c r="S30" s="88"/>
      <c r="T30" s="88"/>
      <c r="U30" s="5">
        <v>8</v>
      </c>
      <c r="V30" s="16">
        <v>41519</v>
      </c>
      <c r="W30" s="5">
        <v>11132</v>
      </c>
      <c r="X30" s="17" t="s">
        <v>123</v>
      </c>
      <c r="Y30" s="16">
        <v>41519</v>
      </c>
      <c r="Z30" s="16">
        <v>41639</v>
      </c>
      <c r="AA30" s="18"/>
      <c r="AB30" s="18"/>
      <c r="AC30" s="1">
        <v>45800</v>
      </c>
      <c r="AD30" s="19"/>
      <c r="AE30" s="21">
        <f t="shared" si="0"/>
        <v>4150789.48</v>
      </c>
      <c r="AF30" s="100"/>
      <c r="AG30" s="103"/>
      <c r="AH30" s="100"/>
      <c r="AI30" s="115"/>
      <c r="AJ30" s="115"/>
      <c r="AK30" s="100"/>
      <c r="AL30" s="115"/>
      <c r="AM30" s="115"/>
      <c r="AN30" s="115"/>
      <c r="AO30" s="115"/>
      <c r="AP30" s="115"/>
      <c r="AQ30" s="115"/>
      <c r="AR30" s="115"/>
      <c r="AS30" s="88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</row>
    <row r="31" spans="1:56" x14ac:dyDescent="0.25">
      <c r="A31" s="175"/>
      <c r="B31" s="201"/>
      <c r="C31" s="88"/>
      <c r="D31" s="88"/>
      <c r="E31" s="88"/>
      <c r="F31" s="88"/>
      <c r="G31" s="88"/>
      <c r="H31" s="90"/>
      <c r="I31" s="107"/>
      <c r="J31" s="124"/>
      <c r="K31" s="105"/>
      <c r="L31" s="106"/>
      <c r="M31" s="88"/>
      <c r="N31" s="105"/>
      <c r="O31" s="105"/>
      <c r="P31" s="88"/>
      <c r="Q31" s="88"/>
      <c r="R31" s="88"/>
      <c r="S31" s="88"/>
      <c r="T31" s="88"/>
      <c r="U31" s="5">
        <v>9</v>
      </c>
      <c r="V31" s="16">
        <v>41640</v>
      </c>
      <c r="W31" s="5">
        <v>11214</v>
      </c>
      <c r="X31" s="17" t="s">
        <v>123</v>
      </c>
      <c r="Y31" s="16">
        <v>41640</v>
      </c>
      <c r="Z31" s="16">
        <v>42004</v>
      </c>
      <c r="AA31" s="18"/>
      <c r="AB31" s="18"/>
      <c r="AC31" s="1">
        <v>2638113.84</v>
      </c>
      <c r="AD31" s="19"/>
      <c r="AE31" s="21">
        <f t="shared" si="0"/>
        <v>6788903.3200000003</v>
      </c>
      <c r="AF31" s="100"/>
      <c r="AG31" s="103"/>
      <c r="AH31" s="100"/>
      <c r="AI31" s="115"/>
      <c r="AJ31" s="115"/>
      <c r="AK31" s="100"/>
      <c r="AL31" s="115"/>
      <c r="AM31" s="115"/>
      <c r="AN31" s="115"/>
      <c r="AO31" s="115"/>
      <c r="AP31" s="116"/>
      <c r="AQ31" s="116"/>
      <c r="AR31" s="116"/>
      <c r="AS31" s="81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</row>
    <row r="32" spans="1:56" x14ac:dyDescent="0.25">
      <c r="A32" s="175"/>
      <c r="B32" s="201"/>
      <c r="C32" s="88"/>
      <c r="D32" s="88"/>
      <c r="E32" s="88"/>
      <c r="F32" s="88"/>
      <c r="G32" s="88"/>
      <c r="H32" s="90"/>
      <c r="I32" s="107"/>
      <c r="J32" s="124"/>
      <c r="K32" s="105"/>
      <c r="L32" s="106"/>
      <c r="M32" s="88"/>
      <c r="N32" s="105"/>
      <c r="O32" s="105"/>
      <c r="P32" s="88"/>
      <c r="Q32" s="88"/>
      <c r="R32" s="88"/>
      <c r="S32" s="88"/>
      <c r="T32" s="88"/>
      <c r="U32" s="5">
        <v>10</v>
      </c>
      <c r="V32" s="16">
        <v>41944</v>
      </c>
      <c r="W32" s="5">
        <v>11451</v>
      </c>
      <c r="X32" s="17" t="s">
        <v>122</v>
      </c>
      <c r="Y32" s="16">
        <v>42005</v>
      </c>
      <c r="Z32" s="16">
        <v>42369</v>
      </c>
      <c r="AA32" s="55"/>
      <c r="AB32" s="55"/>
      <c r="AC32" s="1">
        <v>183949.2</v>
      </c>
      <c r="AD32" s="22"/>
      <c r="AE32" s="21">
        <f t="shared" si="0"/>
        <v>6972852.5200000005</v>
      </c>
      <c r="AF32" s="100"/>
      <c r="AG32" s="103"/>
      <c r="AH32" s="100"/>
      <c r="AI32" s="115"/>
      <c r="AJ32" s="115"/>
      <c r="AK32" s="100"/>
      <c r="AL32" s="115"/>
      <c r="AM32" s="115"/>
      <c r="AN32" s="115"/>
      <c r="AO32" s="115"/>
      <c r="AP32" s="75"/>
      <c r="AQ32" s="75"/>
      <c r="AR32" s="75"/>
      <c r="AS32" s="69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</row>
    <row r="33" spans="1:56" x14ac:dyDescent="0.25">
      <c r="A33" s="175"/>
      <c r="B33" s="201"/>
      <c r="C33" s="88"/>
      <c r="D33" s="88"/>
      <c r="E33" s="88"/>
      <c r="F33" s="88"/>
      <c r="G33" s="88"/>
      <c r="H33" s="90"/>
      <c r="I33" s="107"/>
      <c r="J33" s="124"/>
      <c r="K33" s="105"/>
      <c r="L33" s="106"/>
      <c r="M33" s="88"/>
      <c r="N33" s="105"/>
      <c r="O33" s="105"/>
      <c r="P33" s="88"/>
      <c r="Q33" s="88"/>
      <c r="R33" s="88"/>
      <c r="S33" s="88"/>
      <c r="T33" s="88"/>
      <c r="U33" s="5">
        <v>11</v>
      </c>
      <c r="V33" s="16">
        <v>42003</v>
      </c>
      <c r="W33" s="5">
        <v>11487</v>
      </c>
      <c r="X33" s="17" t="s">
        <v>119</v>
      </c>
      <c r="Y33" s="16">
        <v>42005</v>
      </c>
      <c r="Z33" s="16">
        <v>42369</v>
      </c>
      <c r="AA33" s="55"/>
      <c r="AB33" s="23">
        <v>0.13039999999999999</v>
      </c>
      <c r="AC33" s="1">
        <v>2796280.36</v>
      </c>
      <c r="AD33" s="22"/>
      <c r="AE33" s="21">
        <f t="shared" ref="AE33:AE38" si="1">AE32-AD33</f>
        <v>6972852.5200000005</v>
      </c>
      <c r="AF33" s="100"/>
      <c r="AG33" s="103"/>
      <c r="AH33" s="100"/>
      <c r="AI33" s="115"/>
      <c r="AJ33" s="115"/>
      <c r="AK33" s="100"/>
      <c r="AL33" s="115"/>
      <c r="AM33" s="115"/>
      <c r="AN33" s="115"/>
      <c r="AO33" s="115"/>
      <c r="AP33" s="75"/>
      <c r="AQ33" s="75"/>
      <c r="AR33" s="75"/>
      <c r="AS33" s="69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</row>
    <row r="34" spans="1:56" x14ac:dyDescent="0.25">
      <c r="A34" s="175"/>
      <c r="B34" s="201"/>
      <c r="C34" s="88"/>
      <c r="D34" s="88"/>
      <c r="E34" s="88"/>
      <c r="F34" s="88"/>
      <c r="G34" s="88"/>
      <c r="H34" s="90"/>
      <c r="I34" s="107"/>
      <c r="J34" s="124"/>
      <c r="K34" s="105"/>
      <c r="L34" s="106"/>
      <c r="M34" s="88"/>
      <c r="N34" s="105"/>
      <c r="O34" s="105"/>
      <c r="P34" s="88"/>
      <c r="Q34" s="88"/>
      <c r="R34" s="88"/>
      <c r="S34" s="88"/>
      <c r="T34" s="88"/>
      <c r="U34" s="5">
        <v>12</v>
      </c>
      <c r="V34" s="16">
        <v>42037</v>
      </c>
      <c r="W34" s="5">
        <v>11609</v>
      </c>
      <c r="X34" s="17" t="s">
        <v>160</v>
      </c>
      <c r="Y34" s="16">
        <v>42046</v>
      </c>
      <c r="Z34" s="16">
        <v>42369</v>
      </c>
      <c r="AA34" s="55"/>
      <c r="AB34" s="23"/>
      <c r="AC34" s="1"/>
      <c r="AD34" s="22">
        <v>34222.080000000002</v>
      </c>
      <c r="AE34" s="21">
        <f t="shared" si="1"/>
        <v>6938630.4400000004</v>
      </c>
      <c r="AF34" s="100"/>
      <c r="AG34" s="103"/>
      <c r="AH34" s="100"/>
      <c r="AI34" s="115"/>
      <c r="AJ34" s="115"/>
      <c r="AK34" s="100"/>
      <c r="AL34" s="115"/>
      <c r="AM34" s="115"/>
      <c r="AN34" s="115"/>
      <c r="AO34" s="115"/>
      <c r="AP34" s="75"/>
      <c r="AQ34" s="75"/>
      <c r="AR34" s="75"/>
      <c r="AS34" s="69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</row>
    <row r="35" spans="1:56" x14ac:dyDescent="0.25">
      <c r="A35" s="175"/>
      <c r="B35" s="201"/>
      <c r="C35" s="88"/>
      <c r="D35" s="88"/>
      <c r="E35" s="88"/>
      <c r="F35" s="88"/>
      <c r="G35" s="88"/>
      <c r="H35" s="90"/>
      <c r="I35" s="107"/>
      <c r="J35" s="124"/>
      <c r="K35" s="105"/>
      <c r="L35" s="106"/>
      <c r="M35" s="88"/>
      <c r="N35" s="105"/>
      <c r="O35" s="105"/>
      <c r="P35" s="88"/>
      <c r="Q35" s="88"/>
      <c r="R35" s="88"/>
      <c r="S35" s="88"/>
      <c r="T35" s="88"/>
      <c r="U35" s="5">
        <v>13</v>
      </c>
      <c r="V35" s="16">
        <v>42065</v>
      </c>
      <c r="W35" s="5">
        <v>11609</v>
      </c>
      <c r="X35" s="17" t="s">
        <v>161</v>
      </c>
      <c r="Y35" s="16">
        <v>42065</v>
      </c>
      <c r="Z35" s="16">
        <v>42369</v>
      </c>
      <c r="AA35" s="55"/>
      <c r="AB35" s="23">
        <v>1.2500000000000001E-2</v>
      </c>
      <c r="AC35" s="1"/>
      <c r="AD35" s="22">
        <v>22871.9</v>
      </c>
      <c r="AE35" s="21">
        <f t="shared" si="1"/>
        <v>6915758.54</v>
      </c>
      <c r="AF35" s="100"/>
      <c r="AG35" s="103"/>
      <c r="AH35" s="100"/>
      <c r="AI35" s="115"/>
      <c r="AJ35" s="115"/>
      <c r="AK35" s="100"/>
      <c r="AL35" s="115"/>
      <c r="AM35" s="115"/>
      <c r="AN35" s="115"/>
      <c r="AO35" s="115"/>
      <c r="AP35" s="75"/>
      <c r="AQ35" s="75"/>
      <c r="AR35" s="75"/>
      <c r="AS35" s="69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</row>
    <row r="36" spans="1:56" ht="25.5" x14ac:dyDescent="0.25">
      <c r="A36" s="175"/>
      <c r="B36" s="201"/>
      <c r="C36" s="88"/>
      <c r="D36" s="88"/>
      <c r="E36" s="88"/>
      <c r="F36" s="88"/>
      <c r="G36" s="88"/>
      <c r="H36" s="90"/>
      <c r="I36" s="107"/>
      <c r="J36" s="124"/>
      <c r="K36" s="105"/>
      <c r="L36" s="106"/>
      <c r="M36" s="88"/>
      <c r="N36" s="105"/>
      <c r="O36" s="105"/>
      <c r="P36" s="88"/>
      <c r="Q36" s="88"/>
      <c r="R36" s="88"/>
      <c r="S36" s="88"/>
      <c r="T36" s="88"/>
      <c r="U36" s="5">
        <v>14</v>
      </c>
      <c r="V36" s="16">
        <v>42184</v>
      </c>
      <c r="W36" s="5">
        <v>11618</v>
      </c>
      <c r="X36" s="17" t="s">
        <v>162</v>
      </c>
      <c r="Y36" s="16">
        <v>42186</v>
      </c>
      <c r="Z36" s="16">
        <v>42369</v>
      </c>
      <c r="AA36" s="55"/>
      <c r="AB36" s="23">
        <v>0.05</v>
      </c>
      <c r="AC36" s="1"/>
      <c r="AD36" s="22">
        <v>52102.92</v>
      </c>
      <c r="AE36" s="21">
        <f t="shared" si="1"/>
        <v>6863655.6200000001</v>
      </c>
      <c r="AF36" s="100"/>
      <c r="AG36" s="103"/>
      <c r="AH36" s="100"/>
      <c r="AI36" s="115"/>
      <c r="AJ36" s="115"/>
      <c r="AK36" s="100"/>
      <c r="AL36" s="115"/>
      <c r="AM36" s="115"/>
      <c r="AN36" s="115"/>
      <c r="AO36" s="115"/>
      <c r="AP36" s="75"/>
      <c r="AQ36" s="75"/>
      <c r="AR36" s="75"/>
      <c r="AS36" s="69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</row>
    <row r="37" spans="1:56" x14ac:dyDescent="0.25">
      <c r="A37" s="175"/>
      <c r="B37" s="201"/>
      <c r="C37" s="88"/>
      <c r="D37" s="88"/>
      <c r="E37" s="88"/>
      <c r="F37" s="88"/>
      <c r="G37" s="88"/>
      <c r="H37" s="90"/>
      <c r="I37" s="107"/>
      <c r="J37" s="124"/>
      <c r="K37" s="105"/>
      <c r="L37" s="106"/>
      <c r="M37" s="88"/>
      <c r="N37" s="105"/>
      <c r="O37" s="105"/>
      <c r="P37" s="88"/>
      <c r="Q37" s="88"/>
      <c r="R37" s="88"/>
      <c r="S37" s="88"/>
      <c r="T37" s="88"/>
      <c r="U37" s="5">
        <v>15</v>
      </c>
      <c r="V37" s="16">
        <v>42186</v>
      </c>
      <c r="W37" s="5">
        <v>11618</v>
      </c>
      <c r="X37" s="17" t="s">
        <v>163</v>
      </c>
      <c r="Y37" s="16">
        <v>42186</v>
      </c>
      <c r="Z37" s="16">
        <v>42369</v>
      </c>
      <c r="AA37" s="55"/>
      <c r="AB37" s="23">
        <v>1.32E-2</v>
      </c>
      <c r="AC37" s="1"/>
      <c r="AD37" s="22">
        <v>12387.61</v>
      </c>
      <c r="AE37" s="21">
        <f t="shared" si="1"/>
        <v>6851268.0099999998</v>
      </c>
      <c r="AF37" s="100"/>
      <c r="AG37" s="103"/>
      <c r="AH37" s="100"/>
      <c r="AI37" s="115"/>
      <c r="AJ37" s="115"/>
      <c r="AK37" s="100"/>
      <c r="AL37" s="115"/>
      <c r="AM37" s="115"/>
      <c r="AN37" s="115"/>
      <c r="AO37" s="115"/>
      <c r="AP37" s="75"/>
      <c r="AQ37" s="75"/>
      <c r="AR37" s="75"/>
      <c r="AS37" s="69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</row>
    <row r="38" spans="1:56" x14ac:dyDescent="0.25">
      <c r="A38" s="175"/>
      <c r="B38" s="201"/>
      <c r="C38" s="88"/>
      <c r="D38" s="88"/>
      <c r="E38" s="88"/>
      <c r="F38" s="88"/>
      <c r="G38" s="88"/>
      <c r="H38" s="90"/>
      <c r="I38" s="107"/>
      <c r="J38" s="124"/>
      <c r="K38" s="105"/>
      <c r="L38" s="106"/>
      <c r="M38" s="88"/>
      <c r="N38" s="105"/>
      <c r="O38" s="105"/>
      <c r="P38" s="88"/>
      <c r="Q38" s="88"/>
      <c r="R38" s="88"/>
      <c r="S38" s="88"/>
      <c r="T38" s="88"/>
      <c r="U38" s="5">
        <v>16</v>
      </c>
      <c r="V38" s="16">
        <v>42219</v>
      </c>
      <c r="W38" s="5">
        <v>11650</v>
      </c>
      <c r="X38" s="17" t="s">
        <v>163</v>
      </c>
      <c r="Y38" s="16">
        <v>42229</v>
      </c>
      <c r="Z38" s="16">
        <v>42369</v>
      </c>
      <c r="AA38" s="55"/>
      <c r="AB38" s="23">
        <v>1.35E-2</v>
      </c>
      <c r="AC38" s="1"/>
      <c r="AD38" s="22">
        <v>7375.28</v>
      </c>
      <c r="AE38" s="21">
        <f t="shared" si="1"/>
        <v>6843892.7299999995</v>
      </c>
      <c r="AF38" s="100"/>
      <c r="AG38" s="103"/>
      <c r="AH38" s="100"/>
      <c r="AI38" s="115"/>
      <c r="AJ38" s="115"/>
      <c r="AK38" s="100"/>
      <c r="AL38" s="115"/>
      <c r="AM38" s="115"/>
      <c r="AN38" s="115"/>
      <c r="AO38" s="115"/>
      <c r="AP38" s="75"/>
      <c r="AQ38" s="75"/>
      <c r="AR38" s="75"/>
      <c r="AS38" s="69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</row>
    <row r="39" spans="1:56" ht="25.5" x14ac:dyDescent="0.25">
      <c r="A39" s="175"/>
      <c r="B39" s="201"/>
      <c r="C39" s="88"/>
      <c r="D39" s="88"/>
      <c r="E39" s="88"/>
      <c r="F39" s="88"/>
      <c r="G39" s="88"/>
      <c r="H39" s="90"/>
      <c r="I39" s="107"/>
      <c r="J39" s="124"/>
      <c r="K39" s="105"/>
      <c r="L39" s="106"/>
      <c r="M39" s="88"/>
      <c r="N39" s="105"/>
      <c r="O39" s="105"/>
      <c r="P39" s="88"/>
      <c r="Q39" s="88"/>
      <c r="R39" s="88"/>
      <c r="S39" s="88"/>
      <c r="T39" s="88"/>
      <c r="U39" s="5">
        <v>17</v>
      </c>
      <c r="V39" s="16">
        <v>42323</v>
      </c>
      <c r="W39" s="5"/>
      <c r="X39" s="17" t="s">
        <v>378</v>
      </c>
      <c r="Y39" s="16">
        <v>42339</v>
      </c>
      <c r="Z39" s="16">
        <v>42369</v>
      </c>
      <c r="AA39" s="55"/>
      <c r="AB39" s="23"/>
      <c r="AC39" s="1">
        <v>4751.1400000000003</v>
      </c>
      <c r="AD39" s="22">
        <v>2235.87</v>
      </c>
      <c r="AE39" s="21"/>
      <c r="AF39" s="100"/>
      <c r="AG39" s="103"/>
      <c r="AH39" s="100"/>
      <c r="AI39" s="115"/>
      <c r="AJ39" s="115"/>
      <c r="AK39" s="100"/>
      <c r="AL39" s="115"/>
      <c r="AM39" s="115"/>
      <c r="AN39" s="115"/>
      <c r="AO39" s="115"/>
      <c r="AP39" s="75"/>
      <c r="AQ39" s="75"/>
      <c r="AR39" s="75"/>
      <c r="AS39" s="69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</row>
    <row r="40" spans="1:56" x14ac:dyDescent="0.25">
      <c r="A40" s="205"/>
      <c r="B40" s="202"/>
      <c r="C40" s="81"/>
      <c r="D40" s="81"/>
      <c r="E40" s="81"/>
      <c r="F40" s="81"/>
      <c r="G40" s="81"/>
      <c r="H40" s="91"/>
      <c r="I40" s="83"/>
      <c r="J40" s="125"/>
      <c r="K40" s="85"/>
      <c r="L40" s="87"/>
      <c r="M40" s="81"/>
      <c r="N40" s="85"/>
      <c r="O40" s="85"/>
      <c r="P40" s="81"/>
      <c r="Q40" s="81"/>
      <c r="R40" s="81"/>
      <c r="S40" s="81"/>
      <c r="T40" s="81"/>
      <c r="U40" s="5">
        <v>18</v>
      </c>
      <c r="V40" s="16">
        <v>42367</v>
      </c>
      <c r="W40" s="5">
        <v>11722</v>
      </c>
      <c r="X40" s="17" t="s">
        <v>119</v>
      </c>
      <c r="Y40" s="16">
        <v>42370</v>
      </c>
      <c r="Z40" s="16">
        <v>42735</v>
      </c>
      <c r="AA40" s="55"/>
      <c r="AB40" s="23"/>
      <c r="AC40" s="1">
        <v>2106002.2799999998</v>
      </c>
      <c r="AD40" s="22"/>
      <c r="AE40" s="21"/>
      <c r="AF40" s="101"/>
      <c r="AG40" s="104"/>
      <c r="AH40" s="101"/>
      <c r="AI40" s="116"/>
      <c r="AJ40" s="116"/>
      <c r="AK40" s="101"/>
      <c r="AL40" s="116"/>
      <c r="AM40" s="116"/>
      <c r="AN40" s="116"/>
      <c r="AO40" s="116"/>
      <c r="AP40" s="75"/>
      <c r="AQ40" s="75"/>
      <c r="AR40" s="75"/>
      <c r="AS40" s="69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</row>
    <row r="41" spans="1:56" ht="18" customHeight="1" x14ac:dyDescent="0.25">
      <c r="A41" s="206">
        <v>2</v>
      </c>
      <c r="B41" s="200" t="s">
        <v>126</v>
      </c>
      <c r="C41" s="80">
        <v>8</v>
      </c>
      <c r="D41" s="80" t="s">
        <v>115</v>
      </c>
      <c r="E41" s="80" t="s">
        <v>116</v>
      </c>
      <c r="F41" s="80" t="s">
        <v>127</v>
      </c>
      <c r="G41" s="80">
        <v>10496</v>
      </c>
      <c r="H41" s="117" t="s">
        <v>128</v>
      </c>
      <c r="I41" s="111" t="s">
        <v>125</v>
      </c>
      <c r="J41" s="80" t="s">
        <v>293</v>
      </c>
      <c r="K41" s="84">
        <v>40645</v>
      </c>
      <c r="L41" s="120">
        <v>204375</v>
      </c>
      <c r="M41" s="108">
        <v>10526</v>
      </c>
      <c r="N41" s="84">
        <v>40645</v>
      </c>
      <c r="O41" s="84">
        <v>40908</v>
      </c>
      <c r="P41" s="108">
        <v>1</v>
      </c>
      <c r="Q41" s="80" t="s">
        <v>245</v>
      </c>
      <c r="R41" s="15"/>
      <c r="S41" s="15"/>
      <c r="T41" s="80">
        <v>33903900</v>
      </c>
      <c r="U41" s="5">
        <v>1</v>
      </c>
      <c r="V41" s="16">
        <v>40645</v>
      </c>
      <c r="W41" s="5">
        <v>10674</v>
      </c>
      <c r="X41" s="17" t="s">
        <v>129</v>
      </c>
      <c r="Y41" s="16">
        <v>40854</v>
      </c>
      <c r="Z41" s="16">
        <v>40908</v>
      </c>
      <c r="AA41" s="24"/>
      <c r="AB41" s="5"/>
      <c r="AC41" s="25">
        <v>13000</v>
      </c>
      <c r="AD41" s="5"/>
      <c r="AE41" s="21">
        <f>AC41+L41</f>
        <v>217375</v>
      </c>
      <c r="AF41" s="99">
        <v>162761.54</v>
      </c>
      <c r="AG41" s="102">
        <v>90433.600000000006</v>
      </c>
      <c r="AH41" s="99">
        <f>AF41+AG41</f>
        <v>253195.14</v>
      </c>
      <c r="AI41" s="108"/>
      <c r="AJ41" s="99"/>
      <c r="AK41" s="99"/>
      <c r="AL41" s="114"/>
      <c r="AM41" s="114"/>
      <c r="AN41" s="114"/>
      <c r="AO41" s="114"/>
      <c r="AP41" s="114"/>
      <c r="AQ41" s="114"/>
      <c r="AR41" s="114"/>
      <c r="AS41" s="80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</row>
    <row r="42" spans="1:56" x14ac:dyDescent="0.25">
      <c r="A42" s="175"/>
      <c r="B42" s="201"/>
      <c r="C42" s="88"/>
      <c r="D42" s="88"/>
      <c r="E42" s="88"/>
      <c r="F42" s="88"/>
      <c r="G42" s="88"/>
      <c r="H42" s="118"/>
      <c r="I42" s="112"/>
      <c r="J42" s="88"/>
      <c r="K42" s="105"/>
      <c r="L42" s="121"/>
      <c r="M42" s="109"/>
      <c r="N42" s="105"/>
      <c r="O42" s="105"/>
      <c r="P42" s="109"/>
      <c r="Q42" s="88"/>
      <c r="R42" s="26"/>
      <c r="S42" s="26"/>
      <c r="T42" s="88"/>
      <c r="U42" s="5">
        <v>2</v>
      </c>
      <c r="V42" s="16">
        <v>40897</v>
      </c>
      <c r="W42" s="5">
        <v>10707</v>
      </c>
      <c r="X42" s="17" t="s">
        <v>119</v>
      </c>
      <c r="Y42" s="16">
        <v>40909</v>
      </c>
      <c r="Z42" s="16">
        <v>41274</v>
      </c>
      <c r="AA42" s="24"/>
      <c r="AB42" s="5"/>
      <c r="AC42" s="25"/>
      <c r="AD42" s="5"/>
      <c r="AE42" s="21"/>
      <c r="AF42" s="100"/>
      <c r="AG42" s="103"/>
      <c r="AH42" s="100"/>
      <c r="AI42" s="109"/>
      <c r="AJ42" s="100"/>
      <c r="AK42" s="100"/>
      <c r="AL42" s="115"/>
      <c r="AM42" s="115"/>
      <c r="AN42" s="115"/>
      <c r="AO42" s="115"/>
      <c r="AP42" s="115"/>
      <c r="AQ42" s="115"/>
      <c r="AR42" s="115"/>
      <c r="AS42" s="88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</row>
    <row r="43" spans="1:56" x14ac:dyDescent="0.25">
      <c r="A43" s="175"/>
      <c r="B43" s="201"/>
      <c r="C43" s="88"/>
      <c r="D43" s="88"/>
      <c r="E43" s="88"/>
      <c r="F43" s="88"/>
      <c r="G43" s="88"/>
      <c r="H43" s="118"/>
      <c r="I43" s="112"/>
      <c r="J43" s="88"/>
      <c r="K43" s="105"/>
      <c r="L43" s="121"/>
      <c r="M43" s="109"/>
      <c r="N43" s="105"/>
      <c r="O43" s="105"/>
      <c r="P43" s="109"/>
      <c r="Q43" s="88"/>
      <c r="R43" s="26"/>
      <c r="S43" s="26"/>
      <c r="T43" s="88"/>
      <c r="U43" s="5">
        <v>3</v>
      </c>
      <c r="V43" s="16">
        <v>41271</v>
      </c>
      <c r="W43" s="5">
        <v>10974</v>
      </c>
      <c r="X43" s="17" t="s">
        <v>131</v>
      </c>
      <c r="Y43" s="16">
        <v>41275</v>
      </c>
      <c r="Z43" s="16">
        <v>41639</v>
      </c>
      <c r="AA43" s="24"/>
      <c r="AB43" s="24"/>
      <c r="AC43" s="1"/>
      <c r="AD43" s="1">
        <v>22984.400000000001</v>
      </c>
      <c r="AE43" s="21">
        <v>194390.6</v>
      </c>
      <c r="AF43" s="100"/>
      <c r="AG43" s="103"/>
      <c r="AH43" s="100"/>
      <c r="AI43" s="109"/>
      <c r="AJ43" s="100"/>
      <c r="AK43" s="100"/>
      <c r="AL43" s="115"/>
      <c r="AM43" s="115"/>
      <c r="AN43" s="115"/>
      <c r="AO43" s="115"/>
      <c r="AP43" s="115"/>
      <c r="AQ43" s="115"/>
      <c r="AR43" s="115"/>
      <c r="AS43" s="88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</row>
    <row r="44" spans="1:56" x14ac:dyDescent="0.25">
      <c r="A44" s="175"/>
      <c r="B44" s="201"/>
      <c r="C44" s="88"/>
      <c r="D44" s="88"/>
      <c r="E44" s="88"/>
      <c r="F44" s="88"/>
      <c r="G44" s="88"/>
      <c r="H44" s="118"/>
      <c r="I44" s="112"/>
      <c r="J44" s="88"/>
      <c r="K44" s="105"/>
      <c r="L44" s="121"/>
      <c r="M44" s="109"/>
      <c r="N44" s="105"/>
      <c r="O44" s="105"/>
      <c r="P44" s="109"/>
      <c r="Q44" s="88"/>
      <c r="R44" s="26"/>
      <c r="S44" s="26"/>
      <c r="T44" s="88"/>
      <c r="U44" s="5">
        <v>4</v>
      </c>
      <c r="V44" s="16">
        <v>41638</v>
      </c>
      <c r="W44" s="5">
        <v>11214</v>
      </c>
      <c r="X44" s="17" t="s">
        <v>119</v>
      </c>
      <c r="Y44" s="16">
        <v>41640</v>
      </c>
      <c r="Z44" s="16">
        <v>42004</v>
      </c>
      <c r="AA44" s="27"/>
      <c r="AB44" s="5"/>
      <c r="AC44" s="1"/>
      <c r="AD44" s="1">
        <v>103969.65</v>
      </c>
      <c r="AE44" s="21">
        <v>90420.95</v>
      </c>
      <c r="AF44" s="100"/>
      <c r="AG44" s="103"/>
      <c r="AH44" s="100"/>
      <c r="AI44" s="109"/>
      <c r="AJ44" s="100"/>
      <c r="AK44" s="100"/>
      <c r="AL44" s="115"/>
      <c r="AM44" s="115"/>
      <c r="AN44" s="115"/>
      <c r="AO44" s="115"/>
      <c r="AP44" s="115"/>
      <c r="AQ44" s="115"/>
      <c r="AR44" s="115"/>
      <c r="AS44" s="88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</row>
    <row r="45" spans="1:56" x14ac:dyDescent="0.25">
      <c r="A45" s="175"/>
      <c r="B45" s="201"/>
      <c r="C45" s="88"/>
      <c r="D45" s="88"/>
      <c r="E45" s="88"/>
      <c r="F45" s="88"/>
      <c r="G45" s="88"/>
      <c r="H45" s="118"/>
      <c r="I45" s="112"/>
      <c r="J45" s="88"/>
      <c r="K45" s="105"/>
      <c r="L45" s="121"/>
      <c r="M45" s="109"/>
      <c r="N45" s="105"/>
      <c r="O45" s="105"/>
      <c r="P45" s="109"/>
      <c r="Q45" s="88"/>
      <c r="R45" s="26"/>
      <c r="S45" s="26"/>
      <c r="T45" s="88"/>
      <c r="U45" s="5">
        <v>5</v>
      </c>
      <c r="V45" s="16">
        <v>41946</v>
      </c>
      <c r="W45" s="5">
        <v>11451</v>
      </c>
      <c r="X45" s="17" t="s">
        <v>164</v>
      </c>
      <c r="Y45" s="16">
        <v>41946</v>
      </c>
      <c r="Z45" s="16">
        <v>42004</v>
      </c>
      <c r="AA45" s="28"/>
      <c r="AB45" s="5"/>
      <c r="AC45" s="1"/>
      <c r="AD45" s="5"/>
      <c r="AE45" s="21">
        <v>135650.5</v>
      </c>
      <c r="AF45" s="100"/>
      <c r="AG45" s="103"/>
      <c r="AH45" s="100"/>
      <c r="AI45" s="109"/>
      <c r="AJ45" s="100"/>
      <c r="AK45" s="100"/>
      <c r="AL45" s="115"/>
      <c r="AM45" s="115"/>
      <c r="AN45" s="115"/>
      <c r="AO45" s="115"/>
      <c r="AP45" s="116"/>
      <c r="AQ45" s="116"/>
      <c r="AR45" s="116"/>
      <c r="AS45" s="81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</row>
    <row r="46" spans="1:56" x14ac:dyDescent="0.25">
      <c r="A46" s="175"/>
      <c r="B46" s="201"/>
      <c r="C46" s="88"/>
      <c r="D46" s="88"/>
      <c r="E46" s="88"/>
      <c r="F46" s="88"/>
      <c r="G46" s="88"/>
      <c r="H46" s="118"/>
      <c r="I46" s="112"/>
      <c r="J46" s="88"/>
      <c r="K46" s="105"/>
      <c r="L46" s="121"/>
      <c r="M46" s="109"/>
      <c r="N46" s="105"/>
      <c r="O46" s="105"/>
      <c r="P46" s="109"/>
      <c r="Q46" s="88"/>
      <c r="R46" s="26"/>
      <c r="S46" s="26"/>
      <c r="T46" s="88"/>
      <c r="U46" s="5">
        <v>6</v>
      </c>
      <c r="V46" s="16">
        <v>41946</v>
      </c>
      <c r="W46" s="29">
        <v>11451</v>
      </c>
      <c r="X46" s="17" t="s">
        <v>165</v>
      </c>
      <c r="Y46" s="16">
        <v>41946</v>
      </c>
      <c r="Z46" s="16">
        <v>42004</v>
      </c>
      <c r="AA46" s="28"/>
      <c r="AB46" s="5"/>
      <c r="AC46" s="1">
        <v>27130.1</v>
      </c>
      <c r="AD46" s="5"/>
      <c r="AE46" s="21">
        <f>AC46+AE45</f>
        <v>162780.6</v>
      </c>
      <c r="AF46" s="100"/>
      <c r="AG46" s="103"/>
      <c r="AH46" s="100"/>
      <c r="AI46" s="109"/>
      <c r="AJ46" s="100"/>
      <c r="AK46" s="100"/>
      <c r="AL46" s="115"/>
      <c r="AM46" s="115"/>
      <c r="AN46" s="115"/>
      <c r="AO46" s="115"/>
      <c r="AP46" s="75"/>
      <c r="AQ46" s="75"/>
      <c r="AR46" s="75"/>
      <c r="AS46" s="69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</row>
    <row r="47" spans="1:56" x14ac:dyDescent="0.25">
      <c r="A47" s="175"/>
      <c r="B47" s="201"/>
      <c r="C47" s="88"/>
      <c r="D47" s="88"/>
      <c r="E47" s="88"/>
      <c r="F47" s="88"/>
      <c r="G47" s="88"/>
      <c r="H47" s="118"/>
      <c r="I47" s="112"/>
      <c r="J47" s="88"/>
      <c r="K47" s="105"/>
      <c r="L47" s="121"/>
      <c r="M47" s="109"/>
      <c r="N47" s="105"/>
      <c r="O47" s="105"/>
      <c r="P47" s="109"/>
      <c r="Q47" s="88"/>
      <c r="R47" s="26"/>
      <c r="S47" s="26"/>
      <c r="T47" s="88"/>
      <c r="U47" s="5">
        <v>7</v>
      </c>
      <c r="V47" s="16">
        <v>42003</v>
      </c>
      <c r="W47" s="5">
        <v>11487</v>
      </c>
      <c r="X47" s="17" t="s">
        <v>166</v>
      </c>
      <c r="Y47" s="16">
        <v>42005</v>
      </c>
      <c r="Z47" s="16">
        <v>42369</v>
      </c>
      <c r="AA47" s="28"/>
      <c r="AB47" s="5"/>
      <c r="AC47" s="1"/>
      <c r="AD47" s="5"/>
      <c r="AE47" s="21">
        <v>135650.5</v>
      </c>
      <c r="AF47" s="100"/>
      <c r="AG47" s="103"/>
      <c r="AH47" s="100"/>
      <c r="AI47" s="109"/>
      <c r="AJ47" s="100"/>
      <c r="AK47" s="100"/>
      <c r="AL47" s="115"/>
      <c r="AM47" s="115"/>
      <c r="AN47" s="115"/>
      <c r="AO47" s="115"/>
      <c r="AP47" s="75"/>
      <c r="AQ47" s="75"/>
      <c r="AR47" s="75"/>
      <c r="AS47" s="69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</row>
    <row r="48" spans="1:56" x14ac:dyDescent="0.25">
      <c r="A48" s="205"/>
      <c r="B48" s="202"/>
      <c r="C48" s="81"/>
      <c r="D48" s="81"/>
      <c r="E48" s="81"/>
      <c r="F48" s="81"/>
      <c r="G48" s="81"/>
      <c r="H48" s="119"/>
      <c r="I48" s="113"/>
      <c r="J48" s="81"/>
      <c r="K48" s="85"/>
      <c r="L48" s="122"/>
      <c r="M48" s="110"/>
      <c r="N48" s="85"/>
      <c r="O48" s="85"/>
      <c r="P48" s="110"/>
      <c r="Q48" s="81"/>
      <c r="R48" s="30"/>
      <c r="S48" s="30"/>
      <c r="T48" s="81"/>
      <c r="U48" s="5">
        <v>8</v>
      </c>
      <c r="V48" s="16">
        <v>42367</v>
      </c>
      <c r="W48" s="29">
        <v>11715</v>
      </c>
      <c r="X48" s="17" t="s">
        <v>164</v>
      </c>
      <c r="Y48" s="16">
        <v>42705</v>
      </c>
      <c r="Z48" s="16">
        <v>42735</v>
      </c>
      <c r="AA48" s="28"/>
      <c r="AB48" s="5"/>
      <c r="AC48" s="1"/>
      <c r="AD48" s="5"/>
      <c r="AE48" s="21">
        <v>135650.5</v>
      </c>
      <c r="AF48" s="101"/>
      <c r="AG48" s="104"/>
      <c r="AH48" s="101"/>
      <c r="AI48" s="110"/>
      <c r="AJ48" s="101"/>
      <c r="AK48" s="101"/>
      <c r="AL48" s="116"/>
      <c r="AM48" s="116"/>
      <c r="AN48" s="116"/>
      <c r="AO48" s="116"/>
      <c r="AP48" s="75"/>
      <c r="AQ48" s="75"/>
      <c r="AR48" s="75"/>
      <c r="AS48" s="69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</row>
    <row r="49" spans="1:56" x14ac:dyDescent="0.25">
      <c r="A49" s="206">
        <v>3</v>
      </c>
      <c r="B49" s="93" t="s">
        <v>132</v>
      </c>
      <c r="C49" s="80" t="s">
        <v>135</v>
      </c>
      <c r="D49" s="80" t="s">
        <v>115</v>
      </c>
      <c r="E49" s="80" t="s">
        <v>116</v>
      </c>
      <c r="F49" s="108" t="s">
        <v>133</v>
      </c>
      <c r="G49" s="80">
        <v>11038</v>
      </c>
      <c r="H49" s="108" t="s">
        <v>139</v>
      </c>
      <c r="I49" s="111" t="s">
        <v>169</v>
      </c>
      <c r="J49" s="80" t="s">
        <v>136</v>
      </c>
      <c r="K49" s="84">
        <v>41428</v>
      </c>
      <c r="L49" s="86">
        <v>95400</v>
      </c>
      <c r="M49" s="80">
        <v>11065</v>
      </c>
      <c r="N49" s="84">
        <v>41428</v>
      </c>
      <c r="O49" s="84">
        <v>41790</v>
      </c>
      <c r="P49" s="80">
        <v>1</v>
      </c>
      <c r="Q49" s="80" t="s">
        <v>245</v>
      </c>
      <c r="R49" s="80"/>
      <c r="S49" s="80"/>
      <c r="T49" s="80" t="s">
        <v>168</v>
      </c>
      <c r="U49" s="5">
        <v>1</v>
      </c>
      <c r="V49" s="16">
        <v>41787</v>
      </c>
      <c r="W49" s="5">
        <v>11324</v>
      </c>
      <c r="X49" s="17" t="s">
        <v>119</v>
      </c>
      <c r="Y49" s="16">
        <v>41791</v>
      </c>
      <c r="Z49" s="16">
        <v>42004</v>
      </c>
      <c r="AA49" s="5"/>
      <c r="AB49" s="5"/>
      <c r="AC49" s="1">
        <v>95400</v>
      </c>
      <c r="AD49" s="5"/>
      <c r="AE49" s="21">
        <f>K49-AD49+AC49</f>
        <v>136828</v>
      </c>
      <c r="AF49" s="99">
        <f>128500-55650</f>
        <v>72850</v>
      </c>
      <c r="AG49" s="102">
        <v>63600</v>
      </c>
      <c r="AH49" s="99">
        <f>AF49+AG49</f>
        <v>136450</v>
      </c>
      <c r="AI49" s="10"/>
      <c r="AJ49" s="10"/>
      <c r="AK49" s="10"/>
      <c r="AL49" s="10"/>
      <c r="AM49" s="31"/>
      <c r="AN49" s="10"/>
      <c r="AO49" s="10"/>
      <c r="AP49" s="10"/>
      <c r="AQ49" s="10"/>
      <c r="AR49" s="10"/>
      <c r="AS49" s="5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</row>
    <row r="50" spans="1:56" x14ac:dyDescent="0.25">
      <c r="A50" s="175"/>
      <c r="B50" s="94"/>
      <c r="C50" s="88"/>
      <c r="D50" s="88"/>
      <c r="E50" s="88"/>
      <c r="F50" s="109"/>
      <c r="G50" s="88"/>
      <c r="H50" s="109"/>
      <c r="I50" s="112"/>
      <c r="J50" s="88"/>
      <c r="K50" s="105"/>
      <c r="L50" s="106"/>
      <c r="M50" s="88"/>
      <c r="N50" s="105"/>
      <c r="O50" s="105"/>
      <c r="P50" s="88"/>
      <c r="Q50" s="88"/>
      <c r="R50" s="88"/>
      <c r="S50" s="88"/>
      <c r="T50" s="88"/>
      <c r="U50" s="5">
        <v>2</v>
      </c>
      <c r="V50" s="16">
        <v>42003</v>
      </c>
      <c r="W50" s="5">
        <v>11477</v>
      </c>
      <c r="X50" s="17" t="s">
        <v>170</v>
      </c>
      <c r="Y50" s="16">
        <v>42005</v>
      </c>
      <c r="Z50" s="16">
        <v>42063</v>
      </c>
      <c r="AA50" s="5"/>
      <c r="AB50" s="5"/>
      <c r="AC50" s="1">
        <v>15900</v>
      </c>
      <c r="AD50" s="5"/>
      <c r="AE50" s="21">
        <f>AE49+AC50</f>
        <v>152728</v>
      </c>
      <c r="AF50" s="100"/>
      <c r="AG50" s="103"/>
      <c r="AH50" s="100"/>
      <c r="AI50" s="10"/>
      <c r="AJ50" s="10"/>
      <c r="AK50" s="10"/>
      <c r="AL50" s="10"/>
      <c r="AM50" s="31"/>
      <c r="AN50" s="10"/>
      <c r="AO50" s="10"/>
      <c r="AP50" s="10"/>
      <c r="AQ50" s="10"/>
      <c r="AR50" s="10"/>
      <c r="AS50" s="5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</row>
    <row r="51" spans="1:56" x14ac:dyDescent="0.25">
      <c r="A51" s="175"/>
      <c r="B51" s="94"/>
      <c r="C51" s="88"/>
      <c r="D51" s="88"/>
      <c r="E51" s="88"/>
      <c r="F51" s="109"/>
      <c r="G51" s="88"/>
      <c r="H51" s="109"/>
      <c r="I51" s="112"/>
      <c r="J51" s="88"/>
      <c r="K51" s="105"/>
      <c r="L51" s="106"/>
      <c r="M51" s="88"/>
      <c r="N51" s="105"/>
      <c r="O51" s="105"/>
      <c r="P51" s="88"/>
      <c r="Q51" s="88"/>
      <c r="R51" s="88"/>
      <c r="S51" s="88"/>
      <c r="T51" s="88"/>
      <c r="U51" s="5">
        <v>3</v>
      </c>
      <c r="V51" s="16">
        <v>42064</v>
      </c>
      <c r="W51" s="5">
        <v>11649</v>
      </c>
      <c r="X51" s="17" t="s">
        <v>119</v>
      </c>
      <c r="Y51" s="16">
        <v>42064</v>
      </c>
      <c r="Z51" s="16">
        <v>42369</v>
      </c>
      <c r="AA51" s="5"/>
      <c r="AB51" s="5"/>
      <c r="AC51" s="1">
        <v>79500</v>
      </c>
      <c r="AD51" s="5"/>
      <c r="AE51" s="21">
        <f>AE50+AC51</f>
        <v>232228</v>
      </c>
      <c r="AF51" s="100"/>
      <c r="AG51" s="103"/>
      <c r="AH51" s="100"/>
      <c r="AI51" s="10"/>
      <c r="AJ51" s="10"/>
      <c r="AK51" s="10"/>
      <c r="AL51" s="10"/>
      <c r="AM51" s="31"/>
      <c r="AN51" s="10"/>
      <c r="AO51" s="10"/>
      <c r="AP51" s="10"/>
      <c r="AQ51" s="10"/>
      <c r="AR51" s="10"/>
      <c r="AS51" s="5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</row>
    <row r="52" spans="1:56" x14ac:dyDescent="0.25">
      <c r="A52" s="205"/>
      <c r="B52" s="95"/>
      <c r="C52" s="81"/>
      <c r="D52" s="81"/>
      <c r="E52" s="81"/>
      <c r="F52" s="110"/>
      <c r="G52" s="81"/>
      <c r="H52" s="110"/>
      <c r="I52" s="113"/>
      <c r="J52" s="81"/>
      <c r="K52" s="85"/>
      <c r="L52" s="87"/>
      <c r="M52" s="81"/>
      <c r="N52" s="85"/>
      <c r="O52" s="85"/>
      <c r="P52" s="81"/>
      <c r="Q52" s="81"/>
      <c r="R52" s="81"/>
      <c r="S52" s="81"/>
      <c r="T52" s="81"/>
      <c r="U52" s="5">
        <v>4</v>
      </c>
      <c r="V52" s="16">
        <v>42367</v>
      </c>
      <c r="W52" s="5">
        <v>11649</v>
      </c>
      <c r="X52" s="17" t="s">
        <v>246</v>
      </c>
      <c r="Y52" s="16" t="s">
        <v>247</v>
      </c>
      <c r="Z52" s="16">
        <v>42735</v>
      </c>
      <c r="AA52" s="5"/>
      <c r="AB52" s="5"/>
      <c r="AC52" s="1">
        <v>95400</v>
      </c>
      <c r="AD52" s="5"/>
      <c r="AE52" s="21"/>
      <c r="AF52" s="101"/>
      <c r="AG52" s="104"/>
      <c r="AH52" s="101"/>
      <c r="AI52" s="10"/>
      <c r="AJ52" s="10"/>
      <c r="AK52" s="10"/>
      <c r="AL52" s="10"/>
      <c r="AM52" s="31"/>
      <c r="AN52" s="10"/>
      <c r="AO52" s="10"/>
      <c r="AP52" s="10"/>
      <c r="AQ52" s="10"/>
      <c r="AR52" s="10"/>
      <c r="AS52" s="5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</row>
    <row r="53" spans="1:56" x14ac:dyDescent="0.25">
      <c r="A53" s="206">
        <v>4</v>
      </c>
      <c r="B53" s="93" t="s">
        <v>132</v>
      </c>
      <c r="C53" s="80" t="s">
        <v>137</v>
      </c>
      <c r="D53" s="80" t="s">
        <v>115</v>
      </c>
      <c r="E53" s="80" t="s">
        <v>116</v>
      </c>
      <c r="F53" s="108" t="s">
        <v>133</v>
      </c>
      <c r="G53" s="80">
        <v>11065</v>
      </c>
      <c r="H53" s="108" t="s">
        <v>134</v>
      </c>
      <c r="I53" s="111" t="s">
        <v>171</v>
      </c>
      <c r="J53" s="80" t="s">
        <v>138</v>
      </c>
      <c r="K53" s="84">
        <v>41435</v>
      </c>
      <c r="L53" s="86">
        <v>46680</v>
      </c>
      <c r="M53" s="80">
        <v>11065</v>
      </c>
      <c r="N53" s="84">
        <v>41428</v>
      </c>
      <c r="O53" s="84">
        <v>41790</v>
      </c>
      <c r="P53" s="80">
        <v>1</v>
      </c>
      <c r="Q53" s="80" t="s">
        <v>245</v>
      </c>
      <c r="R53" s="80"/>
      <c r="S53" s="80"/>
      <c r="T53" s="80" t="s">
        <v>168</v>
      </c>
      <c r="U53" s="5">
        <v>1</v>
      </c>
      <c r="V53" s="16">
        <v>41787</v>
      </c>
      <c r="W53" s="5">
        <v>11324</v>
      </c>
      <c r="X53" s="17" t="s">
        <v>119</v>
      </c>
      <c r="Y53" s="16">
        <v>41791</v>
      </c>
      <c r="Z53" s="16">
        <v>42004</v>
      </c>
      <c r="AA53" s="5"/>
      <c r="AB53" s="5"/>
      <c r="AC53" s="1">
        <v>27230</v>
      </c>
      <c r="AD53" s="5"/>
      <c r="AE53" s="21">
        <f>L53+AC53</f>
        <v>73910</v>
      </c>
      <c r="AF53" s="99">
        <v>46680</v>
      </c>
      <c r="AG53" s="102">
        <v>31120</v>
      </c>
      <c r="AH53" s="99">
        <f>AF53+AG53</f>
        <v>77800</v>
      </c>
      <c r="AI53" s="10"/>
      <c r="AJ53" s="10"/>
      <c r="AK53" s="10"/>
      <c r="AL53" s="10"/>
      <c r="AM53" s="31"/>
      <c r="AN53" s="10"/>
      <c r="AO53" s="10"/>
      <c r="AP53" s="10"/>
      <c r="AQ53" s="10"/>
      <c r="AR53" s="10"/>
      <c r="AS53" s="5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</row>
    <row r="54" spans="1:56" x14ac:dyDescent="0.25">
      <c r="A54" s="175"/>
      <c r="B54" s="94"/>
      <c r="C54" s="88"/>
      <c r="D54" s="88"/>
      <c r="E54" s="88"/>
      <c r="F54" s="109"/>
      <c r="G54" s="88"/>
      <c r="H54" s="109"/>
      <c r="I54" s="112"/>
      <c r="J54" s="88"/>
      <c r="K54" s="105"/>
      <c r="L54" s="106"/>
      <c r="M54" s="88"/>
      <c r="N54" s="105"/>
      <c r="O54" s="105"/>
      <c r="P54" s="88"/>
      <c r="Q54" s="88"/>
      <c r="R54" s="88"/>
      <c r="S54" s="88"/>
      <c r="T54" s="88"/>
      <c r="U54" s="5">
        <v>2</v>
      </c>
      <c r="V54" s="16">
        <v>42002</v>
      </c>
      <c r="W54" s="5">
        <v>11477</v>
      </c>
      <c r="X54" s="17" t="s">
        <v>172</v>
      </c>
      <c r="Y54" s="16">
        <v>42002</v>
      </c>
      <c r="Z54" s="16">
        <v>42369</v>
      </c>
      <c r="AA54" s="5"/>
      <c r="AB54" s="54"/>
      <c r="AC54" s="1">
        <v>46680</v>
      </c>
      <c r="AD54" s="54"/>
      <c r="AE54" s="21">
        <f>AE53+AC54</f>
        <v>120590</v>
      </c>
      <c r="AF54" s="100"/>
      <c r="AG54" s="103"/>
      <c r="AH54" s="100"/>
      <c r="AI54" s="32"/>
      <c r="AJ54" s="32"/>
      <c r="AK54" s="32"/>
      <c r="AL54" s="32"/>
      <c r="AM54" s="74"/>
      <c r="AN54" s="32"/>
      <c r="AO54" s="32"/>
      <c r="AP54" s="32"/>
      <c r="AQ54" s="32"/>
      <c r="AR54" s="32"/>
      <c r="AS54" s="54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</row>
    <row r="55" spans="1:56" x14ac:dyDescent="0.25">
      <c r="A55" s="205"/>
      <c r="B55" s="95"/>
      <c r="C55" s="81"/>
      <c r="D55" s="81"/>
      <c r="E55" s="81"/>
      <c r="F55" s="110"/>
      <c r="G55" s="81"/>
      <c r="H55" s="110"/>
      <c r="I55" s="113"/>
      <c r="J55" s="81"/>
      <c r="K55" s="85"/>
      <c r="L55" s="87"/>
      <c r="M55" s="81"/>
      <c r="N55" s="85"/>
      <c r="O55" s="85"/>
      <c r="P55" s="81"/>
      <c r="Q55" s="81"/>
      <c r="R55" s="81"/>
      <c r="S55" s="81"/>
      <c r="T55" s="81"/>
      <c r="U55" s="5">
        <v>3</v>
      </c>
      <c r="V55" s="16">
        <v>42367</v>
      </c>
      <c r="W55" s="5">
        <v>11477</v>
      </c>
      <c r="X55" s="17" t="s">
        <v>172</v>
      </c>
      <c r="Y55" s="16">
        <v>42370</v>
      </c>
      <c r="Z55" s="16">
        <v>42735</v>
      </c>
      <c r="AA55" s="5"/>
      <c r="AB55" s="54"/>
      <c r="AC55" s="1">
        <v>46680</v>
      </c>
      <c r="AD55" s="54"/>
      <c r="AE55" s="21"/>
      <c r="AF55" s="101"/>
      <c r="AG55" s="104"/>
      <c r="AH55" s="101"/>
      <c r="AI55" s="32"/>
      <c r="AJ55" s="32"/>
      <c r="AK55" s="32"/>
      <c r="AL55" s="32"/>
      <c r="AM55" s="74"/>
      <c r="AN55" s="32"/>
      <c r="AO55" s="32"/>
      <c r="AP55" s="32"/>
      <c r="AQ55" s="32"/>
      <c r="AR55" s="32"/>
      <c r="AS55" s="54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</row>
    <row r="56" spans="1:56" ht="27" customHeight="1" x14ac:dyDescent="0.25">
      <c r="A56" s="206">
        <v>5</v>
      </c>
      <c r="B56" s="200" t="s">
        <v>142</v>
      </c>
      <c r="C56" s="80" t="s">
        <v>143</v>
      </c>
      <c r="D56" s="80" t="s">
        <v>115</v>
      </c>
      <c r="E56" s="80" t="s">
        <v>116</v>
      </c>
      <c r="F56" s="80" t="s">
        <v>144</v>
      </c>
      <c r="G56" s="80">
        <v>11043</v>
      </c>
      <c r="H56" s="89" t="s">
        <v>145</v>
      </c>
      <c r="I56" s="82" t="s">
        <v>173</v>
      </c>
      <c r="J56" s="80" t="s">
        <v>146</v>
      </c>
      <c r="K56" s="84">
        <v>41397</v>
      </c>
      <c r="L56" s="86">
        <v>25000</v>
      </c>
      <c r="M56" s="80">
        <v>11043</v>
      </c>
      <c r="N56" s="84">
        <v>41397</v>
      </c>
      <c r="O56" s="84">
        <v>41639</v>
      </c>
      <c r="P56" s="80">
        <v>1</v>
      </c>
      <c r="Q56" s="80" t="s">
        <v>245</v>
      </c>
      <c r="R56" s="80"/>
      <c r="S56" s="80"/>
      <c r="T56" s="80" t="s">
        <v>158</v>
      </c>
      <c r="U56" s="5">
        <v>1</v>
      </c>
      <c r="V56" s="33">
        <v>41638</v>
      </c>
      <c r="W56" s="5">
        <v>11214</v>
      </c>
      <c r="X56" s="17" t="s">
        <v>119</v>
      </c>
      <c r="Y56" s="16">
        <v>41640</v>
      </c>
      <c r="Z56" s="16">
        <v>42004</v>
      </c>
      <c r="AA56" s="5"/>
      <c r="AB56" s="18"/>
      <c r="AC56" s="1">
        <v>5000</v>
      </c>
      <c r="AD56" s="18"/>
      <c r="AE56" s="21">
        <f>AC56+L56</f>
        <v>30000</v>
      </c>
      <c r="AF56" s="99">
        <v>7500</v>
      </c>
      <c r="AG56" s="102">
        <v>5060.2700000000004</v>
      </c>
      <c r="AH56" s="99">
        <f>AF56+AG56</f>
        <v>12560.27</v>
      </c>
      <c r="AI56" s="80" t="s">
        <v>147</v>
      </c>
      <c r="AJ56" s="96">
        <v>11000</v>
      </c>
      <c r="AK56" s="80" t="s">
        <v>148</v>
      </c>
      <c r="AL56" s="54">
        <v>11000</v>
      </c>
      <c r="AM56" s="54"/>
      <c r="AN56" s="74"/>
      <c r="AO56" s="74"/>
      <c r="AP56" s="74"/>
      <c r="AQ56" s="74"/>
      <c r="AR56" s="74"/>
      <c r="AS56" s="54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</row>
    <row r="57" spans="1:56" ht="21" customHeight="1" x14ac:dyDescent="0.25">
      <c r="A57" s="175"/>
      <c r="B57" s="201"/>
      <c r="C57" s="88"/>
      <c r="D57" s="88"/>
      <c r="E57" s="88"/>
      <c r="F57" s="88"/>
      <c r="G57" s="88"/>
      <c r="H57" s="90"/>
      <c r="I57" s="107"/>
      <c r="J57" s="88"/>
      <c r="K57" s="105"/>
      <c r="L57" s="106"/>
      <c r="M57" s="88"/>
      <c r="N57" s="105"/>
      <c r="O57" s="105"/>
      <c r="P57" s="88"/>
      <c r="Q57" s="88"/>
      <c r="R57" s="88"/>
      <c r="S57" s="88"/>
      <c r="T57" s="88"/>
      <c r="U57" s="5">
        <v>2</v>
      </c>
      <c r="V57" s="33">
        <v>41946</v>
      </c>
      <c r="W57" s="5">
        <v>11451</v>
      </c>
      <c r="X57" s="17" t="s">
        <v>174</v>
      </c>
      <c r="Y57" s="16">
        <v>41946</v>
      </c>
      <c r="Z57" s="16">
        <v>42004</v>
      </c>
      <c r="AA57" s="5"/>
      <c r="AB57" s="18"/>
      <c r="AC57" s="1">
        <v>7500</v>
      </c>
      <c r="AD57" s="18"/>
      <c r="AE57" s="21">
        <f>AC57+AE56</f>
        <v>37500</v>
      </c>
      <c r="AF57" s="100"/>
      <c r="AG57" s="103"/>
      <c r="AH57" s="100"/>
      <c r="AI57" s="88"/>
      <c r="AJ57" s="97"/>
      <c r="AK57" s="88"/>
      <c r="AL57" s="69"/>
      <c r="AM57" s="69"/>
      <c r="AN57" s="75"/>
      <c r="AO57" s="75"/>
      <c r="AP57" s="75"/>
      <c r="AQ57" s="75"/>
      <c r="AR57" s="75"/>
      <c r="AS57" s="69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</row>
    <row r="58" spans="1:56" ht="21" customHeight="1" x14ac:dyDescent="0.25">
      <c r="A58" s="175"/>
      <c r="B58" s="201"/>
      <c r="C58" s="88"/>
      <c r="D58" s="88"/>
      <c r="E58" s="88"/>
      <c r="F58" s="88"/>
      <c r="G58" s="88"/>
      <c r="H58" s="90"/>
      <c r="I58" s="107"/>
      <c r="J58" s="88"/>
      <c r="K58" s="105"/>
      <c r="L58" s="106"/>
      <c r="M58" s="88"/>
      <c r="N58" s="105"/>
      <c r="O58" s="105"/>
      <c r="P58" s="88"/>
      <c r="Q58" s="88"/>
      <c r="R58" s="88"/>
      <c r="S58" s="88"/>
      <c r="T58" s="88"/>
      <c r="U58" s="5">
        <v>3</v>
      </c>
      <c r="V58" s="33">
        <v>42005</v>
      </c>
      <c r="W58" s="29">
        <v>11477</v>
      </c>
      <c r="X58" s="17" t="s">
        <v>164</v>
      </c>
      <c r="Y58" s="16">
        <v>42005</v>
      </c>
      <c r="Z58" s="16">
        <v>42124</v>
      </c>
      <c r="AA58" s="5"/>
      <c r="AB58" s="18"/>
      <c r="AC58" s="1">
        <v>20000</v>
      </c>
      <c r="AD58" s="18"/>
      <c r="AE58" s="21">
        <f>AC58+37500</f>
        <v>57500</v>
      </c>
      <c r="AF58" s="100"/>
      <c r="AG58" s="103"/>
      <c r="AH58" s="100"/>
      <c r="AI58" s="88"/>
      <c r="AJ58" s="97"/>
      <c r="AK58" s="88"/>
      <c r="AL58" s="69"/>
      <c r="AM58" s="69"/>
      <c r="AN58" s="75"/>
      <c r="AO58" s="75"/>
      <c r="AP58" s="75"/>
      <c r="AQ58" s="75"/>
      <c r="AR58" s="75"/>
      <c r="AS58" s="69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</row>
    <row r="59" spans="1:56" ht="26.25" customHeight="1" x14ac:dyDescent="0.25">
      <c r="A59" s="175"/>
      <c r="B59" s="201"/>
      <c r="C59" s="88"/>
      <c r="D59" s="88"/>
      <c r="E59" s="88"/>
      <c r="F59" s="88"/>
      <c r="G59" s="88"/>
      <c r="H59" s="90"/>
      <c r="I59" s="107"/>
      <c r="J59" s="88"/>
      <c r="K59" s="105"/>
      <c r="L59" s="106"/>
      <c r="M59" s="88"/>
      <c r="N59" s="105"/>
      <c r="O59" s="105"/>
      <c r="P59" s="88"/>
      <c r="Q59" s="88"/>
      <c r="R59" s="88"/>
      <c r="S59" s="88"/>
      <c r="T59" s="88"/>
      <c r="U59" s="5">
        <v>4</v>
      </c>
      <c r="V59" s="33">
        <v>42125</v>
      </c>
      <c r="W59" s="29">
        <v>11715</v>
      </c>
      <c r="X59" s="17" t="s">
        <v>164</v>
      </c>
      <c r="Y59" s="16">
        <v>42125</v>
      </c>
      <c r="Z59" s="16">
        <v>42369</v>
      </c>
      <c r="AA59" s="28"/>
      <c r="AB59" s="18"/>
      <c r="AC59" s="1"/>
      <c r="AD59" s="18"/>
      <c r="AE59" s="21"/>
      <c r="AF59" s="100"/>
      <c r="AG59" s="103"/>
      <c r="AH59" s="100"/>
      <c r="AI59" s="88"/>
      <c r="AJ59" s="97"/>
      <c r="AK59" s="88"/>
      <c r="AL59" s="55"/>
      <c r="AM59" s="55"/>
      <c r="AN59" s="76"/>
      <c r="AO59" s="76"/>
      <c r="AP59" s="76"/>
      <c r="AQ59" s="76"/>
      <c r="AR59" s="76"/>
      <c r="AS59" s="55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</row>
    <row r="60" spans="1:56" ht="26.25" customHeight="1" x14ac:dyDescent="0.25">
      <c r="A60" s="205"/>
      <c r="B60" s="202"/>
      <c r="C60" s="81"/>
      <c r="D60" s="81"/>
      <c r="E60" s="81"/>
      <c r="F60" s="81"/>
      <c r="G60" s="81"/>
      <c r="H60" s="91"/>
      <c r="I60" s="83"/>
      <c r="J60" s="81"/>
      <c r="K60" s="85"/>
      <c r="L60" s="87"/>
      <c r="M60" s="81"/>
      <c r="N60" s="85"/>
      <c r="O60" s="85"/>
      <c r="P60" s="81"/>
      <c r="Q60" s="81"/>
      <c r="R60" s="81"/>
      <c r="S60" s="81"/>
      <c r="T60" s="81"/>
      <c r="U60" s="5">
        <v>5</v>
      </c>
      <c r="V60" s="33">
        <v>42367</v>
      </c>
      <c r="W60" s="29">
        <v>11715</v>
      </c>
      <c r="X60" s="17" t="s">
        <v>164</v>
      </c>
      <c r="Y60" s="16">
        <v>42371</v>
      </c>
      <c r="Z60" s="16">
        <v>42735</v>
      </c>
      <c r="AA60" s="28"/>
      <c r="AB60" s="18"/>
      <c r="AC60" s="1">
        <v>20000</v>
      </c>
      <c r="AD60" s="18"/>
      <c r="AE60" s="4">
        <f>AC60+AE58</f>
        <v>77500</v>
      </c>
      <c r="AF60" s="101"/>
      <c r="AG60" s="104"/>
      <c r="AH60" s="101"/>
      <c r="AI60" s="81"/>
      <c r="AJ60" s="98"/>
      <c r="AK60" s="81"/>
      <c r="AL60" s="55"/>
      <c r="AM60" s="34"/>
      <c r="AN60" s="35"/>
      <c r="AO60" s="35"/>
      <c r="AP60" s="35"/>
      <c r="AQ60" s="35"/>
      <c r="AR60" s="36"/>
      <c r="AS60" s="34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142"/>
    </row>
    <row r="61" spans="1:56" ht="40.5" customHeight="1" x14ac:dyDescent="0.25">
      <c r="A61" s="207">
        <v>6</v>
      </c>
      <c r="B61" s="34" t="s">
        <v>175</v>
      </c>
      <c r="C61" s="55" t="s">
        <v>176</v>
      </c>
      <c r="D61" s="55" t="s">
        <v>115</v>
      </c>
      <c r="E61" s="55" t="s">
        <v>116</v>
      </c>
      <c r="F61" s="55" t="s">
        <v>177</v>
      </c>
      <c r="G61" s="55">
        <v>11505</v>
      </c>
      <c r="H61" s="71" t="s">
        <v>295</v>
      </c>
      <c r="I61" s="73" t="s">
        <v>179</v>
      </c>
      <c r="J61" s="55" t="s">
        <v>180</v>
      </c>
      <c r="K61" s="57">
        <v>42401</v>
      </c>
      <c r="L61" s="61">
        <v>4004.9</v>
      </c>
      <c r="M61" s="55">
        <v>11550</v>
      </c>
      <c r="N61" s="57">
        <v>42401</v>
      </c>
      <c r="O61" s="57">
        <v>42735</v>
      </c>
      <c r="P61" s="55">
        <v>1</v>
      </c>
      <c r="Q61" s="55" t="s">
        <v>245</v>
      </c>
      <c r="R61" s="55"/>
      <c r="S61" s="55"/>
      <c r="T61" s="55"/>
      <c r="U61" s="5"/>
      <c r="V61" s="33"/>
      <c r="W61" s="29"/>
      <c r="X61" s="17"/>
      <c r="Y61" s="16"/>
      <c r="Z61" s="16"/>
      <c r="AA61" s="28"/>
      <c r="AB61" s="18"/>
      <c r="AC61" s="1"/>
      <c r="AD61" s="18"/>
      <c r="AE61" s="4"/>
      <c r="AF61" s="77"/>
      <c r="AG61" s="59">
        <v>3882</v>
      </c>
      <c r="AH61" s="77"/>
      <c r="AI61" s="34"/>
      <c r="AJ61" s="78"/>
      <c r="AK61" s="55"/>
      <c r="AL61" s="55"/>
      <c r="AM61" s="34"/>
      <c r="AN61" s="35"/>
      <c r="AO61" s="35"/>
      <c r="AP61" s="35"/>
      <c r="AQ61" s="35"/>
      <c r="AR61" s="36"/>
      <c r="AS61" s="34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142"/>
    </row>
    <row r="62" spans="1:56" ht="45.75" customHeight="1" x14ac:dyDescent="0.25">
      <c r="A62" s="207">
        <v>7</v>
      </c>
      <c r="B62" s="34" t="s">
        <v>175</v>
      </c>
      <c r="C62" s="55" t="s">
        <v>176</v>
      </c>
      <c r="D62" s="55" t="s">
        <v>115</v>
      </c>
      <c r="E62" s="55" t="s">
        <v>116</v>
      </c>
      <c r="F62" s="55" t="s">
        <v>177</v>
      </c>
      <c r="G62" s="55">
        <v>11505</v>
      </c>
      <c r="H62" s="71" t="s">
        <v>295</v>
      </c>
      <c r="I62" s="73" t="s">
        <v>179</v>
      </c>
      <c r="J62" s="55" t="s">
        <v>180</v>
      </c>
      <c r="K62" s="57">
        <v>42401</v>
      </c>
      <c r="L62" s="61">
        <v>6450</v>
      </c>
      <c r="M62" s="55">
        <v>11550</v>
      </c>
      <c r="N62" s="57">
        <v>42401</v>
      </c>
      <c r="O62" s="57">
        <v>42735</v>
      </c>
      <c r="P62" s="55">
        <v>6</v>
      </c>
      <c r="Q62" s="55" t="s">
        <v>296</v>
      </c>
      <c r="R62" s="55"/>
      <c r="S62" s="55"/>
      <c r="T62" s="55"/>
      <c r="U62" s="5"/>
      <c r="V62" s="33"/>
      <c r="W62" s="29"/>
      <c r="X62" s="17"/>
      <c r="Y62" s="16"/>
      <c r="Z62" s="16"/>
      <c r="AA62" s="28"/>
      <c r="AB62" s="18"/>
      <c r="AC62" s="1"/>
      <c r="AD62" s="18"/>
      <c r="AE62" s="4"/>
      <c r="AF62" s="77"/>
      <c r="AG62" s="59">
        <v>6450</v>
      </c>
      <c r="AH62" s="77"/>
      <c r="AI62" s="34"/>
      <c r="AJ62" s="78"/>
      <c r="AK62" s="55"/>
      <c r="AL62" s="55"/>
      <c r="AM62" s="34"/>
      <c r="AN62" s="35"/>
      <c r="AO62" s="35"/>
      <c r="AP62" s="35"/>
      <c r="AQ62" s="35"/>
      <c r="AR62" s="36"/>
      <c r="AS62" s="34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142"/>
    </row>
    <row r="63" spans="1:56" ht="62.25" customHeight="1" x14ac:dyDescent="0.25">
      <c r="A63" s="207">
        <v>8</v>
      </c>
      <c r="B63" s="3" t="s">
        <v>175</v>
      </c>
      <c r="C63" s="5" t="s">
        <v>176</v>
      </c>
      <c r="D63" s="5" t="s">
        <v>115</v>
      </c>
      <c r="E63" s="5" t="s">
        <v>116</v>
      </c>
      <c r="F63" s="5" t="s">
        <v>177</v>
      </c>
      <c r="G63" s="29">
        <v>11505</v>
      </c>
      <c r="H63" s="37" t="s">
        <v>178</v>
      </c>
      <c r="I63" s="8" t="s">
        <v>179</v>
      </c>
      <c r="J63" s="5" t="s">
        <v>180</v>
      </c>
      <c r="K63" s="16">
        <v>42065</v>
      </c>
      <c r="L63" s="9">
        <v>704</v>
      </c>
      <c r="M63" s="29">
        <v>11550</v>
      </c>
      <c r="N63" s="16">
        <v>42065</v>
      </c>
      <c r="O63" s="33">
        <v>42369</v>
      </c>
      <c r="P63" s="5">
        <v>6</v>
      </c>
      <c r="Q63" s="18" t="s">
        <v>140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4"/>
      <c r="AF63" s="1"/>
      <c r="AG63" s="50"/>
      <c r="AH63" s="10"/>
      <c r="AI63" s="3"/>
      <c r="AJ63" s="5"/>
      <c r="AK63" s="38"/>
      <c r="AL63" s="5"/>
      <c r="AM63" s="39"/>
      <c r="AN63" s="11"/>
      <c r="AO63" s="11"/>
      <c r="AP63" s="11"/>
      <c r="AQ63" s="11"/>
      <c r="AR63" s="12"/>
      <c r="AS63" s="3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3"/>
    </row>
    <row r="64" spans="1:56" ht="54.75" customHeight="1" x14ac:dyDescent="0.25">
      <c r="A64" s="207">
        <v>9</v>
      </c>
      <c r="B64" s="3" t="s">
        <v>253</v>
      </c>
      <c r="C64" s="5" t="s">
        <v>258</v>
      </c>
      <c r="D64" s="54" t="s">
        <v>210</v>
      </c>
      <c r="E64" s="54" t="s">
        <v>258</v>
      </c>
      <c r="F64" s="54" t="s">
        <v>297</v>
      </c>
      <c r="G64" s="29"/>
      <c r="H64" s="37" t="s">
        <v>298</v>
      </c>
      <c r="I64" s="8" t="s">
        <v>299</v>
      </c>
      <c r="J64" s="5" t="s">
        <v>300</v>
      </c>
      <c r="K64" s="16">
        <v>42373</v>
      </c>
      <c r="L64" s="9">
        <v>2275</v>
      </c>
      <c r="M64" s="29"/>
      <c r="N64" s="16">
        <v>42373</v>
      </c>
      <c r="O64" s="33">
        <v>42490</v>
      </c>
      <c r="P64" s="5">
        <v>6</v>
      </c>
      <c r="Q64" s="18" t="s">
        <v>296</v>
      </c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4"/>
      <c r="AF64" s="1"/>
      <c r="AG64" s="50">
        <v>2275</v>
      </c>
      <c r="AH64" s="10"/>
      <c r="AI64" s="3"/>
      <c r="AJ64" s="5"/>
      <c r="AK64" s="38"/>
      <c r="AL64" s="5"/>
      <c r="AM64" s="39"/>
      <c r="AN64" s="11"/>
      <c r="AO64" s="11"/>
      <c r="AP64" s="11"/>
      <c r="AQ64" s="11"/>
      <c r="AR64" s="12"/>
      <c r="AS64" s="3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3"/>
    </row>
    <row r="65" spans="1:56" ht="62.25" customHeight="1" x14ac:dyDescent="0.25">
      <c r="A65" s="207">
        <v>10</v>
      </c>
      <c r="B65" s="3" t="s">
        <v>175</v>
      </c>
      <c r="C65" s="5" t="s">
        <v>301</v>
      </c>
      <c r="D65" s="54" t="s">
        <v>302</v>
      </c>
      <c r="E65" s="54" t="s">
        <v>116</v>
      </c>
      <c r="F65" s="54" t="s">
        <v>306</v>
      </c>
      <c r="G65" s="29">
        <v>11733</v>
      </c>
      <c r="H65" s="37" t="s">
        <v>303</v>
      </c>
      <c r="I65" s="8" t="s">
        <v>304</v>
      </c>
      <c r="J65" s="5" t="s">
        <v>305</v>
      </c>
      <c r="K65" s="16">
        <v>42383</v>
      </c>
      <c r="L65" s="9">
        <v>59015</v>
      </c>
      <c r="M65" s="29">
        <v>11733</v>
      </c>
      <c r="N65" s="16">
        <v>42383</v>
      </c>
      <c r="O65" s="33">
        <v>42735</v>
      </c>
      <c r="P65" s="5">
        <v>1</v>
      </c>
      <c r="Q65" s="5" t="s">
        <v>245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4"/>
      <c r="AF65" s="1"/>
      <c r="AG65" s="162">
        <v>47212</v>
      </c>
      <c r="AH65" s="163"/>
      <c r="AI65" s="5"/>
      <c r="AJ65" s="5"/>
      <c r="AK65" s="38"/>
      <c r="AL65" s="5"/>
      <c r="AM65" s="39"/>
      <c r="AN65" s="11"/>
      <c r="AO65" s="11"/>
      <c r="AP65" s="11"/>
      <c r="AQ65" s="11"/>
      <c r="AR65" s="12"/>
      <c r="AS65" s="3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3"/>
    </row>
    <row r="66" spans="1:56" ht="48" customHeight="1" x14ac:dyDescent="0.25">
      <c r="A66" s="207">
        <v>11</v>
      </c>
      <c r="B66" s="3" t="s">
        <v>181</v>
      </c>
      <c r="C66" s="5" t="s">
        <v>182</v>
      </c>
      <c r="D66" s="54" t="s">
        <v>115</v>
      </c>
      <c r="E66" s="15" t="s">
        <v>116</v>
      </c>
      <c r="F66" s="54" t="s">
        <v>183</v>
      </c>
      <c r="G66" s="29">
        <v>11491</v>
      </c>
      <c r="H66" s="37" t="s">
        <v>184</v>
      </c>
      <c r="I66" s="8" t="s">
        <v>185</v>
      </c>
      <c r="J66" s="5" t="s">
        <v>186</v>
      </c>
      <c r="K66" s="16">
        <v>42103</v>
      </c>
      <c r="L66" s="9">
        <v>13090</v>
      </c>
      <c r="M66" s="29">
        <v>11550</v>
      </c>
      <c r="N66" s="16">
        <v>42103</v>
      </c>
      <c r="O66" s="33">
        <v>42369</v>
      </c>
      <c r="P66" s="5">
        <v>1</v>
      </c>
      <c r="Q66" s="5" t="s">
        <v>245</v>
      </c>
      <c r="R66" s="5"/>
      <c r="S66" s="5"/>
      <c r="T66" s="5" t="s">
        <v>168</v>
      </c>
      <c r="U66" s="5">
        <v>1</v>
      </c>
      <c r="V66" s="16">
        <v>42367</v>
      </c>
      <c r="W66" s="5"/>
      <c r="X66" s="5" t="s">
        <v>248</v>
      </c>
      <c r="Y66" s="16">
        <v>42370</v>
      </c>
      <c r="Z66" s="16">
        <v>42735</v>
      </c>
      <c r="AA66" s="5"/>
      <c r="AB66" s="5"/>
      <c r="AC66" s="9">
        <v>20400</v>
      </c>
      <c r="AD66" s="5"/>
      <c r="AE66" s="4"/>
      <c r="AF66" s="5"/>
      <c r="AG66" s="50">
        <v>13600</v>
      </c>
      <c r="AH66" s="10"/>
      <c r="AI66" s="3"/>
      <c r="AJ66" s="5"/>
      <c r="AK66" s="38"/>
      <c r="AL66" s="5"/>
      <c r="AM66" s="39"/>
      <c r="AN66" s="11"/>
      <c r="AO66" s="11"/>
      <c r="AP66" s="11"/>
      <c r="AQ66" s="11"/>
      <c r="AR66" s="12"/>
      <c r="AS66" s="3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3"/>
    </row>
    <row r="67" spans="1:56" ht="48" customHeight="1" x14ac:dyDescent="0.25">
      <c r="A67" s="207">
        <v>12</v>
      </c>
      <c r="B67" s="3" t="s">
        <v>181</v>
      </c>
      <c r="C67" s="5" t="s">
        <v>182</v>
      </c>
      <c r="D67" s="54" t="s">
        <v>115</v>
      </c>
      <c r="E67" s="15" t="s">
        <v>116</v>
      </c>
      <c r="F67" s="54" t="s">
        <v>183</v>
      </c>
      <c r="G67" s="29">
        <v>11491</v>
      </c>
      <c r="H67" s="37" t="s">
        <v>187</v>
      </c>
      <c r="I67" s="8" t="s">
        <v>188</v>
      </c>
      <c r="J67" s="5" t="s">
        <v>380</v>
      </c>
      <c r="K67" s="16">
        <v>42205</v>
      </c>
      <c r="L67" s="9">
        <v>7663.33</v>
      </c>
      <c r="M67" s="29">
        <v>11609</v>
      </c>
      <c r="N67" s="16">
        <v>42205</v>
      </c>
      <c r="O67" s="33">
        <v>42369</v>
      </c>
      <c r="P67" s="5">
        <v>1</v>
      </c>
      <c r="Q67" s="5" t="s">
        <v>245</v>
      </c>
      <c r="R67" s="5"/>
      <c r="S67" s="5"/>
      <c r="T67" s="5" t="s">
        <v>168</v>
      </c>
      <c r="U67" s="5">
        <v>1</v>
      </c>
      <c r="V67" s="16">
        <v>42367</v>
      </c>
      <c r="W67" s="5"/>
      <c r="X67" s="5" t="s">
        <v>248</v>
      </c>
      <c r="Y67" s="16">
        <v>42370</v>
      </c>
      <c r="Z67" s="16">
        <v>42735</v>
      </c>
      <c r="AA67" s="5"/>
      <c r="AB67" s="5"/>
      <c r="AC67" s="9">
        <v>22800</v>
      </c>
      <c r="AD67" s="5"/>
      <c r="AE67" s="4"/>
      <c r="AF67" s="5"/>
      <c r="AG67" s="50">
        <v>15200</v>
      </c>
      <c r="AH67" s="10"/>
      <c r="AI67" s="3"/>
      <c r="AJ67" s="5"/>
      <c r="AK67" s="38"/>
      <c r="AL67" s="5"/>
      <c r="AM67" s="39"/>
      <c r="AN67" s="11"/>
      <c r="AO67" s="11"/>
      <c r="AP67" s="11"/>
      <c r="AQ67" s="11"/>
      <c r="AR67" s="12"/>
      <c r="AS67" s="3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3"/>
    </row>
    <row r="68" spans="1:56" ht="48" customHeight="1" x14ac:dyDescent="0.25">
      <c r="A68" s="207">
        <v>13</v>
      </c>
      <c r="B68" s="3" t="s">
        <v>243</v>
      </c>
      <c r="C68" s="5" t="s">
        <v>244</v>
      </c>
      <c r="D68" s="54" t="s">
        <v>115</v>
      </c>
      <c r="E68" s="15" t="s">
        <v>116</v>
      </c>
      <c r="F68" s="66" t="s">
        <v>189</v>
      </c>
      <c r="G68" s="29">
        <v>11455</v>
      </c>
      <c r="H68" s="37" t="s">
        <v>190</v>
      </c>
      <c r="I68" s="8" t="s">
        <v>191</v>
      </c>
      <c r="J68" s="5" t="s">
        <v>192</v>
      </c>
      <c r="K68" s="16">
        <v>42037</v>
      </c>
      <c r="L68" s="9">
        <v>11515</v>
      </c>
      <c r="M68" s="29">
        <v>11550</v>
      </c>
      <c r="N68" s="16">
        <v>42037</v>
      </c>
      <c r="O68" s="33">
        <v>42369</v>
      </c>
      <c r="P68" s="5">
        <v>1</v>
      </c>
      <c r="Q68" s="5" t="s">
        <v>245</v>
      </c>
      <c r="R68" s="5"/>
      <c r="S68" s="5"/>
      <c r="T68" s="5" t="s">
        <v>168</v>
      </c>
      <c r="U68" s="5">
        <v>1</v>
      </c>
      <c r="V68" s="16">
        <v>42367</v>
      </c>
      <c r="W68" s="5"/>
      <c r="X68" s="5" t="s">
        <v>248</v>
      </c>
      <c r="Y68" s="16">
        <v>42370</v>
      </c>
      <c r="Z68" s="16">
        <v>42735</v>
      </c>
      <c r="AA68" s="5"/>
      <c r="AB68" s="5"/>
      <c r="AC68" s="9">
        <v>12600</v>
      </c>
      <c r="AD68" s="5"/>
      <c r="AE68" s="4"/>
      <c r="AF68" s="5"/>
      <c r="AG68" s="50">
        <v>8400</v>
      </c>
      <c r="AH68" s="10"/>
      <c r="AI68" s="3"/>
      <c r="AJ68" s="5"/>
      <c r="AK68" s="38"/>
      <c r="AL68" s="5"/>
      <c r="AM68" s="39"/>
      <c r="AN68" s="11"/>
      <c r="AO68" s="11"/>
      <c r="AP68" s="11"/>
      <c r="AQ68" s="11"/>
      <c r="AR68" s="12"/>
      <c r="AS68" s="3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3"/>
    </row>
    <row r="69" spans="1:56" ht="39.75" customHeight="1" x14ac:dyDescent="0.25">
      <c r="A69" s="207">
        <v>14</v>
      </c>
      <c r="B69" s="3" t="s">
        <v>193</v>
      </c>
      <c r="C69" s="5" t="s">
        <v>194</v>
      </c>
      <c r="D69" s="54" t="s">
        <v>115</v>
      </c>
      <c r="E69" s="15" t="s">
        <v>116</v>
      </c>
      <c r="F69" s="54" t="s">
        <v>195</v>
      </c>
      <c r="G69" s="29">
        <v>11550</v>
      </c>
      <c r="H69" s="37" t="s">
        <v>196</v>
      </c>
      <c r="I69" s="8" t="s">
        <v>197</v>
      </c>
      <c r="J69" s="5" t="s">
        <v>198</v>
      </c>
      <c r="K69" s="16">
        <v>42095</v>
      </c>
      <c r="L69" s="9">
        <v>26400</v>
      </c>
      <c r="M69" s="29">
        <v>11550</v>
      </c>
      <c r="N69" s="16">
        <v>42095</v>
      </c>
      <c r="O69" s="33">
        <v>42369</v>
      </c>
      <c r="P69" s="5">
        <v>1</v>
      </c>
      <c r="Q69" s="5" t="s">
        <v>245</v>
      </c>
      <c r="R69" s="5"/>
      <c r="S69" s="5"/>
      <c r="T69" s="5" t="s">
        <v>168</v>
      </c>
      <c r="U69" s="5">
        <v>1</v>
      </c>
      <c r="V69" s="16">
        <v>42367</v>
      </c>
      <c r="W69" s="5"/>
      <c r="X69" s="5" t="s">
        <v>248</v>
      </c>
      <c r="Y69" s="16">
        <v>42370</v>
      </c>
      <c r="Z69" s="16">
        <v>42735</v>
      </c>
      <c r="AA69" s="5"/>
      <c r="AB69" s="5"/>
      <c r="AC69" s="9">
        <v>39600</v>
      </c>
      <c r="AD69" s="5"/>
      <c r="AE69" s="4"/>
      <c r="AF69" s="5"/>
      <c r="AG69" s="50">
        <v>26400</v>
      </c>
      <c r="AH69" s="10"/>
      <c r="AI69" s="3"/>
      <c r="AJ69" s="5"/>
      <c r="AK69" s="38"/>
      <c r="AL69" s="5"/>
      <c r="AM69" s="39"/>
      <c r="AN69" s="11"/>
      <c r="AO69" s="11"/>
      <c r="AP69" s="11"/>
      <c r="AQ69" s="11"/>
      <c r="AR69" s="12"/>
      <c r="AS69" s="3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3"/>
    </row>
    <row r="70" spans="1:56" ht="38.25" customHeight="1" x14ac:dyDescent="0.25">
      <c r="A70" s="207">
        <v>15</v>
      </c>
      <c r="B70" s="203" t="s">
        <v>200</v>
      </c>
      <c r="C70" s="15" t="s">
        <v>151</v>
      </c>
      <c r="D70" s="54" t="s">
        <v>115</v>
      </c>
      <c r="E70" s="15" t="s">
        <v>116</v>
      </c>
      <c r="F70" s="54" t="s">
        <v>201</v>
      </c>
      <c r="G70" s="54">
        <v>11346</v>
      </c>
      <c r="H70" s="70" t="s">
        <v>202</v>
      </c>
      <c r="I70" s="72" t="s">
        <v>203</v>
      </c>
      <c r="J70" s="54" t="s">
        <v>204</v>
      </c>
      <c r="K70" s="56">
        <v>42135</v>
      </c>
      <c r="L70" s="60">
        <v>135575.79999999999</v>
      </c>
      <c r="M70" s="47">
        <v>11552</v>
      </c>
      <c r="N70" s="56">
        <v>42135</v>
      </c>
      <c r="O70" s="33">
        <v>42369</v>
      </c>
      <c r="P70" s="48">
        <v>1</v>
      </c>
      <c r="Q70" s="5" t="s">
        <v>245</v>
      </c>
      <c r="R70" s="54"/>
      <c r="S70" s="5"/>
      <c r="T70" s="5"/>
      <c r="U70" s="5">
        <v>1</v>
      </c>
      <c r="V70" s="16">
        <v>42367</v>
      </c>
      <c r="W70" s="29">
        <v>11715</v>
      </c>
      <c r="X70" s="5" t="s">
        <v>248</v>
      </c>
      <c r="Y70" s="16">
        <v>42370</v>
      </c>
      <c r="Z70" s="16">
        <v>42735</v>
      </c>
      <c r="AA70" s="5"/>
      <c r="AB70" s="5"/>
      <c r="AC70" s="9">
        <v>212205.6</v>
      </c>
      <c r="AD70" s="5"/>
      <c r="AE70" s="4">
        <f>AC70+L70</f>
        <v>347781.4</v>
      </c>
      <c r="AF70" s="5"/>
      <c r="AG70" s="50">
        <v>141470.39999999999</v>
      </c>
      <c r="AH70" s="40"/>
      <c r="AI70" s="3" t="s">
        <v>156</v>
      </c>
      <c r="AJ70" s="29">
        <v>11354</v>
      </c>
      <c r="AK70" s="38" t="s">
        <v>205</v>
      </c>
      <c r="AL70" s="2"/>
      <c r="AM70" s="11"/>
      <c r="AN70" s="41"/>
      <c r="AO70" s="11"/>
      <c r="AP70" s="11"/>
      <c r="AQ70" s="11"/>
      <c r="AR70" s="12"/>
      <c r="AS70" s="3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3"/>
    </row>
    <row r="71" spans="1:56" ht="51" customHeight="1" x14ac:dyDescent="0.25">
      <c r="A71" s="207">
        <v>16</v>
      </c>
      <c r="B71" s="203" t="s">
        <v>206</v>
      </c>
      <c r="C71" s="15" t="s">
        <v>151</v>
      </c>
      <c r="D71" s="54" t="s">
        <v>115</v>
      </c>
      <c r="E71" s="15" t="s">
        <v>116</v>
      </c>
      <c r="F71" s="54" t="s">
        <v>201</v>
      </c>
      <c r="G71" s="54">
        <v>11347</v>
      </c>
      <c r="H71" s="42" t="s">
        <v>207</v>
      </c>
      <c r="I71" s="72" t="s">
        <v>203</v>
      </c>
      <c r="J71" s="54" t="s">
        <v>204</v>
      </c>
      <c r="K71" s="43">
        <v>42186</v>
      </c>
      <c r="L71" s="60">
        <v>60867.53</v>
      </c>
      <c r="M71" s="44">
        <v>11619</v>
      </c>
      <c r="N71" s="43">
        <v>42186</v>
      </c>
      <c r="O71" s="43">
        <v>42369</v>
      </c>
      <c r="P71" s="54">
        <v>1</v>
      </c>
      <c r="Q71" s="5" t="s">
        <v>245</v>
      </c>
      <c r="R71" s="15"/>
      <c r="S71" s="5"/>
      <c r="T71" s="5"/>
      <c r="U71" s="5">
        <v>1</v>
      </c>
      <c r="V71" s="16">
        <v>42367</v>
      </c>
      <c r="W71" s="29">
        <v>11715</v>
      </c>
      <c r="X71" s="5" t="s">
        <v>248</v>
      </c>
      <c r="Y71" s="16">
        <v>42370</v>
      </c>
      <c r="Z71" s="16">
        <v>42735</v>
      </c>
      <c r="AA71" s="24"/>
      <c r="AB71" s="5"/>
      <c r="AC71" s="9">
        <v>134983.44</v>
      </c>
      <c r="AD71" s="5"/>
      <c r="AE71" s="4">
        <f>AC71+L71</f>
        <v>195850.97</v>
      </c>
      <c r="AF71" s="5"/>
      <c r="AG71" s="50">
        <v>86239.42</v>
      </c>
      <c r="AH71" s="40"/>
      <c r="AI71" s="3" t="s">
        <v>156</v>
      </c>
      <c r="AJ71" s="29">
        <v>11354</v>
      </c>
      <c r="AK71" s="38" t="s">
        <v>205</v>
      </c>
      <c r="AL71" s="2"/>
      <c r="AM71" s="11"/>
      <c r="AN71" s="41"/>
      <c r="AO71" s="11"/>
      <c r="AP71" s="11"/>
      <c r="AQ71" s="11"/>
      <c r="AR71" s="12"/>
      <c r="AS71" s="3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3"/>
    </row>
    <row r="72" spans="1:56" ht="51" customHeight="1" x14ac:dyDescent="0.25">
      <c r="A72" s="207">
        <v>17</v>
      </c>
      <c r="B72" s="203" t="s">
        <v>269</v>
      </c>
      <c r="C72" s="15" t="s">
        <v>258</v>
      </c>
      <c r="D72" s="54" t="s">
        <v>210</v>
      </c>
      <c r="E72" s="15" t="s">
        <v>258</v>
      </c>
      <c r="F72" s="54" t="s">
        <v>277</v>
      </c>
      <c r="G72" s="54"/>
      <c r="H72" s="42" t="s">
        <v>278</v>
      </c>
      <c r="I72" s="72" t="s">
        <v>279</v>
      </c>
      <c r="J72" s="54" t="s">
        <v>280</v>
      </c>
      <c r="K72" s="43">
        <v>42419</v>
      </c>
      <c r="L72" s="60">
        <v>3633.3</v>
      </c>
      <c r="M72" s="44"/>
      <c r="N72" s="43">
        <v>42419</v>
      </c>
      <c r="O72" s="43">
        <v>42459</v>
      </c>
      <c r="P72" s="54">
        <v>6</v>
      </c>
      <c r="Q72" s="54" t="s">
        <v>263</v>
      </c>
      <c r="R72" s="15"/>
      <c r="S72" s="5"/>
      <c r="T72" s="5" t="s">
        <v>168</v>
      </c>
      <c r="U72" s="5"/>
      <c r="V72" s="16"/>
      <c r="W72" s="29"/>
      <c r="X72" s="55"/>
      <c r="Y72" s="16"/>
      <c r="Z72" s="16"/>
      <c r="AA72" s="24"/>
      <c r="AB72" s="5"/>
      <c r="AC72" s="9"/>
      <c r="AD72" s="5"/>
      <c r="AE72" s="4"/>
      <c r="AF72" s="5"/>
      <c r="AG72" s="50">
        <v>3633.3</v>
      </c>
      <c r="AH72" s="40"/>
      <c r="AI72" s="3"/>
      <c r="AJ72" s="29"/>
      <c r="AK72" s="38"/>
      <c r="AL72" s="2"/>
      <c r="AM72" s="11"/>
      <c r="AN72" s="41"/>
      <c r="AO72" s="11"/>
      <c r="AP72" s="11"/>
      <c r="AQ72" s="11"/>
      <c r="AR72" s="12"/>
      <c r="AS72" s="3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3"/>
    </row>
    <row r="73" spans="1:56" ht="51" customHeight="1" x14ac:dyDescent="0.25">
      <c r="A73" s="207">
        <v>18</v>
      </c>
      <c r="B73" s="203" t="s">
        <v>272</v>
      </c>
      <c r="C73" s="15" t="s">
        <v>258</v>
      </c>
      <c r="D73" s="54" t="s">
        <v>210</v>
      </c>
      <c r="E73" s="15" t="s">
        <v>258</v>
      </c>
      <c r="F73" s="54" t="s">
        <v>273</v>
      </c>
      <c r="G73" s="54"/>
      <c r="H73" s="42" t="s">
        <v>274</v>
      </c>
      <c r="I73" s="72" t="s">
        <v>275</v>
      </c>
      <c r="J73" s="54" t="s">
        <v>276</v>
      </c>
      <c r="K73" s="43">
        <v>42419</v>
      </c>
      <c r="L73" s="60">
        <v>6500</v>
      </c>
      <c r="M73" s="44"/>
      <c r="N73" s="43">
        <v>42419</v>
      </c>
      <c r="O73" s="43">
        <v>42459</v>
      </c>
      <c r="P73" s="54">
        <v>6</v>
      </c>
      <c r="Q73" s="54" t="s">
        <v>263</v>
      </c>
      <c r="R73" s="15"/>
      <c r="S73" s="5"/>
      <c r="T73" s="5" t="s">
        <v>168</v>
      </c>
      <c r="U73" s="5"/>
      <c r="V73" s="16"/>
      <c r="W73" s="29"/>
      <c r="X73" s="55"/>
      <c r="Y73" s="16"/>
      <c r="Z73" s="16"/>
      <c r="AA73" s="24"/>
      <c r="AB73" s="5"/>
      <c r="AC73" s="9"/>
      <c r="AD73" s="5"/>
      <c r="AE73" s="4"/>
      <c r="AF73" s="5"/>
      <c r="AG73" s="50">
        <v>6500</v>
      </c>
      <c r="AH73" s="40">
        <f>AH74</f>
        <v>0</v>
      </c>
      <c r="AI73" s="3"/>
      <c r="AJ73" s="29"/>
      <c r="AK73" s="38"/>
      <c r="AL73" s="2"/>
      <c r="AM73" s="11"/>
      <c r="AN73" s="41"/>
      <c r="AO73" s="11"/>
      <c r="AP73" s="11"/>
      <c r="AQ73" s="11"/>
      <c r="AR73" s="12"/>
      <c r="AS73" s="3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3"/>
    </row>
    <row r="74" spans="1:56" ht="51" customHeight="1" x14ac:dyDescent="0.25">
      <c r="A74" s="207">
        <v>19</v>
      </c>
      <c r="B74" s="203" t="s">
        <v>269</v>
      </c>
      <c r="C74" s="15" t="s">
        <v>258</v>
      </c>
      <c r="D74" s="54" t="s">
        <v>210</v>
      </c>
      <c r="E74" s="15" t="s">
        <v>258</v>
      </c>
      <c r="F74" s="54" t="s">
        <v>270</v>
      </c>
      <c r="G74" s="54"/>
      <c r="H74" s="42" t="s">
        <v>271</v>
      </c>
      <c r="I74" s="72" t="s">
        <v>267</v>
      </c>
      <c r="J74" s="54" t="s">
        <v>268</v>
      </c>
      <c r="K74" s="43">
        <v>42419</v>
      </c>
      <c r="L74" s="60">
        <v>600</v>
      </c>
      <c r="M74" s="44"/>
      <c r="N74" s="43">
        <v>42419</v>
      </c>
      <c r="O74" s="43">
        <v>42459</v>
      </c>
      <c r="P74" s="54">
        <v>6</v>
      </c>
      <c r="Q74" s="54" t="s">
        <v>263</v>
      </c>
      <c r="R74" s="15"/>
      <c r="S74" s="5"/>
      <c r="T74" s="5" t="s">
        <v>168</v>
      </c>
      <c r="U74" s="5"/>
      <c r="V74" s="16"/>
      <c r="W74" s="29"/>
      <c r="X74" s="55"/>
      <c r="Y74" s="16"/>
      <c r="Z74" s="16"/>
      <c r="AA74" s="24"/>
      <c r="AB74" s="5"/>
      <c r="AC74" s="9"/>
      <c r="AD74" s="5"/>
      <c r="AE74" s="4"/>
      <c r="AF74" s="5"/>
      <c r="AG74" s="50">
        <v>600</v>
      </c>
      <c r="AH74" s="40"/>
      <c r="AI74" s="3"/>
      <c r="AJ74" s="29"/>
      <c r="AK74" s="38"/>
      <c r="AL74" s="2"/>
      <c r="AM74" s="11"/>
      <c r="AN74" s="41"/>
      <c r="AO74" s="11"/>
      <c r="AP74" s="11"/>
      <c r="AQ74" s="11"/>
      <c r="AR74" s="12"/>
      <c r="AS74" s="3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3"/>
    </row>
    <row r="75" spans="1:56" ht="51" customHeight="1" x14ac:dyDescent="0.25">
      <c r="A75" s="207">
        <v>20</v>
      </c>
      <c r="B75" s="203" t="s">
        <v>264</v>
      </c>
      <c r="C75" s="15" t="s">
        <v>258</v>
      </c>
      <c r="D75" s="54" t="s">
        <v>210</v>
      </c>
      <c r="E75" s="15" t="s">
        <v>258</v>
      </c>
      <c r="F75" s="54" t="s">
        <v>265</v>
      </c>
      <c r="G75" s="54"/>
      <c r="H75" s="42" t="s">
        <v>266</v>
      </c>
      <c r="I75" s="72" t="s">
        <v>267</v>
      </c>
      <c r="J75" s="54" t="s">
        <v>268</v>
      </c>
      <c r="K75" s="43">
        <v>42419</v>
      </c>
      <c r="L75" s="60">
        <v>5500</v>
      </c>
      <c r="M75" s="44"/>
      <c r="N75" s="43">
        <v>42419</v>
      </c>
      <c r="O75" s="43">
        <v>42459</v>
      </c>
      <c r="P75" s="54">
        <v>6</v>
      </c>
      <c r="Q75" s="54" t="s">
        <v>263</v>
      </c>
      <c r="R75" s="15"/>
      <c r="S75" s="5"/>
      <c r="T75" s="5" t="s">
        <v>168</v>
      </c>
      <c r="U75" s="5"/>
      <c r="V75" s="16"/>
      <c r="W75" s="29"/>
      <c r="X75" s="55"/>
      <c r="Y75" s="16"/>
      <c r="Z75" s="16"/>
      <c r="AA75" s="24"/>
      <c r="AB75" s="5"/>
      <c r="AC75" s="9"/>
      <c r="AD75" s="5"/>
      <c r="AE75" s="4"/>
      <c r="AF75" s="5"/>
      <c r="AG75" s="50">
        <v>5500</v>
      </c>
      <c r="AH75" s="40"/>
      <c r="AI75" s="3"/>
      <c r="AJ75" s="29"/>
      <c r="AK75" s="38"/>
      <c r="AL75" s="2"/>
      <c r="AM75" s="11"/>
      <c r="AN75" s="41"/>
      <c r="AO75" s="11"/>
      <c r="AP75" s="11"/>
      <c r="AQ75" s="11"/>
      <c r="AR75" s="12"/>
      <c r="AS75" s="3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3"/>
    </row>
    <row r="76" spans="1:56" ht="51" customHeight="1" x14ac:dyDescent="0.25">
      <c r="A76" s="207">
        <v>21</v>
      </c>
      <c r="B76" s="203" t="s">
        <v>257</v>
      </c>
      <c r="C76" s="15" t="s">
        <v>258</v>
      </c>
      <c r="D76" s="54" t="s">
        <v>210</v>
      </c>
      <c r="E76" s="15" t="s">
        <v>258</v>
      </c>
      <c r="F76" s="54" t="s">
        <v>259</v>
      </c>
      <c r="G76" s="54"/>
      <c r="H76" s="42" t="s">
        <v>260</v>
      </c>
      <c r="I76" s="72" t="s">
        <v>261</v>
      </c>
      <c r="J76" s="54" t="s">
        <v>262</v>
      </c>
      <c r="K76" s="43">
        <v>42419</v>
      </c>
      <c r="L76" s="60">
        <v>4309.1000000000004</v>
      </c>
      <c r="M76" s="44"/>
      <c r="N76" s="43">
        <v>42419</v>
      </c>
      <c r="O76" s="43">
        <v>42459</v>
      </c>
      <c r="P76" s="54">
        <v>6</v>
      </c>
      <c r="Q76" s="54" t="s">
        <v>263</v>
      </c>
      <c r="R76" s="15"/>
      <c r="S76" s="5"/>
      <c r="T76" s="5" t="s">
        <v>168</v>
      </c>
      <c r="U76" s="5"/>
      <c r="V76" s="16"/>
      <c r="W76" s="29"/>
      <c r="X76" s="55"/>
      <c r="Y76" s="16"/>
      <c r="Z76" s="16"/>
      <c r="AA76" s="24"/>
      <c r="AB76" s="5"/>
      <c r="AC76" s="9"/>
      <c r="AD76" s="5"/>
      <c r="AE76" s="4"/>
      <c r="AF76" s="5"/>
      <c r="AG76" s="50">
        <v>4309.1000000000004</v>
      </c>
      <c r="AH76" s="40"/>
      <c r="AI76" s="3"/>
      <c r="AJ76" s="29"/>
      <c r="AK76" s="38"/>
      <c r="AL76" s="2"/>
      <c r="AM76" s="11"/>
      <c r="AN76" s="41"/>
      <c r="AO76" s="11"/>
      <c r="AP76" s="11"/>
      <c r="AQ76" s="11"/>
      <c r="AR76" s="12"/>
      <c r="AS76" s="3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3"/>
    </row>
    <row r="77" spans="1:56" ht="38.25" x14ac:dyDescent="0.25">
      <c r="A77" s="206">
        <v>22</v>
      </c>
      <c r="B77" s="200" t="s">
        <v>208</v>
      </c>
      <c r="C77" s="80" t="s">
        <v>209</v>
      </c>
      <c r="D77" s="80" t="s">
        <v>210</v>
      </c>
      <c r="E77" s="80" t="s">
        <v>209</v>
      </c>
      <c r="F77" s="80" t="s">
        <v>211</v>
      </c>
      <c r="G77" s="80">
        <v>11117</v>
      </c>
      <c r="H77" s="89" t="s">
        <v>153</v>
      </c>
      <c r="I77" s="82" t="s">
        <v>212</v>
      </c>
      <c r="J77" s="80" t="s">
        <v>213</v>
      </c>
      <c r="K77" s="84">
        <v>41508</v>
      </c>
      <c r="L77" s="86">
        <v>11400</v>
      </c>
      <c r="M77" s="80">
        <v>11452</v>
      </c>
      <c r="N77" s="84">
        <v>41508</v>
      </c>
      <c r="O77" s="84">
        <v>41882</v>
      </c>
      <c r="P77" s="80">
        <v>1</v>
      </c>
      <c r="Q77" s="80" t="s">
        <v>245</v>
      </c>
      <c r="R77" s="80"/>
      <c r="S77" s="80"/>
      <c r="T77" s="80"/>
      <c r="U77" s="80">
        <v>1</v>
      </c>
      <c r="V77" s="84">
        <v>42244</v>
      </c>
      <c r="W77" s="80"/>
      <c r="X77" s="80"/>
      <c r="Y77" s="84">
        <v>42244</v>
      </c>
      <c r="Z77" s="84">
        <v>42825</v>
      </c>
      <c r="AA77" s="80">
        <v>5.33</v>
      </c>
      <c r="AB77" s="80"/>
      <c r="AC77" s="80">
        <v>879.85</v>
      </c>
      <c r="AD77" s="80"/>
      <c r="AE77" s="86">
        <f>AC77+L77</f>
        <v>12279.85</v>
      </c>
      <c r="AF77" s="80"/>
      <c r="AG77" s="102">
        <v>7234.99</v>
      </c>
      <c r="AH77" s="40"/>
      <c r="AI77" s="3"/>
      <c r="AJ77" s="5"/>
      <c r="AK77" s="38"/>
      <c r="AL77" s="2"/>
      <c r="AM77" s="49" t="s">
        <v>154</v>
      </c>
      <c r="AN77" s="14" t="s">
        <v>155</v>
      </c>
      <c r="AO77" s="11"/>
      <c r="AP77" s="11"/>
      <c r="AQ77" s="11"/>
      <c r="AR77" s="12"/>
      <c r="AS77" s="3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3"/>
    </row>
    <row r="78" spans="1:56" ht="4.5" customHeight="1" x14ac:dyDescent="0.25">
      <c r="A78" s="205"/>
      <c r="B78" s="202"/>
      <c r="C78" s="81"/>
      <c r="D78" s="81"/>
      <c r="E78" s="81"/>
      <c r="F78" s="81"/>
      <c r="G78" s="81"/>
      <c r="H78" s="91"/>
      <c r="I78" s="83"/>
      <c r="J78" s="81"/>
      <c r="K78" s="85"/>
      <c r="L78" s="87"/>
      <c r="M78" s="81"/>
      <c r="N78" s="85"/>
      <c r="O78" s="85"/>
      <c r="P78" s="81"/>
      <c r="Q78" s="81"/>
      <c r="R78" s="81"/>
      <c r="S78" s="81"/>
      <c r="T78" s="81"/>
      <c r="U78" s="81"/>
      <c r="V78" s="85"/>
      <c r="W78" s="81"/>
      <c r="X78" s="81"/>
      <c r="Y78" s="85"/>
      <c r="Z78" s="85"/>
      <c r="AA78" s="81"/>
      <c r="AB78" s="81"/>
      <c r="AC78" s="81"/>
      <c r="AD78" s="81"/>
      <c r="AE78" s="87"/>
      <c r="AF78" s="81"/>
      <c r="AG78" s="104"/>
      <c r="AH78" s="40"/>
      <c r="AI78" s="3"/>
      <c r="AJ78" s="5"/>
      <c r="AK78" s="38"/>
      <c r="AL78" s="2"/>
      <c r="AM78" s="49"/>
      <c r="AN78" s="14"/>
      <c r="AO78" s="11"/>
      <c r="AP78" s="11"/>
      <c r="AQ78" s="11"/>
      <c r="AR78" s="12"/>
      <c r="AS78" s="3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3"/>
    </row>
    <row r="79" spans="1:56" ht="41.25" customHeight="1" x14ac:dyDescent="0.25">
      <c r="A79" s="208">
        <v>23</v>
      </c>
      <c r="B79" s="3" t="s">
        <v>216</v>
      </c>
      <c r="C79" s="5" t="s">
        <v>217</v>
      </c>
      <c r="D79" s="5" t="s">
        <v>115</v>
      </c>
      <c r="E79" s="5" t="s">
        <v>116</v>
      </c>
      <c r="F79" s="5" t="s">
        <v>252</v>
      </c>
      <c r="G79" s="5">
        <v>11573</v>
      </c>
      <c r="H79" s="5" t="s">
        <v>218</v>
      </c>
      <c r="I79" s="8" t="s">
        <v>250</v>
      </c>
      <c r="J79" s="5" t="s">
        <v>251</v>
      </c>
      <c r="K79" s="16">
        <v>42430</v>
      </c>
      <c r="L79" s="9">
        <v>711</v>
      </c>
      <c r="M79" s="29">
        <v>11764</v>
      </c>
      <c r="N79" s="16">
        <v>42430</v>
      </c>
      <c r="O79" s="16">
        <v>42735</v>
      </c>
      <c r="P79" s="5">
        <v>1</v>
      </c>
      <c r="Q79" s="54" t="s">
        <v>245</v>
      </c>
      <c r="R79" s="5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4"/>
      <c r="AF79" s="5"/>
      <c r="AG79" s="51">
        <v>6083</v>
      </c>
      <c r="AH79" s="10"/>
      <c r="AI79" s="11"/>
      <c r="AJ79" s="10"/>
      <c r="AK79" s="10"/>
      <c r="AL79" s="13"/>
      <c r="AM79" s="5"/>
      <c r="AN79" s="14"/>
      <c r="AO79" s="11"/>
      <c r="AP79" s="11"/>
      <c r="AQ79" s="11"/>
      <c r="AR79" s="12"/>
      <c r="AS79" s="3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3"/>
    </row>
    <row r="80" spans="1:56" ht="41.25" customHeight="1" x14ac:dyDescent="0.25">
      <c r="A80" s="208">
        <v>24</v>
      </c>
      <c r="B80" s="3" t="s">
        <v>216</v>
      </c>
      <c r="C80" s="5" t="s">
        <v>217</v>
      </c>
      <c r="D80" s="5" t="s">
        <v>115</v>
      </c>
      <c r="E80" s="5" t="s">
        <v>116</v>
      </c>
      <c r="F80" s="5" t="s">
        <v>214</v>
      </c>
      <c r="G80" s="5">
        <v>11573</v>
      </c>
      <c r="H80" s="5" t="s">
        <v>218</v>
      </c>
      <c r="I80" s="8" t="s">
        <v>215</v>
      </c>
      <c r="J80" s="5" t="s">
        <v>159</v>
      </c>
      <c r="K80" s="16">
        <v>42186</v>
      </c>
      <c r="L80" s="9">
        <v>4266</v>
      </c>
      <c r="M80" s="29">
        <v>11609</v>
      </c>
      <c r="N80" s="16">
        <v>42186</v>
      </c>
      <c r="O80" s="16">
        <v>42369</v>
      </c>
      <c r="P80" s="5">
        <v>1</v>
      </c>
      <c r="Q80" s="54" t="s">
        <v>245</v>
      </c>
      <c r="R80" s="5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4"/>
      <c r="AF80" s="5"/>
      <c r="AG80" s="51">
        <v>1896</v>
      </c>
      <c r="AH80" s="10"/>
      <c r="AI80" s="11"/>
      <c r="AJ80" s="10"/>
      <c r="AK80" s="10"/>
      <c r="AL80" s="13"/>
      <c r="AM80" s="5"/>
      <c r="AN80" s="14"/>
      <c r="AO80" s="11"/>
      <c r="AP80" s="11"/>
      <c r="AQ80" s="11"/>
      <c r="AR80" s="12"/>
      <c r="AS80" s="3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3"/>
    </row>
    <row r="81" spans="1:56" ht="29.25" customHeight="1" x14ac:dyDescent="0.25">
      <c r="A81" s="208">
        <v>25</v>
      </c>
      <c r="B81" s="3" t="s">
        <v>209</v>
      </c>
      <c r="C81" s="5" t="s">
        <v>209</v>
      </c>
      <c r="D81" s="5" t="s">
        <v>210</v>
      </c>
      <c r="E81" s="5" t="s">
        <v>209</v>
      </c>
      <c r="F81" s="5" t="s">
        <v>219</v>
      </c>
      <c r="G81" s="5" t="s">
        <v>209</v>
      </c>
      <c r="H81" s="5" t="s">
        <v>209</v>
      </c>
      <c r="I81" s="8" t="s">
        <v>220</v>
      </c>
      <c r="J81" s="5" t="s">
        <v>221</v>
      </c>
      <c r="K81" s="5" t="s">
        <v>209</v>
      </c>
      <c r="L81" s="9">
        <v>104.06</v>
      </c>
      <c r="M81" s="5" t="s">
        <v>209</v>
      </c>
      <c r="N81" s="5" t="s">
        <v>209</v>
      </c>
      <c r="O81" s="5" t="s">
        <v>209</v>
      </c>
      <c r="P81" s="5">
        <v>1</v>
      </c>
      <c r="Q81" s="5" t="s">
        <v>245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4"/>
      <c r="AF81" s="5"/>
      <c r="AG81" s="52">
        <v>104.06</v>
      </c>
      <c r="AH81" s="10"/>
      <c r="AI81" s="11"/>
      <c r="AJ81" s="10"/>
      <c r="AK81" s="10"/>
      <c r="AL81" s="13"/>
      <c r="AM81" s="5"/>
      <c r="AN81" s="14"/>
      <c r="AO81" s="11"/>
      <c r="AP81" s="11"/>
      <c r="AQ81" s="11"/>
      <c r="AR81" s="12"/>
      <c r="AS81" s="3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3"/>
    </row>
    <row r="82" spans="1:56" ht="29.25" customHeight="1" x14ac:dyDescent="0.25">
      <c r="A82" s="208">
        <v>26</v>
      </c>
      <c r="B82" s="3" t="s">
        <v>209</v>
      </c>
      <c r="C82" s="5" t="s">
        <v>209</v>
      </c>
      <c r="D82" s="5" t="s">
        <v>210</v>
      </c>
      <c r="E82" s="5" t="s">
        <v>209</v>
      </c>
      <c r="F82" s="5" t="s">
        <v>219</v>
      </c>
      <c r="G82" s="5" t="s">
        <v>209</v>
      </c>
      <c r="H82" s="5" t="s">
        <v>209</v>
      </c>
      <c r="I82" s="8" t="s">
        <v>220</v>
      </c>
      <c r="J82" s="5" t="s">
        <v>221</v>
      </c>
      <c r="K82" s="5" t="s">
        <v>209</v>
      </c>
      <c r="L82" s="9">
        <v>122.88</v>
      </c>
      <c r="M82" s="5" t="s">
        <v>209</v>
      </c>
      <c r="N82" s="5" t="s">
        <v>209</v>
      </c>
      <c r="O82" s="5" t="s">
        <v>209</v>
      </c>
      <c r="P82" s="5">
        <v>1</v>
      </c>
      <c r="Q82" s="5" t="s">
        <v>245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4"/>
      <c r="AF82" s="5"/>
      <c r="AG82" s="52">
        <v>122.88</v>
      </c>
      <c r="AH82" s="10"/>
      <c r="AI82" s="11"/>
      <c r="AJ82" s="10"/>
      <c r="AK82" s="10"/>
      <c r="AL82" s="13"/>
      <c r="AM82" s="5"/>
      <c r="AN82" s="14"/>
      <c r="AO82" s="11"/>
      <c r="AP82" s="11"/>
      <c r="AQ82" s="11"/>
      <c r="AR82" s="12"/>
      <c r="AS82" s="3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3"/>
    </row>
    <row r="83" spans="1:56" ht="29.25" customHeight="1" x14ac:dyDescent="0.25">
      <c r="A83" s="208">
        <v>27</v>
      </c>
      <c r="B83" s="3" t="s">
        <v>209</v>
      </c>
      <c r="C83" s="5" t="s">
        <v>209</v>
      </c>
      <c r="D83" s="5" t="s">
        <v>210</v>
      </c>
      <c r="E83" s="5" t="s">
        <v>209</v>
      </c>
      <c r="F83" s="5" t="s">
        <v>219</v>
      </c>
      <c r="G83" s="5" t="s">
        <v>209</v>
      </c>
      <c r="H83" s="5" t="s">
        <v>209</v>
      </c>
      <c r="I83" s="8" t="s">
        <v>220</v>
      </c>
      <c r="J83" s="5" t="s">
        <v>221</v>
      </c>
      <c r="K83" s="5" t="s">
        <v>209</v>
      </c>
      <c r="L83" s="9">
        <v>136.01</v>
      </c>
      <c r="M83" s="5" t="s">
        <v>209</v>
      </c>
      <c r="N83" s="5" t="s">
        <v>209</v>
      </c>
      <c r="O83" s="5" t="s">
        <v>209</v>
      </c>
      <c r="P83" s="5">
        <v>1</v>
      </c>
      <c r="Q83" s="5" t="s">
        <v>245</v>
      </c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4"/>
      <c r="AF83" s="5"/>
      <c r="AG83" s="52">
        <v>105.21</v>
      </c>
      <c r="AH83" s="10"/>
      <c r="AI83" s="11"/>
      <c r="AJ83" s="10"/>
      <c r="AK83" s="10"/>
      <c r="AL83" s="13"/>
      <c r="AM83" s="5"/>
      <c r="AN83" s="14"/>
      <c r="AO83" s="11"/>
      <c r="AP83" s="11"/>
      <c r="AQ83" s="11"/>
      <c r="AR83" s="12"/>
      <c r="AS83" s="3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3"/>
    </row>
    <row r="84" spans="1:56" ht="27.75" customHeight="1" x14ac:dyDescent="0.25">
      <c r="A84" s="208">
        <v>28</v>
      </c>
      <c r="B84" s="3" t="s">
        <v>209</v>
      </c>
      <c r="C84" s="5" t="s">
        <v>209</v>
      </c>
      <c r="D84" s="5" t="s">
        <v>210</v>
      </c>
      <c r="E84" s="5" t="s">
        <v>209</v>
      </c>
      <c r="F84" s="5" t="s">
        <v>219</v>
      </c>
      <c r="G84" s="5" t="s">
        <v>209</v>
      </c>
      <c r="H84" s="5" t="s">
        <v>209</v>
      </c>
      <c r="I84" s="8" t="s">
        <v>220</v>
      </c>
      <c r="J84" s="5" t="s">
        <v>221</v>
      </c>
      <c r="K84" s="5" t="s">
        <v>209</v>
      </c>
      <c r="L84" s="9">
        <v>136.01</v>
      </c>
      <c r="M84" s="5" t="s">
        <v>209</v>
      </c>
      <c r="N84" s="5" t="s">
        <v>209</v>
      </c>
      <c r="O84" s="5" t="s">
        <v>209</v>
      </c>
      <c r="P84" s="5">
        <v>1</v>
      </c>
      <c r="Q84" s="5" t="s">
        <v>245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4"/>
      <c r="AF84" s="5"/>
      <c r="AG84" s="52">
        <v>136.01</v>
      </c>
      <c r="AH84" s="10"/>
      <c r="AI84" s="11"/>
      <c r="AJ84" s="10"/>
      <c r="AK84" s="10"/>
      <c r="AL84" s="13"/>
      <c r="AM84" s="5"/>
      <c r="AN84" s="14"/>
      <c r="AO84" s="11"/>
      <c r="AP84" s="11"/>
      <c r="AQ84" s="11"/>
      <c r="AR84" s="12"/>
      <c r="AS84" s="3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3"/>
    </row>
    <row r="85" spans="1:56" ht="27.75" customHeight="1" x14ac:dyDescent="0.25">
      <c r="A85" s="208">
        <v>29</v>
      </c>
      <c r="B85" s="3" t="s">
        <v>209</v>
      </c>
      <c r="C85" s="5" t="s">
        <v>209</v>
      </c>
      <c r="D85" s="5" t="s">
        <v>210</v>
      </c>
      <c r="E85" s="5" t="s">
        <v>209</v>
      </c>
      <c r="F85" s="5" t="s">
        <v>320</v>
      </c>
      <c r="G85" s="5" t="s">
        <v>209</v>
      </c>
      <c r="H85" s="5" t="s">
        <v>209</v>
      </c>
      <c r="I85" s="8" t="s">
        <v>321</v>
      </c>
      <c r="J85" s="5" t="s">
        <v>322</v>
      </c>
      <c r="K85" s="5" t="s">
        <v>209</v>
      </c>
      <c r="L85" s="9">
        <v>931.6</v>
      </c>
      <c r="M85" s="5" t="s">
        <v>209</v>
      </c>
      <c r="N85" s="5" t="s">
        <v>209</v>
      </c>
      <c r="O85" s="5" t="s">
        <v>209</v>
      </c>
      <c r="P85" s="5">
        <v>1</v>
      </c>
      <c r="Q85" s="54" t="s">
        <v>245</v>
      </c>
      <c r="R85" s="5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4"/>
      <c r="AF85" s="5"/>
      <c r="AG85" s="52">
        <v>931.6</v>
      </c>
      <c r="AH85" s="10"/>
      <c r="AI85" s="11"/>
      <c r="AJ85" s="10"/>
      <c r="AK85" s="10"/>
      <c r="AL85" s="13"/>
      <c r="AM85" s="5"/>
      <c r="AN85" s="14"/>
      <c r="AO85" s="11"/>
      <c r="AP85" s="11"/>
      <c r="AQ85" s="11"/>
      <c r="AR85" s="12"/>
      <c r="AS85" s="3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3"/>
    </row>
    <row r="86" spans="1:56" ht="27.75" customHeight="1" x14ac:dyDescent="0.25">
      <c r="A86" s="208">
        <v>30</v>
      </c>
      <c r="B86" s="3" t="s">
        <v>209</v>
      </c>
      <c r="C86" s="5" t="s">
        <v>209</v>
      </c>
      <c r="D86" s="5" t="s">
        <v>210</v>
      </c>
      <c r="E86" s="5" t="s">
        <v>209</v>
      </c>
      <c r="F86" s="5" t="s">
        <v>320</v>
      </c>
      <c r="G86" s="5" t="s">
        <v>209</v>
      </c>
      <c r="H86" s="5" t="s">
        <v>209</v>
      </c>
      <c r="I86" s="8" t="s">
        <v>321</v>
      </c>
      <c r="J86" s="5" t="s">
        <v>322</v>
      </c>
      <c r="K86" s="5" t="s">
        <v>209</v>
      </c>
      <c r="L86" s="9">
        <v>931.6</v>
      </c>
      <c r="M86" s="5" t="s">
        <v>209</v>
      </c>
      <c r="N86" s="5" t="s">
        <v>209</v>
      </c>
      <c r="O86" s="5" t="s">
        <v>209</v>
      </c>
      <c r="P86" s="5">
        <v>1</v>
      </c>
      <c r="Q86" s="54" t="s">
        <v>245</v>
      </c>
      <c r="R86" s="5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4"/>
      <c r="AF86" s="5"/>
      <c r="AG86" s="52">
        <v>931.6</v>
      </c>
      <c r="AH86" s="10"/>
      <c r="AI86" s="11"/>
      <c r="AJ86" s="10"/>
      <c r="AK86" s="10"/>
      <c r="AL86" s="13"/>
      <c r="AM86" s="5"/>
      <c r="AN86" s="14"/>
      <c r="AO86" s="11"/>
      <c r="AP86" s="11"/>
      <c r="AQ86" s="11"/>
      <c r="AR86" s="12"/>
      <c r="AS86" s="3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3"/>
    </row>
    <row r="87" spans="1:56" ht="27.75" customHeight="1" x14ac:dyDescent="0.25">
      <c r="A87" s="208">
        <v>31</v>
      </c>
      <c r="B87" s="3" t="s">
        <v>209</v>
      </c>
      <c r="C87" s="5" t="s">
        <v>209</v>
      </c>
      <c r="D87" s="5" t="s">
        <v>210</v>
      </c>
      <c r="E87" s="5" t="s">
        <v>209</v>
      </c>
      <c r="F87" s="5" t="s">
        <v>320</v>
      </c>
      <c r="G87" s="5" t="s">
        <v>209</v>
      </c>
      <c r="H87" s="5" t="s">
        <v>209</v>
      </c>
      <c r="I87" s="8" t="s">
        <v>321</v>
      </c>
      <c r="J87" s="5" t="s">
        <v>322</v>
      </c>
      <c r="K87" s="5" t="s">
        <v>209</v>
      </c>
      <c r="L87" s="9">
        <v>931.6</v>
      </c>
      <c r="M87" s="5" t="s">
        <v>209</v>
      </c>
      <c r="N87" s="5" t="s">
        <v>209</v>
      </c>
      <c r="O87" s="5" t="s">
        <v>209</v>
      </c>
      <c r="P87" s="5">
        <v>1</v>
      </c>
      <c r="Q87" s="54" t="s">
        <v>245</v>
      </c>
      <c r="R87" s="5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4"/>
      <c r="AF87" s="5"/>
      <c r="AG87" s="52">
        <v>931.6</v>
      </c>
      <c r="AH87" s="10"/>
      <c r="AI87" s="11"/>
      <c r="AJ87" s="10"/>
      <c r="AK87" s="10"/>
      <c r="AL87" s="13"/>
      <c r="AM87" s="5"/>
      <c r="AN87" s="14"/>
      <c r="AO87" s="11"/>
      <c r="AP87" s="11"/>
      <c r="AQ87" s="11"/>
      <c r="AR87" s="12"/>
      <c r="AS87" s="3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3"/>
    </row>
    <row r="88" spans="1:56" ht="27.75" customHeight="1" x14ac:dyDescent="0.25">
      <c r="A88" s="208">
        <v>32</v>
      </c>
      <c r="B88" s="3" t="s">
        <v>209</v>
      </c>
      <c r="C88" s="5" t="s">
        <v>209</v>
      </c>
      <c r="D88" s="5" t="s">
        <v>210</v>
      </c>
      <c r="E88" s="5" t="s">
        <v>209</v>
      </c>
      <c r="F88" s="5" t="s">
        <v>320</v>
      </c>
      <c r="G88" s="5" t="s">
        <v>209</v>
      </c>
      <c r="H88" s="5" t="s">
        <v>209</v>
      </c>
      <c r="I88" s="8" t="s">
        <v>321</v>
      </c>
      <c r="J88" s="5" t="s">
        <v>322</v>
      </c>
      <c r="K88" s="5" t="s">
        <v>209</v>
      </c>
      <c r="L88" s="9">
        <v>931.6</v>
      </c>
      <c r="M88" s="5" t="s">
        <v>209</v>
      </c>
      <c r="N88" s="5" t="s">
        <v>209</v>
      </c>
      <c r="O88" s="5" t="s">
        <v>209</v>
      </c>
      <c r="P88" s="5">
        <v>1</v>
      </c>
      <c r="Q88" s="54" t="s">
        <v>245</v>
      </c>
      <c r="R88" s="5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4"/>
      <c r="AF88" s="5"/>
      <c r="AG88" s="52">
        <v>931.6</v>
      </c>
      <c r="AH88" s="10"/>
      <c r="AI88" s="11"/>
      <c r="AJ88" s="10"/>
      <c r="AK88" s="10"/>
      <c r="AL88" s="13"/>
      <c r="AM88" s="5"/>
      <c r="AN88" s="14"/>
      <c r="AO88" s="11"/>
      <c r="AP88" s="11"/>
      <c r="AQ88" s="11"/>
      <c r="AR88" s="12"/>
      <c r="AS88" s="3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3"/>
    </row>
    <row r="89" spans="1:56" ht="27.75" customHeight="1" x14ac:dyDescent="0.25">
      <c r="A89" s="208">
        <v>33</v>
      </c>
      <c r="B89" s="3" t="s">
        <v>209</v>
      </c>
      <c r="C89" s="5" t="s">
        <v>209</v>
      </c>
      <c r="D89" s="5" t="s">
        <v>210</v>
      </c>
      <c r="E89" s="5" t="s">
        <v>209</v>
      </c>
      <c r="F89" s="5" t="s">
        <v>320</v>
      </c>
      <c r="G89" s="5" t="s">
        <v>209</v>
      </c>
      <c r="H89" s="5" t="s">
        <v>209</v>
      </c>
      <c r="I89" s="8" t="s">
        <v>321</v>
      </c>
      <c r="J89" s="5" t="s">
        <v>322</v>
      </c>
      <c r="K89" s="5" t="s">
        <v>209</v>
      </c>
      <c r="L89" s="9">
        <v>931.6</v>
      </c>
      <c r="M89" s="5" t="s">
        <v>209</v>
      </c>
      <c r="N89" s="5" t="s">
        <v>209</v>
      </c>
      <c r="O89" s="5" t="s">
        <v>209</v>
      </c>
      <c r="P89" s="5">
        <v>1</v>
      </c>
      <c r="Q89" s="54" t="s">
        <v>245</v>
      </c>
      <c r="R89" s="5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4"/>
      <c r="AF89" s="5"/>
      <c r="AG89" s="52">
        <v>931.6</v>
      </c>
      <c r="AH89" s="10"/>
      <c r="AI89" s="11"/>
      <c r="AJ89" s="10"/>
      <c r="AK89" s="10"/>
      <c r="AL89" s="13"/>
      <c r="AM89" s="5"/>
      <c r="AN89" s="14"/>
      <c r="AO89" s="11"/>
      <c r="AP89" s="11"/>
      <c r="AQ89" s="11"/>
      <c r="AR89" s="12"/>
      <c r="AS89" s="3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3"/>
    </row>
    <row r="90" spans="1:56" ht="27.75" customHeight="1" x14ac:dyDescent="0.25">
      <c r="A90" s="208">
        <v>34</v>
      </c>
      <c r="B90" s="3" t="s">
        <v>209</v>
      </c>
      <c r="C90" s="5" t="s">
        <v>209</v>
      </c>
      <c r="D90" s="5" t="s">
        <v>210</v>
      </c>
      <c r="E90" s="5" t="s">
        <v>209</v>
      </c>
      <c r="F90" s="5" t="s">
        <v>320</v>
      </c>
      <c r="G90" s="5" t="s">
        <v>209</v>
      </c>
      <c r="H90" s="5" t="s">
        <v>209</v>
      </c>
      <c r="I90" s="8" t="s">
        <v>321</v>
      </c>
      <c r="J90" s="5" t="s">
        <v>322</v>
      </c>
      <c r="K90" s="5" t="s">
        <v>209</v>
      </c>
      <c r="L90" s="9">
        <v>483.57</v>
      </c>
      <c r="M90" s="5" t="s">
        <v>209</v>
      </c>
      <c r="N90" s="5" t="s">
        <v>209</v>
      </c>
      <c r="O90" s="5" t="s">
        <v>209</v>
      </c>
      <c r="P90" s="5">
        <v>1</v>
      </c>
      <c r="Q90" s="54" t="s">
        <v>245</v>
      </c>
      <c r="R90" s="5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4"/>
      <c r="AF90" s="5"/>
      <c r="AG90" s="52">
        <v>483.57</v>
      </c>
      <c r="AH90" s="10"/>
      <c r="AI90" s="11"/>
      <c r="AJ90" s="10"/>
      <c r="AK90" s="10"/>
      <c r="AL90" s="13"/>
      <c r="AM90" s="5"/>
      <c r="AN90" s="14"/>
      <c r="AO90" s="11"/>
      <c r="AP90" s="11"/>
      <c r="AQ90" s="11"/>
      <c r="AR90" s="12"/>
      <c r="AS90" s="3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3"/>
    </row>
    <row r="91" spans="1:56" ht="27.75" customHeight="1" x14ac:dyDescent="0.25">
      <c r="A91" s="208">
        <v>35</v>
      </c>
      <c r="B91" s="3" t="s">
        <v>209</v>
      </c>
      <c r="C91" s="5" t="s">
        <v>209</v>
      </c>
      <c r="D91" s="5" t="s">
        <v>210</v>
      </c>
      <c r="E91" s="5" t="s">
        <v>209</v>
      </c>
      <c r="F91" s="5" t="s">
        <v>320</v>
      </c>
      <c r="G91" s="5" t="s">
        <v>209</v>
      </c>
      <c r="H91" s="5" t="s">
        <v>209</v>
      </c>
      <c r="I91" s="8" t="s">
        <v>321</v>
      </c>
      <c r="J91" s="5" t="s">
        <v>322</v>
      </c>
      <c r="K91" s="5" t="s">
        <v>209</v>
      </c>
      <c r="L91" s="9">
        <v>863.6</v>
      </c>
      <c r="M91" s="5" t="s">
        <v>209</v>
      </c>
      <c r="N91" s="5" t="s">
        <v>209</v>
      </c>
      <c r="O91" s="5" t="s">
        <v>209</v>
      </c>
      <c r="P91" s="5">
        <v>1</v>
      </c>
      <c r="Q91" s="54" t="s">
        <v>245</v>
      </c>
      <c r="R91" s="5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4"/>
      <c r="AF91" s="5"/>
      <c r="AG91" s="52">
        <v>863.6</v>
      </c>
      <c r="AH91" s="10"/>
      <c r="AI91" s="11"/>
      <c r="AJ91" s="10"/>
      <c r="AK91" s="10"/>
      <c r="AL91" s="13"/>
      <c r="AM91" s="5"/>
      <c r="AN91" s="14"/>
      <c r="AO91" s="11"/>
      <c r="AP91" s="11"/>
      <c r="AQ91" s="11"/>
      <c r="AR91" s="12"/>
      <c r="AS91" s="3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3"/>
    </row>
    <row r="92" spans="1:56" ht="27.75" customHeight="1" x14ac:dyDescent="0.25">
      <c r="A92" s="208">
        <v>36</v>
      </c>
      <c r="B92" s="3" t="s">
        <v>209</v>
      </c>
      <c r="C92" s="5" t="s">
        <v>209</v>
      </c>
      <c r="D92" s="5" t="s">
        <v>210</v>
      </c>
      <c r="E92" s="5" t="s">
        <v>209</v>
      </c>
      <c r="F92" s="5" t="s">
        <v>320</v>
      </c>
      <c r="G92" s="5" t="s">
        <v>209</v>
      </c>
      <c r="H92" s="5" t="s">
        <v>209</v>
      </c>
      <c r="I92" s="8" t="s">
        <v>321</v>
      </c>
      <c r="J92" s="5" t="s">
        <v>322</v>
      </c>
      <c r="K92" s="5" t="s">
        <v>209</v>
      </c>
      <c r="L92" s="9">
        <v>1560.43</v>
      </c>
      <c r="M92" s="5" t="s">
        <v>209</v>
      </c>
      <c r="N92" s="5" t="s">
        <v>209</v>
      </c>
      <c r="O92" s="5" t="s">
        <v>209</v>
      </c>
      <c r="P92" s="5">
        <v>1</v>
      </c>
      <c r="Q92" s="54" t="s">
        <v>245</v>
      </c>
      <c r="R92" s="5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4"/>
      <c r="AF92" s="5"/>
      <c r="AG92" s="53">
        <v>1560.43</v>
      </c>
      <c r="AH92" s="10"/>
      <c r="AI92" s="11"/>
      <c r="AJ92" s="10"/>
      <c r="AK92" s="10"/>
      <c r="AL92" s="13"/>
      <c r="AM92" s="5"/>
      <c r="AN92" s="14"/>
      <c r="AO92" s="11"/>
      <c r="AP92" s="11"/>
      <c r="AQ92" s="11"/>
      <c r="AR92" s="12"/>
      <c r="AS92" s="3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3"/>
    </row>
    <row r="93" spans="1:56" ht="27.75" customHeight="1" x14ac:dyDescent="0.25">
      <c r="A93" s="208">
        <v>37</v>
      </c>
      <c r="B93" s="3" t="s">
        <v>209</v>
      </c>
      <c r="C93" s="5" t="s">
        <v>209</v>
      </c>
      <c r="D93" s="5" t="s">
        <v>210</v>
      </c>
      <c r="E93" s="5" t="s">
        <v>209</v>
      </c>
      <c r="F93" s="5" t="s">
        <v>330</v>
      </c>
      <c r="G93" s="5" t="s">
        <v>209</v>
      </c>
      <c r="H93" s="5" t="s">
        <v>209</v>
      </c>
      <c r="I93" s="8" t="s">
        <v>331</v>
      </c>
      <c r="J93" s="5" t="s">
        <v>332</v>
      </c>
      <c r="K93" s="5" t="s">
        <v>209</v>
      </c>
      <c r="L93" s="9">
        <v>1438.24</v>
      </c>
      <c r="M93" s="5" t="s">
        <v>209</v>
      </c>
      <c r="N93" s="5" t="s">
        <v>209</v>
      </c>
      <c r="O93" s="5" t="s">
        <v>209</v>
      </c>
      <c r="P93" s="5">
        <v>1</v>
      </c>
      <c r="Q93" s="54" t="s">
        <v>245</v>
      </c>
      <c r="R93" s="5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4"/>
      <c r="AF93" s="5"/>
      <c r="AG93" s="53">
        <v>1438.24</v>
      </c>
      <c r="AH93" s="10"/>
      <c r="AI93" s="11"/>
      <c r="AJ93" s="10"/>
      <c r="AK93" s="10"/>
      <c r="AL93" s="13"/>
      <c r="AM93" s="5"/>
      <c r="AN93" s="14"/>
      <c r="AO93" s="11"/>
      <c r="AP93" s="11"/>
      <c r="AQ93" s="11"/>
      <c r="AR93" s="12"/>
      <c r="AS93" s="3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3"/>
    </row>
    <row r="94" spans="1:56" ht="27.75" customHeight="1" x14ac:dyDescent="0.25">
      <c r="A94" s="208">
        <v>38</v>
      </c>
      <c r="B94" s="3" t="s">
        <v>209</v>
      </c>
      <c r="C94" s="5" t="s">
        <v>209</v>
      </c>
      <c r="D94" s="5" t="s">
        <v>210</v>
      </c>
      <c r="E94" s="5" t="s">
        <v>209</v>
      </c>
      <c r="F94" s="5" t="s">
        <v>330</v>
      </c>
      <c r="G94" s="5" t="s">
        <v>209</v>
      </c>
      <c r="H94" s="5" t="s">
        <v>209</v>
      </c>
      <c r="I94" s="8" t="s">
        <v>331</v>
      </c>
      <c r="J94" s="5" t="s">
        <v>332</v>
      </c>
      <c r="K94" s="5" t="s">
        <v>209</v>
      </c>
      <c r="L94" s="9">
        <v>650.1</v>
      </c>
      <c r="M94" s="5" t="s">
        <v>209</v>
      </c>
      <c r="N94" s="5" t="s">
        <v>209</v>
      </c>
      <c r="O94" s="5" t="s">
        <v>209</v>
      </c>
      <c r="P94" s="5">
        <v>1</v>
      </c>
      <c r="Q94" s="54" t="s">
        <v>245</v>
      </c>
      <c r="R94" s="5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4"/>
      <c r="AF94" s="5"/>
      <c r="AG94" s="53">
        <v>650.1</v>
      </c>
      <c r="AH94" s="10"/>
      <c r="AI94" s="11"/>
      <c r="AJ94" s="10"/>
      <c r="AK94" s="10"/>
      <c r="AL94" s="13"/>
      <c r="AM94" s="5"/>
      <c r="AN94" s="14"/>
      <c r="AO94" s="11"/>
      <c r="AP94" s="11"/>
      <c r="AQ94" s="11"/>
      <c r="AR94" s="12"/>
      <c r="AS94" s="3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3"/>
    </row>
    <row r="95" spans="1:56" ht="27.75" customHeight="1" x14ac:dyDescent="0.25">
      <c r="A95" s="208">
        <v>39</v>
      </c>
      <c r="B95" s="3" t="s">
        <v>209</v>
      </c>
      <c r="C95" s="5" t="s">
        <v>209</v>
      </c>
      <c r="D95" s="5" t="s">
        <v>210</v>
      </c>
      <c r="E95" s="5" t="s">
        <v>209</v>
      </c>
      <c r="F95" s="5" t="s">
        <v>330</v>
      </c>
      <c r="G95" s="5" t="s">
        <v>209</v>
      </c>
      <c r="H95" s="5" t="s">
        <v>209</v>
      </c>
      <c r="I95" s="8" t="s">
        <v>331</v>
      </c>
      <c r="J95" s="5" t="s">
        <v>332</v>
      </c>
      <c r="K95" s="5" t="s">
        <v>209</v>
      </c>
      <c r="L95" s="9">
        <v>408.74</v>
      </c>
      <c r="M95" s="5" t="s">
        <v>209</v>
      </c>
      <c r="N95" s="5" t="s">
        <v>209</v>
      </c>
      <c r="O95" s="5" t="s">
        <v>209</v>
      </c>
      <c r="P95" s="5">
        <v>1</v>
      </c>
      <c r="Q95" s="54" t="s">
        <v>245</v>
      </c>
      <c r="R95" s="5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4"/>
      <c r="AF95" s="5"/>
      <c r="AG95" s="53">
        <v>408.74</v>
      </c>
      <c r="AH95" s="10"/>
      <c r="AI95" s="11"/>
      <c r="AJ95" s="10"/>
      <c r="AK95" s="10"/>
      <c r="AL95" s="13"/>
      <c r="AM95" s="5"/>
      <c r="AN95" s="14"/>
      <c r="AO95" s="11"/>
      <c r="AP95" s="11"/>
      <c r="AQ95" s="11"/>
      <c r="AR95" s="12"/>
      <c r="AS95" s="3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3"/>
    </row>
    <row r="96" spans="1:56" ht="27.75" customHeight="1" x14ac:dyDescent="0.25">
      <c r="A96" s="208">
        <v>40</v>
      </c>
      <c r="B96" s="3" t="s">
        <v>209</v>
      </c>
      <c r="C96" s="5" t="s">
        <v>209</v>
      </c>
      <c r="D96" s="5" t="s">
        <v>210</v>
      </c>
      <c r="E96" s="5" t="s">
        <v>209</v>
      </c>
      <c r="F96" s="5" t="s">
        <v>330</v>
      </c>
      <c r="G96" s="5" t="s">
        <v>209</v>
      </c>
      <c r="H96" s="5" t="s">
        <v>209</v>
      </c>
      <c r="I96" s="8" t="s">
        <v>331</v>
      </c>
      <c r="J96" s="5" t="s">
        <v>332</v>
      </c>
      <c r="K96" s="5" t="s">
        <v>209</v>
      </c>
      <c r="L96" s="9">
        <v>408.74</v>
      </c>
      <c r="M96" s="5" t="s">
        <v>209</v>
      </c>
      <c r="N96" s="5" t="s">
        <v>209</v>
      </c>
      <c r="O96" s="5" t="s">
        <v>209</v>
      </c>
      <c r="P96" s="5">
        <v>1</v>
      </c>
      <c r="Q96" s="54" t="s">
        <v>245</v>
      </c>
      <c r="R96" s="5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4"/>
      <c r="AF96" s="5"/>
      <c r="AG96" s="53">
        <v>1191.5999999999999</v>
      </c>
      <c r="AH96" s="10"/>
      <c r="AI96" s="11"/>
      <c r="AJ96" s="10"/>
      <c r="AK96" s="10"/>
      <c r="AL96" s="13"/>
      <c r="AM96" s="5"/>
      <c r="AN96" s="14"/>
      <c r="AO96" s="11"/>
      <c r="AP96" s="11"/>
      <c r="AQ96" s="11"/>
      <c r="AR96" s="12"/>
      <c r="AS96" s="3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3"/>
    </row>
    <row r="97" spans="1:56" ht="27.75" customHeight="1" x14ac:dyDescent="0.25">
      <c r="A97" s="208">
        <v>41</v>
      </c>
      <c r="B97" s="3" t="s">
        <v>209</v>
      </c>
      <c r="C97" s="5" t="s">
        <v>209</v>
      </c>
      <c r="D97" s="5" t="s">
        <v>210</v>
      </c>
      <c r="E97" s="5" t="s">
        <v>209</v>
      </c>
      <c r="F97" s="5" t="s">
        <v>330</v>
      </c>
      <c r="G97" s="5" t="s">
        <v>209</v>
      </c>
      <c r="H97" s="5" t="s">
        <v>209</v>
      </c>
      <c r="I97" s="8" t="s">
        <v>331</v>
      </c>
      <c r="J97" s="5" t="s">
        <v>332</v>
      </c>
      <c r="K97" s="5" t="s">
        <v>209</v>
      </c>
      <c r="L97" s="9">
        <v>408.74</v>
      </c>
      <c r="M97" s="5" t="s">
        <v>209</v>
      </c>
      <c r="N97" s="5" t="s">
        <v>209</v>
      </c>
      <c r="O97" s="5" t="s">
        <v>209</v>
      </c>
      <c r="P97" s="5">
        <v>1</v>
      </c>
      <c r="Q97" s="54" t="s">
        <v>245</v>
      </c>
      <c r="R97" s="5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4"/>
      <c r="AF97" s="5"/>
      <c r="AG97" s="53">
        <v>65.86</v>
      </c>
      <c r="AH97" s="10"/>
      <c r="AI97" s="11"/>
      <c r="AJ97" s="10"/>
      <c r="AK97" s="10"/>
      <c r="AL97" s="13"/>
      <c r="AM97" s="5"/>
      <c r="AN97" s="14"/>
      <c r="AO97" s="11"/>
      <c r="AP97" s="11"/>
      <c r="AQ97" s="11"/>
      <c r="AR97" s="12"/>
      <c r="AS97" s="3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3"/>
    </row>
    <row r="98" spans="1:56" ht="39.75" customHeight="1" x14ac:dyDescent="0.25">
      <c r="A98" s="208">
        <v>42</v>
      </c>
      <c r="B98" s="3" t="s">
        <v>222</v>
      </c>
      <c r="C98" s="5" t="s">
        <v>223</v>
      </c>
      <c r="D98" s="5" t="s">
        <v>115</v>
      </c>
      <c r="E98" s="5" t="s">
        <v>116</v>
      </c>
      <c r="F98" s="5" t="s">
        <v>224</v>
      </c>
      <c r="G98" s="29">
        <v>11738</v>
      </c>
      <c r="H98" s="37" t="s">
        <v>287</v>
      </c>
      <c r="I98" s="8" t="s">
        <v>225</v>
      </c>
      <c r="J98" s="5" t="s">
        <v>149</v>
      </c>
      <c r="K98" s="16">
        <v>42374</v>
      </c>
      <c r="L98" s="9">
        <v>91774.85</v>
      </c>
      <c r="M98" s="29"/>
      <c r="N98" s="16">
        <v>42374</v>
      </c>
      <c r="O98" s="16">
        <v>42735</v>
      </c>
      <c r="P98" s="5">
        <v>1</v>
      </c>
      <c r="Q98" s="5" t="s">
        <v>245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4"/>
      <c r="AF98" s="5"/>
      <c r="AG98" s="51">
        <v>111541.1</v>
      </c>
      <c r="AH98" s="10"/>
      <c r="AI98" s="11"/>
      <c r="AJ98" s="10"/>
      <c r="AK98" s="10"/>
      <c r="AL98" s="13"/>
      <c r="AM98" s="5"/>
      <c r="AN98" s="14"/>
      <c r="AO98" s="11"/>
      <c r="AP98" s="11"/>
      <c r="AQ98" s="11"/>
      <c r="AR98" s="12"/>
      <c r="AS98" s="3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3"/>
    </row>
    <row r="99" spans="1:56" ht="39.75" customHeight="1" x14ac:dyDescent="0.25">
      <c r="A99" s="208">
        <v>43</v>
      </c>
      <c r="B99" s="3" t="s">
        <v>307</v>
      </c>
      <c r="C99" s="5" t="s">
        <v>223</v>
      </c>
      <c r="D99" s="5" t="s">
        <v>115</v>
      </c>
      <c r="E99" s="5" t="s">
        <v>227</v>
      </c>
      <c r="F99" s="5" t="s">
        <v>226</v>
      </c>
      <c r="G99" s="29">
        <v>11517</v>
      </c>
      <c r="H99" s="37" t="s">
        <v>308</v>
      </c>
      <c r="I99" s="8" t="s">
        <v>228</v>
      </c>
      <c r="J99" s="5" t="s">
        <v>150</v>
      </c>
      <c r="K99" s="16">
        <v>42374</v>
      </c>
      <c r="L99" s="9">
        <v>39762.31</v>
      </c>
      <c r="M99" s="29">
        <v>11532</v>
      </c>
      <c r="N99" s="16">
        <v>42374</v>
      </c>
      <c r="O99" s="16">
        <v>42460</v>
      </c>
      <c r="P99" s="5">
        <v>1</v>
      </c>
      <c r="Q99" s="54" t="s">
        <v>245</v>
      </c>
      <c r="R99" s="5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4"/>
      <c r="AF99" s="5"/>
      <c r="AG99" s="50">
        <v>76989.710000000006</v>
      </c>
      <c r="AH99" s="10"/>
      <c r="AI99" s="11"/>
      <c r="AJ99" s="10"/>
      <c r="AK99" s="10"/>
      <c r="AL99" s="13"/>
      <c r="AM99" s="5"/>
      <c r="AN99" s="14"/>
      <c r="AO99" s="11"/>
      <c r="AP99" s="11"/>
      <c r="AQ99" s="11"/>
      <c r="AR99" s="12"/>
      <c r="AS99" s="3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3"/>
    </row>
    <row r="100" spans="1:56" ht="39.75" customHeight="1" x14ac:dyDescent="0.25">
      <c r="A100" s="208">
        <v>44</v>
      </c>
      <c r="B100" s="3" t="s">
        <v>231</v>
      </c>
      <c r="C100" s="5" t="s">
        <v>232</v>
      </c>
      <c r="D100" s="5" t="s">
        <v>230</v>
      </c>
      <c r="E100" s="5" t="s">
        <v>227</v>
      </c>
      <c r="F100" s="5" t="s">
        <v>233</v>
      </c>
      <c r="G100" s="29">
        <v>11573</v>
      </c>
      <c r="H100" s="37" t="s">
        <v>314</v>
      </c>
      <c r="I100" s="8" t="s">
        <v>234</v>
      </c>
      <c r="J100" s="5" t="s">
        <v>152</v>
      </c>
      <c r="K100" s="16">
        <v>42464</v>
      </c>
      <c r="L100" s="9">
        <v>9051</v>
      </c>
      <c r="M100" s="29">
        <v>11578</v>
      </c>
      <c r="N100" s="16">
        <v>42464</v>
      </c>
      <c r="O100" s="16">
        <v>42463</v>
      </c>
      <c r="P100" s="5" t="s">
        <v>199</v>
      </c>
      <c r="Q100" s="54" t="s">
        <v>140</v>
      </c>
      <c r="R100" s="54" t="s">
        <v>141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4"/>
      <c r="AF100" s="5"/>
      <c r="AG100" s="50">
        <v>9051</v>
      </c>
      <c r="AH100" s="10"/>
      <c r="AI100" s="11"/>
      <c r="AJ100" s="10"/>
      <c r="AK100" s="10"/>
      <c r="AL100" s="13"/>
      <c r="AM100" s="5"/>
      <c r="AN100" s="14"/>
      <c r="AO100" s="11"/>
      <c r="AP100" s="11"/>
      <c r="AQ100" s="11"/>
      <c r="AR100" s="12"/>
      <c r="AS100" s="3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3"/>
    </row>
    <row r="101" spans="1:56" ht="39.75" customHeight="1" x14ac:dyDescent="0.25">
      <c r="A101" s="208">
        <v>45</v>
      </c>
      <c r="B101" s="3" t="s">
        <v>229</v>
      </c>
      <c r="C101" s="5" t="s">
        <v>229</v>
      </c>
      <c r="D101" s="5" t="s">
        <v>210</v>
      </c>
      <c r="E101" s="5" t="s">
        <v>229</v>
      </c>
      <c r="F101" s="5" t="s">
        <v>254</v>
      </c>
      <c r="G101" s="29" t="s">
        <v>229</v>
      </c>
      <c r="H101" s="37" t="s">
        <v>253</v>
      </c>
      <c r="I101" s="8" t="s">
        <v>235</v>
      </c>
      <c r="J101" s="5" t="s">
        <v>157</v>
      </c>
      <c r="K101" s="16">
        <v>42373</v>
      </c>
      <c r="L101" s="9">
        <v>3500</v>
      </c>
      <c r="M101" s="29" t="s">
        <v>229</v>
      </c>
      <c r="N101" s="16">
        <v>42373</v>
      </c>
      <c r="O101" s="16">
        <v>42735</v>
      </c>
      <c r="P101" s="45">
        <v>1</v>
      </c>
      <c r="Q101" s="15" t="s">
        <v>245</v>
      </c>
      <c r="R101" s="1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4"/>
      <c r="AF101" s="5"/>
      <c r="AG101" s="50">
        <v>3500</v>
      </c>
      <c r="AH101" s="10"/>
      <c r="AI101" s="11"/>
      <c r="AJ101" s="10"/>
      <c r="AK101" s="10"/>
      <c r="AL101" s="13"/>
      <c r="AM101" s="5"/>
      <c r="AN101" s="14"/>
      <c r="AO101" s="11"/>
      <c r="AP101" s="11"/>
      <c r="AQ101" s="11"/>
      <c r="AR101" s="12"/>
      <c r="AS101" s="3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3"/>
    </row>
    <row r="102" spans="1:56" ht="39.75" customHeight="1" x14ac:dyDescent="0.25">
      <c r="A102" s="208">
        <v>46</v>
      </c>
      <c r="B102" s="3" t="s">
        <v>229</v>
      </c>
      <c r="C102" s="5" t="s">
        <v>229</v>
      </c>
      <c r="D102" s="5" t="s">
        <v>210</v>
      </c>
      <c r="E102" s="5" t="s">
        <v>229</v>
      </c>
      <c r="F102" s="5" t="s">
        <v>256</v>
      </c>
      <c r="G102" s="29" t="s">
        <v>229</v>
      </c>
      <c r="H102" s="37" t="s">
        <v>255</v>
      </c>
      <c r="I102" s="8" t="s">
        <v>235</v>
      </c>
      <c r="J102" s="5" t="s">
        <v>157</v>
      </c>
      <c r="K102" s="16">
        <v>42373</v>
      </c>
      <c r="L102" s="9">
        <v>3500</v>
      </c>
      <c r="M102" s="29" t="s">
        <v>229</v>
      </c>
      <c r="N102" s="16">
        <v>42373</v>
      </c>
      <c r="O102" s="16">
        <v>42735</v>
      </c>
      <c r="P102" s="45">
        <v>1</v>
      </c>
      <c r="Q102" s="15" t="s">
        <v>245</v>
      </c>
      <c r="R102" s="1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4"/>
      <c r="AF102" s="5"/>
      <c r="AG102" s="50">
        <v>3500</v>
      </c>
      <c r="AH102" s="10"/>
      <c r="AI102" s="11"/>
      <c r="AJ102" s="10"/>
      <c r="AK102" s="10"/>
      <c r="AL102" s="13"/>
      <c r="AM102" s="5"/>
      <c r="AN102" s="14"/>
      <c r="AO102" s="11"/>
      <c r="AP102" s="11"/>
      <c r="AQ102" s="11"/>
      <c r="AR102" s="12"/>
      <c r="AS102" s="3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3"/>
    </row>
    <row r="103" spans="1:56" ht="39.75" customHeight="1" x14ac:dyDescent="0.25">
      <c r="A103" s="208">
        <v>47</v>
      </c>
      <c r="B103" s="3" t="s">
        <v>193</v>
      </c>
      <c r="C103" s="5" t="s">
        <v>194</v>
      </c>
      <c r="D103" s="5" t="s">
        <v>115</v>
      </c>
      <c r="E103" s="5" t="s">
        <v>116</v>
      </c>
      <c r="F103" s="5" t="s">
        <v>236</v>
      </c>
      <c r="G103" s="29">
        <v>11471</v>
      </c>
      <c r="H103" s="37" t="s">
        <v>237</v>
      </c>
      <c r="I103" s="8" t="s">
        <v>167</v>
      </c>
      <c r="J103" s="5" t="s">
        <v>130</v>
      </c>
      <c r="K103" s="16">
        <v>42065</v>
      </c>
      <c r="L103" s="9">
        <v>35000</v>
      </c>
      <c r="M103" s="29">
        <v>11550</v>
      </c>
      <c r="N103" s="16">
        <v>42065</v>
      </c>
      <c r="O103" s="16">
        <v>42369</v>
      </c>
      <c r="P103" s="5">
        <v>1</v>
      </c>
      <c r="Q103" s="5" t="s">
        <v>245</v>
      </c>
      <c r="R103" s="5"/>
      <c r="S103" s="5"/>
      <c r="T103" s="5" t="s">
        <v>168</v>
      </c>
      <c r="U103" s="5">
        <v>1</v>
      </c>
      <c r="V103" s="16">
        <v>42367</v>
      </c>
      <c r="W103" s="5"/>
      <c r="X103" s="5" t="s">
        <v>248</v>
      </c>
      <c r="Y103" s="16">
        <v>42370</v>
      </c>
      <c r="Z103" s="16">
        <v>42735</v>
      </c>
      <c r="AA103" s="5"/>
      <c r="AB103" s="5"/>
      <c r="AC103" s="5" t="s">
        <v>249</v>
      </c>
      <c r="AD103" s="5"/>
      <c r="AE103" s="4"/>
      <c r="AF103" s="5"/>
      <c r="AG103" s="50">
        <v>28000</v>
      </c>
      <c r="AH103" s="10"/>
      <c r="AI103" s="11"/>
      <c r="AJ103" s="10"/>
      <c r="AK103" s="10"/>
      <c r="AL103" s="13"/>
      <c r="AM103" s="5"/>
      <c r="AN103" s="14"/>
      <c r="AO103" s="11"/>
      <c r="AP103" s="11"/>
      <c r="AQ103" s="11"/>
      <c r="AR103" s="12"/>
      <c r="AS103" s="3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3"/>
    </row>
    <row r="104" spans="1:56" ht="39.75" customHeight="1" x14ac:dyDescent="0.25">
      <c r="A104" s="208">
        <v>48</v>
      </c>
      <c r="B104" s="3" t="s">
        <v>288</v>
      </c>
      <c r="C104" s="5" t="s">
        <v>281</v>
      </c>
      <c r="D104" s="5" t="s">
        <v>115</v>
      </c>
      <c r="E104" s="5" t="s">
        <v>116</v>
      </c>
      <c r="F104" s="5" t="s">
        <v>282</v>
      </c>
      <c r="G104" s="29">
        <v>116619</v>
      </c>
      <c r="H104" s="37" t="s">
        <v>289</v>
      </c>
      <c r="I104" s="8" t="s">
        <v>290</v>
      </c>
      <c r="J104" s="5" t="s">
        <v>291</v>
      </c>
      <c r="K104" s="16">
        <v>42374</v>
      </c>
      <c r="L104" s="9">
        <v>1788.37</v>
      </c>
      <c r="M104" s="29"/>
      <c r="N104" s="16">
        <v>42374</v>
      </c>
      <c r="O104" s="16">
        <v>42735</v>
      </c>
      <c r="P104" s="5">
        <v>1</v>
      </c>
      <c r="Q104" s="5" t="s">
        <v>245</v>
      </c>
      <c r="R104" s="5"/>
      <c r="S104" s="5"/>
      <c r="T104" s="5"/>
      <c r="U104" s="5"/>
      <c r="V104" s="16"/>
      <c r="W104" s="5"/>
      <c r="X104" s="5"/>
      <c r="Y104" s="16"/>
      <c r="Z104" s="16"/>
      <c r="AA104" s="5"/>
      <c r="AB104" s="5"/>
      <c r="AC104" s="5"/>
      <c r="AD104" s="5"/>
      <c r="AE104" s="4"/>
      <c r="AF104" s="5"/>
      <c r="AG104" s="50">
        <v>1788.37</v>
      </c>
      <c r="AH104" s="10"/>
      <c r="AI104" s="11"/>
      <c r="AJ104" s="10"/>
      <c r="AK104" s="10"/>
      <c r="AL104" s="13"/>
      <c r="AM104" s="5"/>
      <c r="AN104" s="14"/>
      <c r="AO104" s="11"/>
      <c r="AP104" s="11"/>
      <c r="AQ104" s="11"/>
      <c r="AR104" s="12"/>
      <c r="AS104" s="3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3"/>
    </row>
    <row r="105" spans="1:56" ht="39.75" customHeight="1" x14ac:dyDescent="0.25">
      <c r="A105" s="208">
        <v>49</v>
      </c>
      <c r="B105" s="3" t="s">
        <v>309</v>
      </c>
      <c r="C105" s="5" t="s">
        <v>310</v>
      </c>
      <c r="D105" s="5" t="s">
        <v>115</v>
      </c>
      <c r="E105" s="5" t="s">
        <v>116</v>
      </c>
      <c r="F105" s="5" t="s">
        <v>224</v>
      </c>
      <c r="G105" s="29">
        <v>11619</v>
      </c>
      <c r="H105" s="37" t="s">
        <v>311</v>
      </c>
      <c r="I105" s="8" t="s">
        <v>312</v>
      </c>
      <c r="J105" s="5" t="s">
        <v>313</v>
      </c>
      <c r="K105" s="16">
        <v>42311</v>
      </c>
      <c r="L105" s="9">
        <v>23400</v>
      </c>
      <c r="M105" s="29">
        <v>11685</v>
      </c>
      <c r="N105" s="16">
        <v>42311</v>
      </c>
      <c r="O105" s="16">
        <v>42428</v>
      </c>
      <c r="P105" s="5">
        <v>6</v>
      </c>
      <c r="Q105" s="5" t="s">
        <v>263</v>
      </c>
      <c r="R105" s="5"/>
      <c r="S105" s="5"/>
      <c r="T105" s="5"/>
      <c r="U105" s="5">
        <v>1</v>
      </c>
      <c r="V105" s="16">
        <v>42426</v>
      </c>
      <c r="W105" s="5"/>
      <c r="X105" s="5" t="s">
        <v>248</v>
      </c>
      <c r="Y105" s="16">
        <v>42426</v>
      </c>
      <c r="Z105" s="16">
        <v>42735</v>
      </c>
      <c r="AA105" s="5"/>
      <c r="AB105" s="5"/>
      <c r="AC105" s="5"/>
      <c r="AD105" s="5"/>
      <c r="AE105" s="4"/>
      <c r="AF105" s="5"/>
      <c r="AG105" s="50">
        <v>23400</v>
      </c>
      <c r="AH105" s="10"/>
      <c r="AI105" s="11"/>
      <c r="AJ105" s="10"/>
      <c r="AK105" s="10"/>
      <c r="AL105" s="13"/>
      <c r="AM105" s="5"/>
      <c r="AN105" s="14"/>
      <c r="AO105" s="11"/>
      <c r="AP105" s="11"/>
      <c r="AQ105" s="11"/>
      <c r="AR105" s="12"/>
      <c r="AS105" s="3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3"/>
    </row>
    <row r="106" spans="1:56" ht="39.75" customHeight="1" x14ac:dyDescent="0.25">
      <c r="A106" s="208">
        <v>50</v>
      </c>
      <c r="B106" s="3" t="s">
        <v>286</v>
      </c>
      <c r="C106" s="5" t="s">
        <v>281</v>
      </c>
      <c r="D106" s="5" t="s">
        <v>115</v>
      </c>
      <c r="E106" s="5" t="s">
        <v>116</v>
      </c>
      <c r="F106" s="5" t="s">
        <v>282</v>
      </c>
      <c r="G106" s="29">
        <v>116619</v>
      </c>
      <c r="H106" s="37" t="s">
        <v>283</v>
      </c>
      <c r="I106" s="8" t="s">
        <v>284</v>
      </c>
      <c r="J106" s="5" t="s">
        <v>285</v>
      </c>
      <c r="K106" s="16">
        <v>42374</v>
      </c>
      <c r="L106" s="9">
        <v>1880</v>
      </c>
      <c r="M106" s="29"/>
      <c r="N106" s="16">
        <v>42374</v>
      </c>
      <c r="O106" s="16">
        <v>42735</v>
      </c>
      <c r="P106" s="5">
        <v>1</v>
      </c>
      <c r="Q106" s="5" t="s">
        <v>245</v>
      </c>
      <c r="R106" s="5"/>
      <c r="S106" s="5"/>
      <c r="T106" s="5"/>
      <c r="U106" s="5"/>
      <c r="V106" s="16"/>
      <c r="W106" s="5"/>
      <c r="X106" s="5"/>
      <c r="Y106" s="16"/>
      <c r="Z106" s="16"/>
      <c r="AA106" s="5"/>
      <c r="AB106" s="5"/>
      <c r="AC106" s="5"/>
      <c r="AD106" s="5"/>
      <c r="AE106" s="4"/>
      <c r="AF106" s="5"/>
      <c r="AG106" s="50">
        <v>1880</v>
      </c>
      <c r="AH106" s="10"/>
      <c r="AI106" s="11"/>
      <c r="AJ106" s="10"/>
      <c r="AK106" s="10"/>
      <c r="AL106" s="13"/>
      <c r="AM106" s="5"/>
      <c r="AN106" s="14"/>
      <c r="AO106" s="11"/>
      <c r="AP106" s="11"/>
      <c r="AQ106" s="11"/>
      <c r="AR106" s="12"/>
      <c r="AS106" s="3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3"/>
    </row>
    <row r="107" spans="1:56" ht="39.75" customHeight="1" x14ac:dyDescent="0.25">
      <c r="A107" s="208">
        <v>51</v>
      </c>
      <c r="B107" s="3" t="s">
        <v>238</v>
      </c>
      <c r="C107" s="5" t="s">
        <v>239</v>
      </c>
      <c r="D107" s="5" t="s">
        <v>115</v>
      </c>
      <c r="E107" s="5" t="s">
        <v>116</v>
      </c>
      <c r="F107" s="5" t="s">
        <v>240</v>
      </c>
      <c r="G107" s="29">
        <v>11517</v>
      </c>
      <c r="H107" s="37" t="s">
        <v>294</v>
      </c>
      <c r="I107" s="8" t="s">
        <v>241</v>
      </c>
      <c r="J107" s="5" t="s">
        <v>242</v>
      </c>
      <c r="K107" s="16">
        <v>42373</v>
      </c>
      <c r="L107" s="9">
        <v>23852.1</v>
      </c>
      <c r="M107" s="29"/>
      <c r="N107" s="16">
        <v>42373</v>
      </c>
      <c r="O107" s="16">
        <v>42735</v>
      </c>
      <c r="P107" s="5">
        <v>1</v>
      </c>
      <c r="Q107" s="5" t="s">
        <v>245</v>
      </c>
      <c r="R107" s="5"/>
      <c r="S107" s="5"/>
      <c r="T107" s="5"/>
      <c r="U107" s="5"/>
      <c r="V107" s="16"/>
      <c r="W107" s="5"/>
      <c r="X107" s="5"/>
      <c r="Y107" s="16"/>
      <c r="Z107" s="16"/>
      <c r="AA107" s="5"/>
      <c r="AB107" s="5"/>
      <c r="AC107" s="5"/>
      <c r="AD107" s="5"/>
      <c r="AE107" s="4"/>
      <c r="AF107" s="5"/>
      <c r="AG107" s="50">
        <v>29815.119999999999</v>
      </c>
      <c r="AH107" s="10"/>
      <c r="AI107" s="11"/>
      <c r="AJ107" s="10"/>
      <c r="AK107" s="10"/>
      <c r="AL107" s="13"/>
      <c r="AM107" s="5"/>
      <c r="AN107" s="14"/>
      <c r="AO107" s="11"/>
      <c r="AP107" s="11"/>
      <c r="AQ107" s="11"/>
      <c r="AR107" s="12"/>
      <c r="AS107" s="3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3"/>
    </row>
    <row r="108" spans="1:56" ht="39.75" customHeight="1" x14ac:dyDescent="0.25">
      <c r="A108" s="208">
        <v>52</v>
      </c>
      <c r="B108" s="3"/>
      <c r="C108" s="5"/>
      <c r="D108" s="5" t="s">
        <v>115</v>
      </c>
      <c r="E108" s="5" t="s">
        <v>116</v>
      </c>
      <c r="F108" s="5" t="s">
        <v>366</v>
      </c>
      <c r="G108" s="29">
        <v>11582</v>
      </c>
      <c r="H108" s="37" t="s">
        <v>369</v>
      </c>
      <c r="I108" s="8" t="s">
        <v>334</v>
      </c>
      <c r="J108" s="5" t="s">
        <v>335</v>
      </c>
      <c r="K108" s="16">
        <v>42280</v>
      </c>
      <c r="L108" s="9">
        <v>7682.96</v>
      </c>
      <c r="M108" s="29">
        <v>11685</v>
      </c>
      <c r="N108" s="16">
        <v>42280</v>
      </c>
      <c r="O108" s="16">
        <v>42369</v>
      </c>
      <c r="P108" s="5">
        <v>6</v>
      </c>
      <c r="Q108" s="5" t="s">
        <v>263</v>
      </c>
      <c r="R108" s="5"/>
      <c r="S108" s="5"/>
      <c r="T108" s="5"/>
      <c r="U108" s="5"/>
      <c r="V108" s="16"/>
      <c r="W108" s="5"/>
      <c r="X108" s="5"/>
      <c r="Y108" s="16"/>
      <c r="Z108" s="16"/>
      <c r="AA108" s="5"/>
      <c r="AB108" s="5"/>
      <c r="AC108" s="5"/>
      <c r="AD108" s="5"/>
      <c r="AE108" s="4"/>
      <c r="AF108" s="5"/>
      <c r="AG108" s="50">
        <v>7689.6</v>
      </c>
      <c r="AH108" s="10"/>
      <c r="AI108" s="11"/>
      <c r="AJ108" s="10"/>
      <c r="AK108" s="10"/>
      <c r="AL108" s="13"/>
      <c r="AM108" s="5"/>
      <c r="AN108" s="14"/>
      <c r="AO108" s="11"/>
      <c r="AP108" s="11"/>
      <c r="AQ108" s="11"/>
      <c r="AR108" s="12"/>
      <c r="AS108" s="3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3"/>
    </row>
    <row r="109" spans="1:56" ht="39.75" customHeight="1" x14ac:dyDescent="0.25">
      <c r="A109" s="208">
        <v>53</v>
      </c>
      <c r="B109" s="3" t="s">
        <v>368</v>
      </c>
      <c r="C109" s="5" t="s">
        <v>367</v>
      </c>
      <c r="D109" s="5" t="s">
        <v>115</v>
      </c>
      <c r="E109" s="5" t="s">
        <v>116</v>
      </c>
      <c r="F109" s="5" t="s">
        <v>366</v>
      </c>
      <c r="G109" s="29">
        <v>11765</v>
      </c>
      <c r="H109" s="37" t="s">
        <v>333</v>
      </c>
      <c r="I109" s="8" t="s">
        <v>334</v>
      </c>
      <c r="J109" s="5" t="s">
        <v>335</v>
      </c>
      <c r="K109" s="16">
        <v>42479</v>
      </c>
      <c r="L109" s="9">
        <v>12853</v>
      </c>
      <c r="M109" s="29">
        <v>11806</v>
      </c>
      <c r="N109" s="16">
        <v>42479</v>
      </c>
      <c r="O109" s="16">
        <v>42735</v>
      </c>
      <c r="P109" s="5">
        <v>6</v>
      </c>
      <c r="Q109" s="5" t="s">
        <v>296</v>
      </c>
      <c r="R109" s="5"/>
      <c r="S109" s="5"/>
      <c r="T109" s="5"/>
      <c r="U109" s="5"/>
      <c r="V109" s="16"/>
      <c r="W109" s="5"/>
      <c r="X109" s="5"/>
      <c r="Y109" s="16"/>
      <c r="Z109" s="16"/>
      <c r="AA109" s="5"/>
      <c r="AB109" s="5"/>
      <c r="AC109" s="5"/>
      <c r="AD109" s="5"/>
      <c r="AE109" s="4"/>
      <c r="AF109" s="5"/>
      <c r="AG109" s="50"/>
      <c r="AH109" s="10"/>
      <c r="AI109" s="11"/>
      <c r="AJ109" s="10"/>
      <c r="AK109" s="10"/>
      <c r="AL109" s="13"/>
      <c r="AM109" s="5"/>
      <c r="AN109" s="14"/>
      <c r="AO109" s="11"/>
      <c r="AP109" s="11"/>
      <c r="AQ109" s="11"/>
      <c r="AR109" s="12"/>
      <c r="AS109" s="3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3"/>
    </row>
    <row r="110" spans="1:56" ht="39.75" customHeight="1" x14ac:dyDescent="0.25">
      <c r="A110" s="208">
        <v>54</v>
      </c>
      <c r="B110" s="3" t="s">
        <v>377</v>
      </c>
      <c r="C110" s="5"/>
      <c r="D110" s="5" t="s">
        <v>115</v>
      </c>
      <c r="E110" s="5" t="s">
        <v>116</v>
      </c>
      <c r="F110" s="5" t="s">
        <v>366</v>
      </c>
      <c r="G110" s="29">
        <v>15582</v>
      </c>
      <c r="H110" s="37" t="s">
        <v>217</v>
      </c>
      <c r="I110" s="8" t="s">
        <v>337</v>
      </c>
      <c r="J110" s="5" t="s">
        <v>336</v>
      </c>
      <c r="K110" s="16">
        <v>42311</v>
      </c>
      <c r="L110" s="9">
        <v>984</v>
      </c>
      <c r="M110" s="29">
        <v>11685</v>
      </c>
      <c r="N110" s="16">
        <v>42311</v>
      </c>
      <c r="O110" s="16">
        <v>42428</v>
      </c>
      <c r="P110" s="5">
        <v>6</v>
      </c>
      <c r="Q110" s="5" t="s">
        <v>263</v>
      </c>
      <c r="R110" s="5"/>
      <c r="S110" s="5"/>
      <c r="T110" s="5"/>
      <c r="U110" s="5"/>
      <c r="V110" s="16"/>
      <c r="W110" s="5"/>
      <c r="X110" s="5"/>
      <c r="Y110" s="16"/>
      <c r="Z110" s="16"/>
      <c r="AA110" s="5"/>
      <c r="AB110" s="5"/>
      <c r="AC110" s="5"/>
      <c r="AD110" s="5"/>
      <c r="AE110" s="4"/>
      <c r="AF110" s="5"/>
      <c r="AG110" s="50">
        <v>984</v>
      </c>
      <c r="AH110" s="10"/>
      <c r="AI110" s="11"/>
      <c r="AJ110" s="10"/>
      <c r="AK110" s="10"/>
      <c r="AL110" s="13"/>
      <c r="AM110" s="5"/>
      <c r="AN110" s="14"/>
      <c r="AO110" s="11"/>
      <c r="AP110" s="11"/>
      <c r="AQ110" s="11"/>
      <c r="AR110" s="12"/>
      <c r="AS110" s="3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3"/>
    </row>
    <row r="111" spans="1:56" ht="39.75" customHeight="1" x14ac:dyDescent="0.25">
      <c r="A111" s="208">
        <v>55</v>
      </c>
      <c r="B111" s="3" t="s">
        <v>154</v>
      </c>
      <c r="C111" s="5" t="s">
        <v>154</v>
      </c>
      <c r="D111" s="5" t="s">
        <v>210</v>
      </c>
      <c r="E111" s="5" t="s">
        <v>154</v>
      </c>
      <c r="F111" s="5" t="s">
        <v>370</v>
      </c>
      <c r="G111" s="29" t="s">
        <v>154</v>
      </c>
      <c r="H111" s="37" t="s">
        <v>342</v>
      </c>
      <c r="I111" s="8" t="s">
        <v>343</v>
      </c>
      <c r="J111" s="5" t="s">
        <v>344</v>
      </c>
      <c r="K111" s="16">
        <v>42522</v>
      </c>
      <c r="L111" s="9">
        <v>6486.99</v>
      </c>
      <c r="M111" s="29">
        <v>11843</v>
      </c>
      <c r="N111" s="16">
        <v>42522</v>
      </c>
      <c r="O111" s="16">
        <v>42735</v>
      </c>
      <c r="P111" s="5">
        <v>1</v>
      </c>
      <c r="Q111" s="5" t="s">
        <v>245</v>
      </c>
      <c r="R111" s="5"/>
      <c r="S111" s="5"/>
      <c r="T111" s="5"/>
      <c r="U111" s="5"/>
      <c r="V111" s="16"/>
      <c r="W111" s="5"/>
      <c r="X111" s="5"/>
      <c r="Y111" s="16"/>
      <c r="Z111" s="16"/>
      <c r="AA111" s="5"/>
      <c r="AB111" s="5"/>
      <c r="AC111" s="5"/>
      <c r="AD111" s="5"/>
      <c r="AE111" s="4"/>
      <c r="AF111" s="5"/>
      <c r="AG111" s="50">
        <v>6486</v>
      </c>
      <c r="AH111" s="10"/>
      <c r="AI111" s="11"/>
      <c r="AJ111" s="10"/>
      <c r="AK111" s="10"/>
      <c r="AL111" s="13"/>
      <c r="AM111" s="5"/>
      <c r="AN111" s="14"/>
      <c r="AO111" s="11"/>
      <c r="AP111" s="11"/>
      <c r="AQ111" s="11"/>
      <c r="AR111" s="12"/>
      <c r="AS111" s="3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3"/>
    </row>
    <row r="112" spans="1:56" ht="39.75" customHeight="1" x14ac:dyDescent="0.25">
      <c r="A112" s="208">
        <v>56</v>
      </c>
      <c r="B112" s="3" t="s">
        <v>405</v>
      </c>
      <c r="C112" s="5" t="s">
        <v>404</v>
      </c>
      <c r="D112" s="5" t="s">
        <v>115</v>
      </c>
      <c r="E112" s="5" t="s">
        <v>116</v>
      </c>
      <c r="F112" s="5" t="s">
        <v>403</v>
      </c>
      <c r="G112" s="29">
        <v>11485</v>
      </c>
      <c r="H112" s="37" t="s">
        <v>339</v>
      </c>
      <c r="I112" s="8" t="s">
        <v>340</v>
      </c>
      <c r="J112" s="5" t="s">
        <v>341</v>
      </c>
      <c r="K112" s="16">
        <v>42167</v>
      </c>
      <c r="L112" s="9">
        <v>42109.04</v>
      </c>
      <c r="M112" s="29">
        <v>11578</v>
      </c>
      <c r="N112" s="16">
        <v>42166</v>
      </c>
      <c r="O112" s="16">
        <v>42735</v>
      </c>
      <c r="P112" s="5"/>
      <c r="Q112" s="5"/>
      <c r="R112" s="5"/>
      <c r="S112" s="5"/>
      <c r="T112" s="5"/>
      <c r="U112" s="5"/>
      <c r="V112" s="16"/>
      <c r="W112" s="5"/>
      <c r="X112" s="5"/>
      <c r="Y112" s="16"/>
      <c r="Z112" s="16"/>
      <c r="AA112" s="5"/>
      <c r="AB112" s="5"/>
      <c r="AC112" s="5"/>
      <c r="AD112" s="5"/>
      <c r="AE112" s="4"/>
      <c r="AF112" s="5"/>
      <c r="AG112" s="50">
        <v>13000</v>
      </c>
      <c r="AH112" s="10"/>
      <c r="AI112" s="11"/>
      <c r="AJ112" s="10"/>
      <c r="AK112" s="10"/>
      <c r="AL112" s="13"/>
      <c r="AM112" s="5"/>
      <c r="AN112" s="14"/>
      <c r="AO112" s="11"/>
      <c r="AP112" s="11"/>
      <c r="AQ112" s="11"/>
      <c r="AR112" s="12"/>
      <c r="AS112" s="3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3"/>
    </row>
    <row r="113" spans="1:56" ht="39.75" customHeight="1" x14ac:dyDescent="0.25">
      <c r="A113" s="208">
        <v>57</v>
      </c>
      <c r="B113" s="3" t="s">
        <v>375</v>
      </c>
      <c r="C113" s="5" t="s">
        <v>365</v>
      </c>
      <c r="D113" s="5" t="s">
        <v>115</v>
      </c>
      <c r="E113" s="5" t="s">
        <v>116</v>
      </c>
      <c r="F113" s="5" t="s">
        <v>226</v>
      </c>
      <c r="G113" s="29">
        <v>11755</v>
      </c>
      <c r="H113" s="37" t="s">
        <v>345</v>
      </c>
      <c r="I113" s="8" t="s">
        <v>346</v>
      </c>
      <c r="J113" s="5" t="s">
        <v>347</v>
      </c>
      <c r="K113" s="16">
        <v>42489</v>
      </c>
      <c r="L113" s="9">
        <v>24264.799999999999</v>
      </c>
      <c r="M113" s="29">
        <v>11806</v>
      </c>
      <c r="N113" s="16">
        <v>42489</v>
      </c>
      <c r="O113" s="16">
        <v>42735</v>
      </c>
      <c r="P113" s="5">
        <v>1</v>
      </c>
      <c r="Q113" s="5" t="s">
        <v>245</v>
      </c>
      <c r="R113" s="5"/>
      <c r="S113" s="5"/>
      <c r="T113" s="5"/>
      <c r="U113" s="5"/>
      <c r="V113" s="16"/>
      <c r="W113" s="5"/>
      <c r="X113" s="5"/>
      <c r="Y113" s="16"/>
      <c r="Z113" s="16"/>
      <c r="AA113" s="5"/>
      <c r="AB113" s="5"/>
      <c r="AC113" s="5"/>
      <c r="AD113" s="5"/>
      <c r="AE113" s="4"/>
      <c r="AF113" s="5"/>
      <c r="AG113" s="50">
        <v>10000</v>
      </c>
      <c r="AH113" s="10"/>
      <c r="AI113" s="11"/>
      <c r="AJ113" s="10"/>
      <c r="AK113" s="10"/>
      <c r="AL113" s="13"/>
      <c r="AM113" s="5"/>
      <c r="AN113" s="14"/>
      <c r="AO113" s="11"/>
      <c r="AP113" s="11"/>
      <c r="AQ113" s="11"/>
      <c r="AR113" s="12"/>
      <c r="AS113" s="3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3"/>
    </row>
    <row r="114" spans="1:56" ht="39.75" customHeight="1" x14ac:dyDescent="0.25">
      <c r="A114" s="208">
        <v>58</v>
      </c>
      <c r="B114" s="3" t="s">
        <v>375</v>
      </c>
      <c r="C114" s="5" t="s">
        <v>374</v>
      </c>
      <c r="D114" s="5" t="s">
        <v>115</v>
      </c>
      <c r="E114" s="5" t="s">
        <v>116</v>
      </c>
      <c r="F114" s="5" t="s">
        <v>373</v>
      </c>
      <c r="G114" s="29">
        <v>11755</v>
      </c>
      <c r="H114" s="37" t="s">
        <v>338</v>
      </c>
      <c r="I114" s="8" t="s">
        <v>228</v>
      </c>
      <c r="J114" s="5" t="s">
        <v>150</v>
      </c>
      <c r="K114" s="16">
        <v>42489</v>
      </c>
      <c r="L114" s="9">
        <v>54068</v>
      </c>
      <c r="M114" s="29">
        <v>11806</v>
      </c>
      <c r="N114" s="16">
        <v>42489</v>
      </c>
      <c r="O114" s="16">
        <v>42735</v>
      </c>
      <c r="P114" s="5">
        <v>1</v>
      </c>
      <c r="Q114" s="5" t="s">
        <v>245</v>
      </c>
      <c r="R114" s="5"/>
      <c r="S114" s="5"/>
      <c r="T114" s="5"/>
      <c r="U114" s="5"/>
      <c r="V114" s="16"/>
      <c r="W114" s="5"/>
      <c r="X114" s="5"/>
      <c r="Y114" s="16"/>
      <c r="Z114" s="16"/>
      <c r="AA114" s="5"/>
      <c r="AB114" s="5"/>
      <c r="AC114" s="5"/>
      <c r="AD114" s="5"/>
      <c r="AE114" s="4"/>
      <c r="AF114" s="5"/>
      <c r="AG114" s="50"/>
      <c r="AH114" s="10"/>
      <c r="AI114" s="11"/>
      <c r="AJ114" s="10"/>
      <c r="AK114" s="10"/>
      <c r="AL114" s="13"/>
      <c r="AM114" s="5"/>
      <c r="AN114" s="14"/>
      <c r="AO114" s="11"/>
      <c r="AP114" s="11"/>
      <c r="AQ114" s="11"/>
      <c r="AR114" s="12"/>
      <c r="AS114" s="3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3"/>
    </row>
    <row r="115" spans="1:56" ht="39.75" customHeight="1" x14ac:dyDescent="0.25">
      <c r="A115" s="208">
        <v>59</v>
      </c>
      <c r="B115" s="3" t="s">
        <v>375</v>
      </c>
      <c r="C115" s="5" t="s">
        <v>374</v>
      </c>
      <c r="D115" s="5" t="s">
        <v>115</v>
      </c>
      <c r="E115" s="5" t="s">
        <v>116</v>
      </c>
      <c r="F115" s="5" t="s">
        <v>373</v>
      </c>
      <c r="G115" s="29">
        <v>11755</v>
      </c>
      <c r="H115" s="37" t="s">
        <v>355</v>
      </c>
      <c r="I115" s="8" t="s">
        <v>348</v>
      </c>
      <c r="J115" s="5" t="s">
        <v>349</v>
      </c>
      <c r="K115" s="16">
        <v>42519</v>
      </c>
      <c r="L115" s="9">
        <v>120443.6</v>
      </c>
      <c r="M115" s="29">
        <v>11817</v>
      </c>
      <c r="N115" s="16">
        <v>42519</v>
      </c>
      <c r="O115" s="16">
        <v>42735</v>
      </c>
      <c r="P115" s="5">
        <v>1</v>
      </c>
      <c r="Q115" s="5" t="s">
        <v>245</v>
      </c>
      <c r="R115" s="5"/>
      <c r="S115" s="5"/>
      <c r="T115" s="5"/>
      <c r="U115" s="5"/>
      <c r="V115" s="16"/>
      <c r="W115" s="5"/>
      <c r="X115" s="5"/>
      <c r="Y115" s="16"/>
      <c r="Z115" s="16"/>
      <c r="AA115" s="5"/>
      <c r="AB115" s="5"/>
      <c r="AC115" s="5"/>
      <c r="AD115" s="5"/>
      <c r="AE115" s="4"/>
      <c r="AF115" s="5"/>
      <c r="AG115" s="50">
        <v>30000</v>
      </c>
      <c r="AH115" s="10"/>
      <c r="AI115" s="11"/>
      <c r="AJ115" s="10"/>
      <c r="AK115" s="10"/>
      <c r="AL115" s="13"/>
      <c r="AM115" s="5"/>
      <c r="AN115" s="14"/>
      <c r="AO115" s="11"/>
      <c r="AP115" s="11"/>
      <c r="AQ115" s="11"/>
      <c r="AR115" s="12"/>
      <c r="AS115" s="3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3"/>
    </row>
    <row r="116" spans="1:56" ht="39.75" customHeight="1" x14ac:dyDescent="0.25">
      <c r="A116" s="208">
        <v>60</v>
      </c>
      <c r="B116" s="204" t="s">
        <v>154</v>
      </c>
      <c r="C116" s="29" t="s">
        <v>154</v>
      </c>
      <c r="D116" s="29" t="s">
        <v>154</v>
      </c>
      <c r="E116" s="29" t="s">
        <v>154</v>
      </c>
      <c r="F116" s="5" t="s">
        <v>376</v>
      </c>
      <c r="G116" s="29" t="s">
        <v>154</v>
      </c>
      <c r="H116" s="37" t="s">
        <v>350</v>
      </c>
      <c r="I116" s="8" t="s">
        <v>351</v>
      </c>
      <c r="J116" s="5" t="s">
        <v>352</v>
      </c>
      <c r="K116" s="16">
        <v>42510</v>
      </c>
      <c r="L116" s="9">
        <v>60</v>
      </c>
      <c r="M116" s="29" t="s">
        <v>154</v>
      </c>
      <c r="N116" s="29" t="s">
        <v>154</v>
      </c>
      <c r="O116" s="29" t="s">
        <v>154</v>
      </c>
      <c r="P116" s="5">
        <v>6</v>
      </c>
      <c r="Q116" s="5" t="s">
        <v>296</v>
      </c>
      <c r="R116" s="5"/>
      <c r="S116" s="5"/>
      <c r="T116" s="5"/>
      <c r="U116" s="5"/>
      <c r="V116" s="16"/>
      <c r="W116" s="5"/>
      <c r="X116" s="5"/>
      <c r="Y116" s="16"/>
      <c r="Z116" s="16"/>
      <c r="AA116" s="5"/>
      <c r="AB116" s="5"/>
      <c r="AC116" s="5"/>
      <c r="AD116" s="5"/>
      <c r="AE116" s="4"/>
      <c r="AF116" s="5"/>
      <c r="AG116" s="50">
        <v>60</v>
      </c>
      <c r="AH116" s="10"/>
      <c r="AI116" s="11"/>
      <c r="AJ116" s="10"/>
      <c r="AK116" s="10"/>
      <c r="AL116" s="13"/>
      <c r="AM116" s="5"/>
      <c r="AN116" s="14"/>
      <c r="AO116" s="11"/>
      <c r="AP116" s="11"/>
      <c r="AQ116" s="11"/>
      <c r="AR116" s="12"/>
      <c r="AS116" s="3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3"/>
    </row>
    <row r="117" spans="1:56" ht="63.75" x14ac:dyDescent="0.25">
      <c r="A117" s="208">
        <v>61</v>
      </c>
      <c r="B117" s="204" t="s">
        <v>154</v>
      </c>
      <c r="C117" s="29" t="s">
        <v>154</v>
      </c>
      <c r="D117" s="29" t="s">
        <v>154</v>
      </c>
      <c r="E117" s="29" t="s">
        <v>154</v>
      </c>
      <c r="F117" s="5" t="s">
        <v>386</v>
      </c>
      <c r="G117" s="29" t="s">
        <v>154</v>
      </c>
      <c r="H117" s="37" t="s">
        <v>350</v>
      </c>
      <c r="I117" s="8" t="s">
        <v>387</v>
      </c>
      <c r="J117" s="5" t="s">
        <v>388</v>
      </c>
      <c r="K117" s="16" t="s">
        <v>209</v>
      </c>
      <c r="L117" s="9">
        <v>15905.98</v>
      </c>
      <c r="M117" s="29" t="s">
        <v>154</v>
      </c>
      <c r="N117" s="29" t="s">
        <v>154</v>
      </c>
      <c r="O117" s="29" t="s">
        <v>154</v>
      </c>
      <c r="P117" s="5">
        <v>6</v>
      </c>
      <c r="Q117" s="5" t="s">
        <v>389</v>
      </c>
      <c r="R117" s="5"/>
      <c r="S117" s="5"/>
      <c r="T117" s="5"/>
      <c r="U117" s="5"/>
      <c r="V117" s="16"/>
      <c r="W117" s="5"/>
      <c r="X117" s="5"/>
      <c r="Y117" s="16"/>
      <c r="Z117" s="16"/>
      <c r="AA117" s="5"/>
      <c r="AB117" s="5"/>
      <c r="AC117" s="5"/>
      <c r="AD117" s="5"/>
      <c r="AE117" s="4"/>
      <c r="AF117" s="5"/>
      <c r="AG117" s="50">
        <v>15905.98</v>
      </c>
      <c r="AH117" s="10"/>
      <c r="AI117" s="11"/>
      <c r="AJ117" s="10"/>
      <c r="AK117" s="10"/>
      <c r="AL117" s="13"/>
      <c r="AM117" s="5"/>
      <c r="AN117" s="14"/>
      <c r="AO117" s="11"/>
      <c r="AP117" s="11"/>
      <c r="AQ117" s="11"/>
      <c r="AR117" s="12"/>
      <c r="AS117" s="3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3"/>
    </row>
    <row r="118" spans="1:56" ht="39.75" customHeight="1" x14ac:dyDescent="0.25">
      <c r="A118" s="208">
        <v>62</v>
      </c>
      <c r="B118" s="3" t="s">
        <v>401</v>
      </c>
      <c r="C118" s="5" t="s">
        <v>402</v>
      </c>
      <c r="D118" s="5" t="s">
        <v>115</v>
      </c>
      <c r="E118" s="5" t="s">
        <v>116</v>
      </c>
      <c r="F118" s="5" t="s">
        <v>400</v>
      </c>
      <c r="G118" s="29">
        <v>11716</v>
      </c>
      <c r="H118" s="37" t="s">
        <v>372</v>
      </c>
      <c r="I118" s="8" t="s">
        <v>371</v>
      </c>
      <c r="J118" s="5" t="s">
        <v>356</v>
      </c>
      <c r="K118" s="16">
        <v>42523</v>
      </c>
      <c r="L118" s="9">
        <v>9750</v>
      </c>
      <c r="M118" s="29">
        <v>11822</v>
      </c>
      <c r="N118" s="16">
        <v>42523</v>
      </c>
      <c r="O118" s="16">
        <v>42735</v>
      </c>
      <c r="P118" s="5">
        <v>1</v>
      </c>
      <c r="Q118" s="5" t="s">
        <v>245</v>
      </c>
      <c r="R118" s="5"/>
      <c r="S118" s="5"/>
      <c r="T118" s="5"/>
      <c r="U118" s="5"/>
      <c r="V118" s="16"/>
      <c r="W118" s="5"/>
      <c r="X118" s="5"/>
      <c r="Y118" s="16"/>
      <c r="Z118" s="16"/>
      <c r="AA118" s="5"/>
      <c r="AB118" s="5"/>
      <c r="AC118" s="5"/>
      <c r="AD118" s="5"/>
      <c r="AE118" s="4"/>
      <c r="AF118" s="5"/>
      <c r="AG118" s="50">
        <v>9750</v>
      </c>
      <c r="AH118" s="10"/>
      <c r="AI118" s="11"/>
      <c r="AJ118" s="10"/>
      <c r="AK118" s="10"/>
      <c r="AL118" s="13"/>
      <c r="AM118" s="5"/>
      <c r="AN118" s="14"/>
      <c r="AO118" s="11"/>
      <c r="AP118" s="11"/>
      <c r="AQ118" s="11"/>
      <c r="AR118" s="12"/>
      <c r="AS118" s="3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3"/>
    </row>
    <row r="119" spans="1:56" ht="39.75" customHeight="1" x14ac:dyDescent="0.25">
      <c r="A119" s="208">
        <v>63</v>
      </c>
      <c r="B119" s="3" t="s">
        <v>364</v>
      </c>
      <c r="C119" s="5" t="s">
        <v>363</v>
      </c>
      <c r="D119" s="5" t="s">
        <v>115</v>
      </c>
      <c r="E119" s="5" t="s">
        <v>116</v>
      </c>
      <c r="F119" s="5" t="s">
        <v>362</v>
      </c>
      <c r="G119" s="29">
        <v>11765</v>
      </c>
      <c r="H119" s="37" t="s">
        <v>353</v>
      </c>
      <c r="I119" s="8" t="s">
        <v>379</v>
      </c>
      <c r="J119" s="5" t="s">
        <v>354</v>
      </c>
      <c r="K119" s="16">
        <v>42510</v>
      </c>
      <c r="L119" s="9">
        <v>4159.26</v>
      </c>
      <c r="M119" s="29">
        <v>11808</v>
      </c>
      <c r="N119" s="16">
        <v>42510</v>
      </c>
      <c r="O119" s="16">
        <v>42735</v>
      </c>
      <c r="P119" s="5">
        <v>6</v>
      </c>
      <c r="Q119" s="5" t="s">
        <v>296</v>
      </c>
      <c r="R119" s="5"/>
      <c r="S119" s="5"/>
      <c r="T119" s="5"/>
      <c r="U119" s="5"/>
      <c r="V119" s="16"/>
      <c r="W119" s="5"/>
      <c r="X119" s="5"/>
      <c r="Y119" s="16"/>
      <c r="Z119" s="16"/>
      <c r="AA119" s="5"/>
      <c r="AB119" s="5"/>
      <c r="AC119" s="5"/>
      <c r="AD119" s="5"/>
      <c r="AE119" s="4"/>
      <c r="AF119" s="5"/>
      <c r="AG119" s="53">
        <v>4159.26</v>
      </c>
      <c r="AH119" s="10"/>
      <c r="AI119" s="11"/>
      <c r="AJ119" s="10"/>
      <c r="AK119" s="10"/>
      <c r="AL119" s="13"/>
      <c r="AM119" s="5"/>
      <c r="AN119" s="14"/>
      <c r="AO119" s="11"/>
      <c r="AP119" s="11"/>
      <c r="AQ119" s="11"/>
      <c r="AR119" s="12"/>
      <c r="AS119" s="3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3"/>
    </row>
    <row r="120" spans="1:56" ht="39.75" customHeight="1" x14ac:dyDescent="0.25">
      <c r="A120" s="208">
        <v>63</v>
      </c>
      <c r="B120" s="3" t="s">
        <v>364</v>
      </c>
      <c r="C120" s="5" t="s">
        <v>363</v>
      </c>
      <c r="D120" s="5" t="s">
        <v>115</v>
      </c>
      <c r="E120" s="5" t="s">
        <v>116</v>
      </c>
      <c r="F120" s="5" t="s">
        <v>362</v>
      </c>
      <c r="G120" s="29">
        <v>11765</v>
      </c>
      <c r="H120" s="37" t="s">
        <v>359</v>
      </c>
      <c r="I120" s="8" t="s">
        <v>360</v>
      </c>
      <c r="J120" s="5" t="s">
        <v>361</v>
      </c>
      <c r="K120" s="16">
        <v>42507</v>
      </c>
      <c r="L120" s="9">
        <v>9500</v>
      </c>
      <c r="M120" s="29">
        <v>11807</v>
      </c>
      <c r="N120" s="16">
        <v>42507</v>
      </c>
      <c r="O120" s="16">
        <v>42735</v>
      </c>
      <c r="P120" s="5">
        <v>6</v>
      </c>
      <c r="Q120" s="5" t="s">
        <v>296</v>
      </c>
      <c r="R120" s="5"/>
      <c r="S120" s="5"/>
      <c r="T120" s="5"/>
      <c r="U120" s="5"/>
      <c r="V120" s="16"/>
      <c r="W120" s="5"/>
      <c r="X120" s="5"/>
      <c r="Y120" s="16"/>
      <c r="Z120" s="16"/>
      <c r="AA120" s="5"/>
      <c r="AB120" s="5"/>
      <c r="AC120" s="5"/>
      <c r="AD120" s="5"/>
      <c r="AE120" s="4"/>
      <c r="AF120" s="5"/>
      <c r="AG120" s="53">
        <v>9500</v>
      </c>
      <c r="AH120" s="10"/>
      <c r="AI120" s="11"/>
      <c r="AJ120" s="10"/>
      <c r="AK120" s="10"/>
      <c r="AL120" s="13"/>
      <c r="AM120" s="5"/>
      <c r="AN120" s="14"/>
      <c r="AO120" s="11"/>
      <c r="AP120" s="11"/>
      <c r="AQ120" s="11"/>
      <c r="AR120" s="12"/>
      <c r="AS120" s="3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3"/>
    </row>
    <row r="121" spans="1:56" ht="39.75" customHeight="1" x14ac:dyDescent="0.25">
      <c r="A121" s="208">
        <v>64</v>
      </c>
      <c r="B121" s="3" t="s">
        <v>377</v>
      </c>
      <c r="C121" s="5" t="s">
        <v>310</v>
      </c>
      <c r="D121" s="5" t="s">
        <v>115</v>
      </c>
      <c r="E121" s="5" t="s">
        <v>116</v>
      </c>
      <c r="F121" s="5" t="s">
        <v>397</v>
      </c>
      <c r="G121" s="29">
        <v>11582</v>
      </c>
      <c r="H121" s="37" t="s">
        <v>217</v>
      </c>
      <c r="I121" s="8" t="s">
        <v>357</v>
      </c>
      <c r="J121" s="5" t="s">
        <v>358</v>
      </c>
      <c r="K121" s="16">
        <v>42311</v>
      </c>
      <c r="L121" s="9">
        <v>4442</v>
      </c>
      <c r="M121" s="29">
        <v>11685</v>
      </c>
      <c r="N121" s="16">
        <v>42311</v>
      </c>
      <c r="O121" s="16">
        <v>42369</v>
      </c>
      <c r="P121" s="5">
        <v>6</v>
      </c>
      <c r="Q121" s="5" t="s">
        <v>263</v>
      </c>
      <c r="R121" s="5"/>
      <c r="S121" s="5"/>
      <c r="T121" s="5"/>
      <c r="U121" s="5"/>
      <c r="V121" s="16"/>
      <c r="W121" s="5"/>
      <c r="X121" s="5"/>
      <c r="Y121" s="16"/>
      <c r="Z121" s="16"/>
      <c r="AA121" s="5"/>
      <c r="AB121" s="5"/>
      <c r="AC121" s="5"/>
      <c r="AD121" s="5"/>
      <c r="AE121" s="4"/>
      <c r="AF121" s="5"/>
      <c r="AG121" s="53">
        <v>4442</v>
      </c>
      <c r="AH121" s="10"/>
      <c r="AI121" s="11"/>
      <c r="AJ121" s="10"/>
      <c r="AK121" s="10"/>
      <c r="AL121" s="13"/>
      <c r="AM121" s="5"/>
      <c r="AN121" s="14"/>
      <c r="AO121" s="11"/>
      <c r="AP121" s="11"/>
      <c r="AQ121" s="11"/>
      <c r="AR121" s="12"/>
      <c r="AS121" s="3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3"/>
    </row>
    <row r="122" spans="1:56" ht="39.75" customHeight="1" x14ac:dyDescent="0.25">
      <c r="A122" s="208">
        <v>65</v>
      </c>
      <c r="B122" s="3" t="s">
        <v>381</v>
      </c>
      <c r="C122" s="5" t="s">
        <v>382</v>
      </c>
      <c r="D122" s="5" t="s">
        <v>115</v>
      </c>
      <c r="E122" s="5" t="s">
        <v>116</v>
      </c>
      <c r="F122" s="5" t="s">
        <v>383</v>
      </c>
      <c r="G122" s="29">
        <v>11808</v>
      </c>
      <c r="H122" s="37" t="s">
        <v>363</v>
      </c>
      <c r="I122" s="8" t="s">
        <v>384</v>
      </c>
      <c r="J122" s="5" t="s">
        <v>385</v>
      </c>
      <c r="K122" s="16">
        <v>42564</v>
      </c>
      <c r="L122" s="9">
        <v>3580.81</v>
      </c>
      <c r="M122" s="29">
        <v>11848</v>
      </c>
      <c r="N122" s="16">
        <v>42564</v>
      </c>
      <c r="O122" s="16">
        <v>42735</v>
      </c>
      <c r="P122" s="5">
        <v>1</v>
      </c>
      <c r="Q122" s="5" t="s">
        <v>245</v>
      </c>
      <c r="R122" s="5"/>
      <c r="S122" s="5"/>
      <c r="T122" s="5"/>
      <c r="U122" s="5"/>
      <c r="V122" s="16"/>
      <c r="W122" s="5"/>
      <c r="X122" s="5"/>
      <c r="Y122" s="16"/>
      <c r="Z122" s="16"/>
      <c r="AA122" s="5"/>
      <c r="AB122" s="5"/>
      <c r="AC122" s="5"/>
      <c r="AD122" s="5"/>
      <c r="AE122" s="4"/>
      <c r="AF122" s="5"/>
      <c r="AG122" s="53">
        <v>3580.81</v>
      </c>
      <c r="AH122" s="10"/>
      <c r="AI122" s="11"/>
      <c r="AJ122" s="10"/>
      <c r="AK122" s="10"/>
      <c r="AL122" s="13"/>
      <c r="AM122" s="5"/>
      <c r="AN122" s="14"/>
      <c r="AO122" s="11"/>
      <c r="AP122" s="11"/>
      <c r="AQ122" s="11"/>
      <c r="AR122" s="12"/>
      <c r="AS122" s="3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3"/>
    </row>
    <row r="123" spans="1:56" ht="39.75" customHeight="1" x14ac:dyDescent="0.25">
      <c r="A123" s="208">
        <v>66</v>
      </c>
      <c r="B123" s="3" t="s">
        <v>390</v>
      </c>
      <c r="C123" s="5" t="s">
        <v>391</v>
      </c>
      <c r="D123" s="5" t="s">
        <v>115</v>
      </c>
      <c r="E123" s="5" t="s">
        <v>116</v>
      </c>
      <c r="F123" s="5" t="s">
        <v>392</v>
      </c>
      <c r="G123" s="29">
        <v>11816</v>
      </c>
      <c r="H123" s="37" t="s">
        <v>391</v>
      </c>
      <c r="I123" s="8" t="s">
        <v>393</v>
      </c>
      <c r="J123" s="5" t="s">
        <v>394</v>
      </c>
      <c r="K123" s="16">
        <v>42569</v>
      </c>
      <c r="L123" s="9">
        <v>30760.85</v>
      </c>
      <c r="M123" s="29">
        <v>11852</v>
      </c>
      <c r="N123" s="16">
        <v>42569</v>
      </c>
      <c r="O123" s="16">
        <v>42735</v>
      </c>
      <c r="P123" s="5">
        <v>1</v>
      </c>
      <c r="Q123" s="5" t="s">
        <v>245</v>
      </c>
      <c r="R123" s="5"/>
      <c r="S123" s="5"/>
      <c r="T123" s="5"/>
      <c r="U123" s="5"/>
      <c r="V123" s="16"/>
      <c r="W123" s="5"/>
      <c r="X123" s="5"/>
      <c r="Y123" s="16"/>
      <c r="Z123" s="16"/>
      <c r="AA123" s="5"/>
      <c r="AB123" s="5"/>
      <c r="AC123" s="5"/>
      <c r="AD123" s="5"/>
      <c r="AE123" s="4"/>
      <c r="AF123" s="5"/>
      <c r="AG123" s="53">
        <v>15000</v>
      </c>
      <c r="AH123" s="10"/>
      <c r="AI123" s="11"/>
      <c r="AJ123" s="10"/>
      <c r="AK123" s="10"/>
      <c r="AL123" s="13"/>
      <c r="AM123" s="5"/>
      <c r="AN123" s="14"/>
      <c r="AO123" s="11"/>
      <c r="AP123" s="11"/>
      <c r="AQ123" s="11"/>
      <c r="AR123" s="12"/>
      <c r="AS123" s="3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3"/>
    </row>
    <row r="124" spans="1:56" ht="39.75" customHeight="1" x14ac:dyDescent="0.25">
      <c r="A124" s="208">
        <v>67</v>
      </c>
      <c r="B124" s="3" t="s">
        <v>154</v>
      </c>
      <c r="C124" s="5" t="s">
        <v>154</v>
      </c>
      <c r="D124" s="5" t="s">
        <v>399</v>
      </c>
      <c r="E124" s="5" t="s">
        <v>399</v>
      </c>
      <c r="F124" s="5" t="s">
        <v>398</v>
      </c>
      <c r="G124" s="29" t="s">
        <v>154</v>
      </c>
      <c r="H124" s="37" t="s">
        <v>209</v>
      </c>
      <c r="I124" s="8" t="s">
        <v>395</v>
      </c>
      <c r="J124" s="29" t="s">
        <v>396</v>
      </c>
      <c r="K124" s="16" t="s">
        <v>209</v>
      </c>
      <c r="L124" s="9">
        <v>315</v>
      </c>
      <c r="M124" s="16" t="s">
        <v>209</v>
      </c>
      <c r="N124" s="16" t="s">
        <v>209</v>
      </c>
      <c r="O124" s="16" t="s">
        <v>209</v>
      </c>
      <c r="P124" s="5">
        <v>1</v>
      </c>
      <c r="Q124" s="5" t="s">
        <v>245</v>
      </c>
      <c r="R124" s="5"/>
      <c r="S124" s="5"/>
      <c r="T124" s="5"/>
      <c r="U124" s="5"/>
      <c r="V124" s="16"/>
      <c r="W124" s="5"/>
      <c r="X124" s="5"/>
      <c r="Y124" s="16"/>
      <c r="Z124" s="16"/>
      <c r="AA124" s="5"/>
      <c r="AB124" s="5"/>
      <c r="AC124" s="5"/>
      <c r="AD124" s="5"/>
      <c r="AE124" s="4"/>
      <c r="AF124" s="5"/>
      <c r="AG124" s="53">
        <v>315</v>
      </c>
      <c r="AH124" s="10"/>
      <c r="AI124" s="11"/>
      <c r="AJ124" s="10"/>
      <c r="AK124" s="10"/>
      <c r="AL124" s="13"/>
      <c r="AM124" s="5"/>
      <c r="AN124" s="14"/>
      <c r="AO124" s="11"/>
      <c r="AP124" s="11"/>
      <c r="AQ124" s="11"/>
      <c r="AR124" s="12"/>
      <c r="AS124" s="3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1"/>
      <c r="BD124" s="143"/>
    </row>
    <row r="125" spans="1:56" ht="39" thickBot="1" x14ac:dyDescent="0.3">
      <c r="A125" s="208">
        <v>68</v>
      </c>
      <c r="B125" s="203" t="s">
        <v>325</v>
      </c>
      <c r="C125" s="54" t="s">
        <v>324</v>
      </c>
      <c r="D125" s="54" t="s">
        <v>323</v>
      </c>
      <c r="E125" s="54" t="s">
        <v>116</v>
      </c>
      <c r="F125" s="54" t="s">
        <v>326</v>
      </c>
      <c r="G125" s="47">
        <v>11680</v>
      </c>
      <c r="H125" s="70" t="s">
        <v>327</v>
      </c>
      <c r="I125" s="72" t="s">
        <v>328</v>
      </c>
      <c r="J125" s="54" t="s">
        <v>329</v>
      </c>
      <c r="K125" s="56">
        <v>42312</v>
      </c>
      <c r="L125" s="60">
        <v>137099.01</v>
      </c>
      <c r="M125" s="47">
        <v>11689</v>
      </c>
      <c r="N125" s="56">
        <v>42312</v>
      </c>
      <c r="O125" s="56">
        <v>42404</v>
      </c>
      <c r="P125" s="54">
        <v>6</v>
      </c>
      <c r="Q125" s="54" t="s">
        <v>263</v>
      </c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209"/>
      <c r="AF125" s="54"/>
      <c r="AG125" s="58">
        <v>34995.79</v>
      </c>
      <c r="AH125" s="32"/>
      <c r="AI125" s="210"/>
      <c r="AJ125" s="32"/>
      <c r="AK125" s="32"/>
      <c r="AL125" s="211"/>
      <c r="AM125" s="54"/>
      <c r="AN125" s="14"/>
      <c r="AO125" s="210"/>
      <c r="AP125" s="210"/>
      <c r="AQ125" s="210"/>
      <c r="AR125" s="212"/>
      <c r="AS125" s="203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213"/>
    </row>
    <row r="126" spans="1:56" s="164" customFormat="1" ht="15.75" thickBot="1" x14ac:dyDescent="0.3">
      <c r="A126" s="216" t="s">
        <v>406</v>
      </c>
      <c r="B126" s="217"/>
      <c r="C126" s="217"/>
      <c r="D126" s="217"/>
      <c r="E126" s="217"/>
      <c r="F126" s="217"/>
      <c r="G126" s="217"/>
      <c r="H126" s="217"/>
      <c r="I126" s="217"/>
      <c r="J126" s="217"/>
      <c r="K126" s="218"/>
      <c r="L126" s="219">
        <f>SUM(L23:L125)</f>
        <v>1867875.1700000013</v>
      </c>
      <c r="M126" s="220"/>
      <c r="N126" s="221"/>
      <c r="O126" s="220"/>
      <c r="P126" s="220"/>
      <c r="Q126" s="220"/>
      <c r="R126" s="220"/>
      <c r="S126" s="220"/>
      <c r="T126" s="220"/>
      <c r="U126" s="221"/>
      <c r="V126" s="220"/>
      <c r="W126" s="220"/>
      <c r="X126" s="220"/>
      <c r="Y126" s="220"/>
      <c r="Z126" s="220"/>
      <c r="AA126" s="220"/>
      <c r="AB126" s="220"/>
      <c r="AC126" s="222"/>
      <c r="AD126" s="222">
        <f>SUM(AD31:AD69)</f>
        <v>258149.71</v>
      </c>
      <c r="AE126" s="222"/>
      <c r="AF126" s="222"/>
      <c r="AG126" s="223">
        <f>SUM(AG23:AG125)</f>
        <v>2368710.4000000013</v>
      </c>
      <c r="AH126" s="224">
        <f>SUM(AH32:AH125)</f>
        <v>480005.41000000003</v>
      </c>
      <c r="AI126" s="225"/>
      <c r="AJ126" s="225"/>
      <c r="AK126" s="225"/>
      <c r="AL126" s="225"/>
      <c r="AM126" s="226"/>
      <c r="AN126" s="225"/>
      <c r="AO126" s="225"/>
      <c r="AP126" s="225"/>
      <c r="AQ126" s="225"/>
      <c r="AR126" s="225"/>
      <c r="AS126" s="227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9"/>
    </row>
    <row r="127" spans="1:56" x14ac:dyDescent="0.25">
      <c r="A127" s="214"/>
      <c r="B127" s="214"/>
      <c r="C127" s="214"/>
      <c r="D127" s="215"/>
      <c r="E127" s="215"/>
      <c r="F127" s="215"/>
      <c r="G127" s="215"/>
      <c r="AG127" s="145"/>
    </row>
    <row r="128" spans="1:56" x14ac:dyDescent="0.25">
      <c r="D128" s="146"/>
      <c r="AG128" s="145"/>
      <c r="AH128" s="145"/>
    </row>
    <row r="129" spans="1:33" s="164" customFormat="1" ht="15" x14ac:dyDescent="0.25">
      <c r="A129" s="171" t="s">
        <v>411</v>
      </c>
      <c r="B129" s="171"/>
      <c r="C129" s="171"/>
      <c r="D129" s="171"/>
      <c r="E129" s="171"/>
      <c r="I129" s="165"/>
      <c r="N129" s="166"/>
      <c r="AG129" s="230"/>
    </row>
    <row r="130" spans="1:33" s="164" customFormat="1" ht="18" customHeight="1" x14ac:dyDescent="0.25">
      <c r="A130" s="171" t="s">
        <v>412</v>
      </c>
      <c r="B130" s="171"/>
      <c r="C130" s="171"/>
      <c r="D130" s="171"/>
      <c r="E130" s="171"/>
      <c r="F130" s="171"/>
      <c r="G130" s="168"/>
      <c r="I130" s="165"/>
      <c r="N130" s="166"/>
      <c r="AG130" s="230"/>
    </row>
    <row r="131" spans="1:33" ht="15" customHeight="1" x14ac:dyDescent="0.25">
      <c r="B131" s="79"/>
      <c r="C131" s="46"/>
      <c r="D131" s="146"/>
      <c r="E131" s="46"/>
      <c r="F131" s="46"/>
      <c r="G131" s="46"/>
      <c r="AG131" s="145"/>
    </row>
    <row r="132" spans="1:33" x14ac:dyDescent="0.25">
      <c r="B132" s="79"/>
      <c r="C132" s="46"/>
      <c r="D132" s="46"/>
      <c r="E132" s="46"/>
      <c r="F132" s="46"/>
      <c r="G132" s="46"/>
    </row>
    <row r="133" spans="1:33" ht="17.25" customHeight="1" x14ac:dyDescent="0.25">
      <c r="B133" s="92"/>
      <c r="C133" s="46"/>
      <c r="D133" s="46"/>
      <c r="E133" s="46"/>
      <c r="F133" s="46"/>
      <c r="G133" s="46"/>
    </row>
    <row r="134" spans="1:33" ht="15" hidden="1" customHeight="1" x14ac:dyDescent="0.25">
      <c r="B134" s="92"/>
      <c r="C134" s="46"/>
      <c r="D134" s="46"/>
      <c r="E134" s="46"/>
      <c r="F134" s="46"/>
      <c r="G134" s="46"/>
    </row>
    <row r="135" spans="1:33" ht="15" customHeight="1" x14ac:dyDescent="0.25">
      <c r="B135" s="79"/>
      <c r="C135" s="46"/>
      <c r="D135" s="46"/>
      <c r="E135" s="46"/>
      <c r="F135" s="46"/>
      <c r="G135" s="46"/>
    </row>
    <row r="136" spans="1:33" x14ac:dyDescent="0.25">
      <c r="B136" s="79"/>
      <c r="C136" s="146"/>
      <c r="D136" s="46"/>
      <c r="E136" s="146"/>
      <c r="F136" s="146"/>
      <c r="G136" s="146"/>
    </row>
    <row r="137" spans="1:33" ht="15.75" customHeight="1" x14ac:dyDescent="0.25">
      <c r="B137" s="79"/>
      <c r="C137" s="46"/>
      <c r="D137" s="146"/>
      <c r="E137" s="46"/>
      <c r="F137" s="46"/>
      <c r="G137" s="46"/>
    </row>
    <row r="138" spans="1:33" x14ac:dyDescent="0.25">
      <c r="B138" s="79"/>
      <c r="C138" s="146"/>
      <c r="D138" s="46"/>
      <c r="E138" s="146"/>
      <c r="F138" s="146"/>
      <c r="G138" s="146"/>
    </row>
    <row r="139" spans="1:33" x14ac:dyDescent="0.25">
      <c r="B139" s="79"/>
      <c r="C139" s="146"/>
      <c r="D139" s="146"/>
      <c r="E139" s="146"/>
      <c r="F139" s="146"/>
      <c r="G139" s="146"/>
    </row>
    <row r="140" spans="1:33" ht="15" customHeight="1" x14ac:dyDescent="0.25">
      <c r="B140" s="79"/>
      <c r="C140" s="46"/>
      <c r="D140" s="146"/>
      <c r="E140" s="46"/>
      <c r="F140" s="46"/>
      <c r="G140" s="46"/>
    </row>
    <row r="141" spans="1:33" x14ac:dyDescent="0.25">
      <c r="B141" s="79"/>
      <c r="C141" s="146"/>
      <c r="D141" s="46"/>
      <c r="E141" s="146"/>
      <c r="F141" s="146"/>
      <c r="G141" s="146"/>
    </row>
    <row r="142" spans="1:33" x14ac:dyDescent="0.25">
      <c r="B142" s="79"/>
      <c r="C142" s="146"/>
      <c r="D142" s="146"/>
      <c r="E142" s="146"/>
      <c r="F142" s="146"/>
      <c r="G142" s="146"/>
    </row>
    <row r="143" spans="1:33" x14ac:dyDescent="0.25">
      <c r="B143" s="79"/>
      <c r="C143" s="146"/>
      <c r="D143" s="146"/>
      <c r="E143" s="146"/>
      <c r="F143" s="146"/>
      <c r="G143" s="146"/>
    </row>
    <row r="144" spans="1:33" ht="15" customHeight="1" x14ac:dyDescent="0.25">
      <c r="B144" s="92"/>
      <c r="C144" s="46"/>
      <c r="D144" s="146"/>
      <c r="E144" s="46"/>
      <c r="F144" s="46"/>
      <c r="G144" s="46"/>
    </row>
    <row r="145" spans="2:7" ht="22.5" customHeight="1" x14ac:dyDescent="0.25">
      <c r="B145" s="92"/>
      <c r="C145" s="46"/>
      <c r="D145" s="46"/>
      <c r="E145" s="46"/>
      <c r="F145" s="46"/>
      <c r="G145" s="46"/>
    </row>
    <row r="146" spans="2:7" ht="24.75" customHeight="1" x14ac:dyDescent="0.25">
      <c r="B146" s="79"/>
      <c r="C146" s="46"/>
      <c r="D146" s="46"/>
      <c r="E146" s="46"/>
      <c r="F146" s="46"/>
      <c r="G146" s="46"/>
    </row>
    <row r="147" spans="2:7" ht="23.25" customHeight="1" x14ac:dyDescent="0.25">
      <c r="B147" s="79"/>
      <c r="C147" s="46"/>
      <c r="D147" s="46"/>
      <c r="E147" s="46"/>
      <c r="F147" s="46"/>
      <c r="G147" s="46"/>
    </row>
    <row r="148" spans="2:7" ht="12" customHeight="1" x14ac:dyDescent="0.25">
      <c r="B148" s="79"/>
      <c r="D148" s="46"/>
    </row>
    <row r="149" spans="2:7" ht="15" customHeight="1" x14ac:dyDescent="0.25">
      <c r="B149" s="79"/>
      <c r="C149" s="146"/>
      <c r="E149" s="146"/>
      <c r="F149" s="146"/>
      <c r="G149" s="146"/>
    </row>
    <row r="150" spans="2:7" ht="15" customHeight="1" x14ac:dyDescent="0.25">
      <c r="B150" s="79"/>
      <c r="C150" s="146"/>
      <c r="D150" s="146"/>
      <c r="E150" s="146"/>
      <c r="F150" s="146"/>
      <c r="G150" s="146"/>
    </row>
    <row r="151" spans="2:7" ht="15" customHeight="1" x14ac:dyDescent="0.25">
      <c r="B151" s="79"/>
      <c r="C151" s="146"/>
      <c r="D151" s="146"/>
      <c r="E151" s="146"/>
      <c r="F151" s="146"/>
      <c r="G151" s="146"/>
    </row>
    <row r="152" spans="2:7" ht="15" customHeight="1" x14ac:dyDescent="0.25">
      <c r="B152" s="79"/>
      <c r="C152" s="146"/>
      <c r="D152" s="146"/>
      <c r="E152" s="146"/>
      <c r="F152" s="146"/>
      <c r="G152" s="146"/>
    </row>
    <row r="153" spans="2:7" ht="15" customHeight="1" x14ac:dyDescent="0.25">
      <c r="B153" s="79"/>
      <c r="C153" s="146"/>
      <c r="D153" s="146"/>
      <c r="E153" s="146"/>
      <c r="F153" s="146"/>
      <c r="G153" s="146"/>
    </row>
    <row r="154" spans="2:7" x14ac:dyDescent="0.25">
      <c r="B154" s="79"/>
      <c r="C154" s="146"/>
      <c r="D154" s="146"/>
      <c r="E154" s="146"/>
      <c r="F154" s="146"/>
      <c r="G154" s="146"/>
    </row>
    <row r="155" spans="2:7" x14ac:dyDescent="0.25">
      <c r="B155" s="79"/>
      <c r="C155" s="146"/>
      <c r="D155" s="146"/>
      <c r="E155" s="146"/>
      <c r="F155" s="146"/>
      <c r="G155" s="146"/>
    </row>
    <row r="156" spans="2:7" x14ac:dyDescent="0.25">
      <c r="B156" s="79"/>
      <c r="C156" s="146"/>
      <c r="D156" s="146"/>
      <c r="E156" s="146"/>
      <c r="F156" s="146"/>
      <c r="G156" s="146"/>
    </row>
    <row r="157" spans="2:7" x14ac:dyDescent="0.25">
      <c r="B157" s="79"/>
      <c r="C157" s="146"/>
      <c r="D157" s="146"/>
      <c r="E157" s="146"/>
      <c r="F157" s="146"/>
      <c r="G157" s="146"/>
    </row>
    <row r="158" spans="2:7" ht="15" customHeight="1" x14ac:dyDescent="0.25">
      <c r="B158" s="92"/>
      <c r="C158" s="46"/>
      <c r="D158" s="146"/>
      <c r="E158" s="46"/>
      <c r="F158" s="46"/>
      <c r="G158" s="46"/>
    </row>
    <row r="159" spans="2:7" ht="1.5" customHeight="1" x14ac:dyDescent="0.25">
      <c r="B159" s="92"/>
      <c r="C159" s="46"/>
      <c r="D159" s="46"/>
      <c r="E159" s="46"/>
      <c r="F159" s="46"/>
      <c r="G159" s="46"/>
    </row>
    <row r="160" spans="2:7" x14ac:dyDescent="0.25">
      <c r="B160" s="79"/>
      <c r="C160" s="146"/>
      <c r="D160" s="46"/>
      <c r="E160" s="146"/>
      <c r="F160" s="146"/>
      <c r="G160" s="146"/>
    </row>
    <row r="161" spans="2:7" x14ac:dyDescent="0.25">
      <c r="B161" s="79"/>
      <c r="C161" s="146"/>
      <c r="D161" s="146"/>
      <c r="E161" s="146"/>
      <c r="F161" s="146"/>
      <c r="G161" s="146"/>
    </row>
    <row r="162" spans="2:7" x14ac:dyDescent="0.25">
      <c r="B162" s="148"/>
      <c r="C162" s="147"/>
      <c r="D162" s="146"/>
      <c r="E162" s="147"/>
      <c r="F162" s="147"/>
      <c r="G162" s="147"/>
    </row>
    <row r="163" spans="2:7" x14ac:dyDescent="0.25">
      <c r="B163" s="79"/>
      <c r="C163" s="146"/>
      <c r="D163" s="147"/>
      <c r="E163" s="146"/>
      <c r="F163" s="146"/>
      <c r="G163" s="146"/>
    </row>
    <row r="164" spans="2:7" x14ac:dyDescent="0.25">
      <c r="B164" s="79"/>
      <c r="C164" s="146"/>
      <c r="D164" s="146"/>
      <c r="E164" s="146"/>
      <c r="F164" s="146"/>
      <c r="G164" s="146"/>
    </row>
    <row r="165" spans="2:7" x14ac:dyDescent="0.25">
      <c r="B165" s="79"/>
      <c r="C165" s="146"/>
      <c r="D165" s="146"/>
      <c r="E165" s="146"/>
      <c r="F165" s="146"/>
      <c r="G165" s="146"/>
    </row>
    <row r="166" spans="2:7" x14ac:dyDescent="0.25">
      <c r="B166" s="79"/>
      <c r="C166" s="146"/>
      <c r="D166" s="146"/>
      <c r="E166" s="146"/>
      <c r="F166" s="146"/>
      <c r="G166" s="146"/>
    </row>
    <row r="167" spans="2:7" x14ac:dyDescent="0.25">
      <c r="B167" s="148"/>
      <c r="C167" s="147"/>
      <c r="D167" s="146"/>
      <c r="E167" s="147"/>
      <c r="F167" s="147"/>
      <c r="G167" s="147"/>
    </row>
    <row r="168" spans="2:7" x14ac:dyDescent="0.25">
      <c r="B168" s="79"/>
      <c r="C168" s="146"/>
      <c r="D168" s="147"/>
      <c r="E168" s="146"/>
      <c r="F168" s="146"/>
      <c r="G168" s="146"/>
    </row>
    <row r="169" spans="2:7" x14ac:dyDescent="0.25">
      <c r="B169" s="79"/>
      <c r="C169" s="146"/>
      <c r="D169" s="146"/>
      <c r="E169" s="146"/>
      <c r="F169" s="146"/>
      <c r="G169" s="146"/>
    </row>
    <row r="170" spans="2:7" x14ac:dyDescent="0.25">
      <c r="B170" s="79"/>
      <c r="C170" s="146"/>
      <c r="D170" s="146"/>
      <c r="E170" s="146"/>
      <c r="F170" s="146"/>
      <c r="G170" s="146"/>
    </row>
    <row r="171" spans="2:7" x14ac:dyDescent="0.25">
      <c r="B171" s="79"/>
      <c r="C171" s="146"/>
      <c r="D171" s="146"/>
      <c r="E171" s="146"/>
      <c r="F171" s="146"/>
      <c r="G171" s="146"/>
    </row>
    <row r="172" spans="2:7" x14ac:dyDescent="0.25">
      <c r="B172" s="79"/>
      <c r="C172" s="146"/>
      <c r="D172" s="146"/>
      <c r="E172" s="146"/>
      <c r="F172" s="146"/>
      <c r="G172" s="146"/>
    </row>
    <row r="173" spans="2:7" x14ac:dyDescent="0.25">
      <c r="B173" s="79"/>
      <c r="C173" s="146"/>
      <c r="D173" s="146"/>
      <c r="E173" s="146"/>
      <c r="F173" s="146"/>
      <c r="G173" s="146"/>
    </row>
    <row r="174" spans="2:7" x14ac:dyDescent="0.25">
      <c r="B174" s="148"/>
      <c r="C174" s="147"/>
      <c r="D174" s="146"/>
      <c r="E174" s="147"/>
      <c r="F174" s="147"/>
      <c r="G174" s="147"/>
    </row>
    <row r="175" spans="2:7" ht="13.5" customHeight="1" x14ac:dyDescent="0.25">
      <c r="B175" s="92"/>
      <c r="C175" s="46"/>
      <c r="D175" s="147"/>
      <c r="E175" s="46"/>
      <c r="F175" s="46"/>
      <c r="G175" s="46"/>
    </row>
    <row r="176" spans="2:7" ht="15" hidden="1" customHeight="1" x14ac:dyDescent="0.25">
      <c r="B176" s="92"/>
      <c r="C176" s="46"/>
      <c r="D176" s="46"/>
      <c r="E176" s="46"/>
      <c r="F176" s="46"/>
      <c r="G176" s="46"/>
    </row>
    <row r="177" spans="2:7" x14ac:dyDescent="0.25">
      <c r="B177" s="79"/>
      <c r="C177" s="146"/>
      <c r="D177" s="46"/>
      <c r="E177" s="146"/>
      <c r="F177" s="146"/>
      <c r="G177" s="146"/>
    </row>
    <row r="178" spans="2:7" x14ac:dyDescent="0.25">
      <c r="B178" s="79"/>
      <c r="C178" s="146"/>
      <c r="D178" s="146"/>
      <c r="E178" s="146"/>
      <c r="F178" s="146"/>
      <c r="G178" s="146"/>
    </row>
    <row r="179" spans="2:7" x14ac:dyDescent="0.25">
      <c r="B179" s="79"/>
      <c r="C179" s="146"/>
      <c r="D179" s="146"/>
      <c r="E179" s="146"/>
      <c r="F179" s="146"/>
      <c r="G179" s="146"/>
    </row>
    <row r="180" spans="2:7" x14ac:dyDescent="0.25">
      <c r="B180" s="79"/>
      <c r="C180" s="146"/>
      <c r="D180" s="146"/>
      <c r="E180" s="146"/>
      <c r="F180" s="146"/>
      <c r="G180" s="146"/>
    </row>
    <row r="181" spans="2:7" x14ac:dyDescent="0.25">
      <c r="B181" s="79"/>
      <c r="C181" s="146"/>
      <c r="D181" s="146"/>
      <c r="E181" s="146"/>
      <c r="F181" s="146"/>
      <c r="G181" s="146"/>
    </row>
    <row r="182" spans="2:7" x14ac:dyDescent="0.25">
      <c r="B182" s="79"/>
      <c r="C182" s="146"/>
      <c r="D182" s="146"/>
      <c r="E182" s="146"/>
      <c r="F182" s="146"/>
      <c r="G182" s="146"/>
    </row>
    <row r="183" spans="2:7" x14ac:dyDescent="0.25">
      <c r="B183" s="79"/>
      <c r="C183" s="146"/>
      <c r="D183" s="146"/>
      <c r="E183" s="146"/>
      <c r="F183" s="146"/>
      <c r="G183" s="146"/>
    </row>
    <row r="184" spans="2:7" x14ac:dyDescent="0.25">
      <c r="B184" s="79"/>
      <c r="D184" s="146"/>
    </row>
    <row r="185" spans="2:7" ht="15" customHeight="1" x14ac:dyDescent="0.25">
      <c r="B185" s="79"/>
      <c r="C185" s="46"/>
      <c r="E185" s="46"/>
      <c r="F185" s="46"/>
      <c r="G185" s="46"/>
    </row>
    <row r="186" spans="2:7" x14ac:dyDescent="0.25">
      <c r="B186" s="79"/>
      <c r="C186" s="146"/>
      <c r="D186" s="46"/>
      <c r="E186" s="146"/>
      <c r="F186" s="146"/>
      <c r="G186" s="146"/>
    </row>
    <row r="187" spans="2:7" x14ac:dyDescent="0.25">
      <c r="D187" s="146"/>
    </row>
  </sheetData>
  <mergeCells count="257">
    <mergeCell ref="X77:X78"/>
    <mergeCell ref="W77:W78"/>
    <mergeCell ref="V77:V78"/>
    <mergeCell ref="U77:U78"/>
    <mergeCell ref="T77:T78"/>
    <mergeCell ref="S77:S78"/>
    <mergeCell ref="AG77:AG78"/>
    <mergeCell ref="AF77:AF78"/>
    <mergeCell ref="AE77:AE78"/>
    <mergeCell ref="AD77:AD78"/>
    <mergeCell ref="AC77:AC78"/>
    <mergeCell ref="AB77:AB78"/>
    <mergeCell ref="AA77:AA78"/>
    <mergeCell ref="Z77:Z78"/>
    <mergeCell ref="Y77:Y78"/>
    <mergeCell ref="A7:AF7"/>
    <mergeCell ref="A8:E8"/>
    <mergeCell ref="A9:E9"/>
    <mergeCell ref="A11:AF11"/>
    <mergeCell ref="A12:AF12"/>
    <mergeCell ref="A13:AF13"/>
    <mergeCell ref="A16:BD16"/>
    <mergeCell ref="A17:A20"/>
    <mergeCell ref="B17:G18"/>
    <mergeCell ref="H17:AH17"/>
    <mergeCell ref="AI17:AL17"/>
    <mergeCell ref="AM17:AR17"/>
    <mergeCell ref="AS17:BD17"/>
    <mergeCell ref="H18:T18"/>
    <mergeCell ref="U18:AD18"/>
    <mergeCell ref="AE18:AH18"/>
    <mergeCell ref="AU18:AW18"/>
    <mergeCell ref="AX18:AY18"/>
    <mergeCell ref="AZ18:AZ19"/>
    <mergeCell ref="BA18:BA19"/>
    <mergeCell ref="BB18:BD18"/>
    <mergeCell ref="AS18:AS19"/>
    <mergeCell ref="AT18:AT19"/>
    <mergeCell ref="A21:A22"/>
    <mergeCell ref="B21:B22"/>
    <mergeCell ref="C21:C22"/>
    <mergeCell ref="D21:D22"/>
    <mergeCell ref="E21:E22"/>
    <mergeCell ref="AO18:AO19"/>
    <mergeCell ref="AP18:AP19"/>
    <mergeCell ref="AQ18:AQ19"/>
    <mergeCell ref="AR18:AR19"/>
    <mergeCell ref="AI18:AI19"/>
    <mergeCell ref="AJ18:AJ19"/>
    <mergeCell ref="AK18:AK19"/>
    <mergeCell ref="AL18:AL19"/>
    <mergeCell ref="AM18:AM19"/>
    <mergeCell ref="AN18:AN19"/>
    <mergeCell ref="AF21:AF22"/>
    <mergeCell ref="AG21:AG22"/>
    <mergeCell ref="AH21:AH22"/>
    <mergeCell ref="L21:L22"/>
    <mergeCell ref="M21:M22"/>
    <mergeCell ref="N21:N22"/>
    <mergeCell ref="O21:O22"/>
    <mergeCell ref="P21:P22"/>
    <mergeCell ref="Q21:Q22"/>
    <mergeCell ref="A23:A40"/>
    <mergeCell ref="B23:B40"/>
    <mergeCell ref="C23:C40"/>
    <mergeCell ref="D23:D40"/>
    <mergeCell ref="E23:E40"/>
    <mergeCell ref="F23:F40"/>
    <mergeCell ref="R21:R22"/>
    <mergeCell ref="S21:S22"/>
    <mergeCell ref="T21:T22"/>
    <mergeCell ref="F21:F22"/>
    <mergeCell ref="G21:G22"/>
    <mergeCell ref="H21:H22"/>
    <mergeCell ref="I21:I22"/>
    <mergeCell ref="J21:J22"/>
    <mergeCell ref="K21:K22"/>
    <mergeCell ref="M23:M40"/>
    <mergeCell ref="N23:N40"/>
    <mergeCell ref="O23:O40"/>
    <mergeCell ref="P23:P40"/>
    <mergeCell ref="Q23:Q40"/>
    <mergeCell ref="R23:R40"/>
    <mergeCell ref="G23:G40"/>
    <mergeCell ref="H23:H40"/>
    <mergeCell ref="I23:I40"/>
    <mergeCell ref="J23:J40"/>
    <mergeCell ref="K23:K40"/>
    <mergeCell ref="L23:L40"/>
    <mergeCell ref="AL23:AL40"/>
    <mergeCell ref="AM23:AM40"/>
    <mergeCell ref="AN23:AN40"/>
    <mergeCell ref="AO23:AO40"/>
    <mergeCell ref="S23:S40"/>
    <mergeCell ref="T23:T40"/>
    <mergeCell ref="AF23:AF40"/>
    <mergeCell ref="AG23:AG40"/>
    <mergeCell ref="AH23:AH40"/>
    <mergeCell ref="AI23:AI40"/>
    <mergeCell ref="BB23:BB31"/>
    <mergeCell ref="BC23:BC31"/>
    <mergeCell ref="BD23:BD31"/>
    <mergeCell ref="A41:A48"/>
    <mergeCell ref="B41:B48"/>
    <mergeCell ref="C41:C48"/>
    <mergeCell ref="D41:D48"/>
    <mergeCell ref="E41:E48"/>
    <mergeCell ref="F41:F48"/>
    <mergeCell ref="G41:G48"/>
    <mergeCell ref="AV23:AV31"/>
    <mergeCell ref="AW23:AW31"/>
    <mergeCell ref="AX23:AX31"/>
    <mergeCell ref="AY23:AY31"/>
    <mergeCell ref="AZ23:AZ31"/>
    <mergeCell ref="BA23:BA31"/>
    <mergeCell ref="AP23:AP31"/>
    <mergeCell ref="AQ23:AQ31"/>
    <mergeCell ref="AR23:AR31"/>
    <mergeCell ref="AS23:AS31"/>
    <mergeCell ref="AT23:AT31"/>
    <mergeCell ref="AU23:AU31"/>
    <mergeCell ref="AJ23:AJ40"/>
    <mergeCell ref="AK23:AK40"/>
    <mergeCell ref="N41:N48"/>
    <mergeCell ref="O41:O48"/>
    <mergeCell ref="P41:P48"/>
    <mergeCell ref="Q41:Q48"/>
    <mergeCell ref="T41:T48"/>
    <mergeCell ref="AF41:AF48"/>
    <mergeCell ref="H41:H48"/>
    <mergeCell ref="I41:I48"/>
    <mergeCell ref="J41:J48"/>
    <mergeCell ref="K41:K48"/>
    <mergeCell ref="L41:L48"/>
    <mergeCell ref="M41:M48"/>
    <mergeCell ref="AM41:AM48"/>
    <mergeCell ref="AN41:AN48"/>
    <mergeCell ref="AO41:AO48"/>
    <mergeCell ref="AP41:AP45"/>
    <mergeCell ref="AQ41:AQ45"/>
    <mergeCell ref="AR41:AR45"/>
    <mergeCell ref="AG41:AG48"/>
    <mergeCell ref="AH41:AH48"/>
    <mergeCell ref="AI41:AI48"/>
    <mergeCell ref="AJ41:AJ48"/>
    <mergeCell ref="AK41:AK48"/>
    <mergeCell ref="AL41:AL48"/>
    <mergeCell ref="AY41:AY45"/>
    <mergeCell ref="AZ41:AZ45"/>
    <mergeCell ref="BA41:BA45"/>
    <mergeCell ref="BB41:BB45"/>
    <mergeCell ref="BC41:BC45"/>
    <mergeCell ref="BD41:BD45"/>
    <mergeCell ref="AS41:AS45"/>
    <mergeCell ref="AT41:AT45"/>
    <mergeCell ref="AU41:AU45"/>
    <mergeCell ref="AV41:AV45"/>
    <mergeCell ref="AW41:AW45"/>
    <mergeCell ref="AX41:AX45"/>
    <mergeCell ref="AG49:AG52"/>
    <mergeCell ref="AH49:AH52"/>
    <mergeCell ref="A53:A55"/>
    <mergeCell ref="B53:B55"/>
    <mergeCell ref="C53:C55"/>
    <mergeCell ref="D53:D55"/>
    <mergeCell ref="E53:E55"/>
    <mergeCell ref="M49:M52"/>
    <mergeCell ref="N49:N52"/>
    <mergeCell ref="O49:O52"/>
    <mergeCell ref="P49:P52"/>
    <mergeCell ref="Q49:Q52"/>
    <mergeCell ref="R49:R52"/>
    <mergeCell ref="G49:G52"/>
    <mergeCell ref="H49:H52"/>
    <mergeCell ref="I49:I52"/>
    <mergeCell ref="J49:J52"/>
    <mergeCell ref="K49:K52"/>
    <mergeCell ref="L49:L52"/>
    <mergeCell ref="A49:A52"/>
    <mergeCell ref="B49:B52"/>
    <mergeCell ref="C49:C52"/>
    <mergeCell ref="D49:D52"/>
    <mergeCell ref="E49:E52"/>
    <mergeCell ref="F53:F55"/>
    <mergeCell ref="G53:G55"/>
    <mergeCell ref="H53:H55"/>
    <mergeCell ref="I53:I55"/>
    <mergeCell ref="J53:J55"/>
    <mergeCell ref="K53:K55"/>
    <mergeCell ref="S49:S52"/>
    <mergeCell ref="T49:T52"/>
    <mergeCell ref="AF49:AF52"/>
    <mergeCell ref="F49:F52"/>
    <mergeCell ref="R53:R55"/>
    <mergeCell ref="S53:S55"/>
    <mergeCell ref="T53:T55"/>
    <mergeCell ref="AF53:AF55"/>
    <mergeCell ref="AG53:AG55"/>
    <mergeCell ref="AH53:AH55"/>
    <mergeCell ref="L53:L55"/>
    <mergeCell ref="M53:M55"/>
    <mergeCell ref="N53:N55"/>
    <mergeCell ref="O53:O55"/>
    <mergeCell ref="P53:P55"/>
    <mergeCell ref="Q53:Q55"/>
    <mergeCell ref="I56:I60"/>
    <mergeCell ref="J56:J60"/>
    <mergeCell ref="K56:K60"/>
    <mergeCell ref="L56:L60"/>
    <mergeCell ref="O56:O60"/>
    <mergeCell ref="P56:P60"/>
    <mergeCell ref="Q56:Q60"/>
    <mergeCell ref="R56:R60"/>
    <mergeCell ref="A56:A60"/>
    <mergeCell ref="B56:B60"/>
    <mergeCell ref="C56:C60"/>
    <mergeCell ref="D56:D60"/>
    <mergeCell ref="E56:E60"/>
    <mergeCell ref="F56:F60"/>
    <mergeCell ref="AJ56:AJ60"/>
    <mergeCell ref="AK56:AK60"/>
    <mergeCell ref="A77:A78"/>
    <mergeCell ref="B77:B78"/>
    <mergeCell ref="C77:C78"/>
    <mergeCell ref="D77:D78"/>
    <mergeCell ref="E77:E78"/>
    <mergeCell ref="F77:F78"/>
    <mergeCell ref="G77:G78"/>
    <mergeCell ref="H77:H78"/>
    <mergeCell ref="S56:S60"/>
    <mergeCell ref="T56:T60"/>
    <mergeCell ref="AF56:AF60"/>
    <mergeCell ref="AG56:AG60"/>
    <mergeCell ref="AH56:AH60"/>
    <mergeCell ref="AI56:AI60"/>
    <mergeCell ref="M56:M60"/>
    <mergeCell ref="N56:N60"/>
    <mergeCell ref="G56:G60"/>
    <mergeCell ref="H56:H60"/>
    <mergeCell ref="B133:B134"/>
    <mergeCell ref="B144:B145"/>
    <mergeCell ref="B158:B159"/>
    <mergeCell ref="B175:B176"/>
    <mergeCell ref="O77:O78"/>
    <mergeCell ref="P77:P78"/>
    <mergeCell ref="Q77:Q78"/>
    <mergeCell ref="A126:K126"/>
    <mergeCell ref="A129:E129"/>
    <mergeCell ref="A130:F130"/>
    <mergeCell ref="R77:R78"/>
    <mergeCell ref="A127:C127"/>
    <mergeCell ref="I77:I78"/>
    <mergeCell ref="J77:J78"/>
    <mergeCell ref="K77:K78"/>
    <mergeCell ref="L77:L78"/>
    <mergeCell ref="M77:M78"/>
    <mergeCell ref="N77:N78"/>
  </mergeCells>
  <pageMargins left="0.25" right="0.25" top="0.75" bottom="0.75" header="0.3" footer="0.3"/>
  <pageSetup scale="14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AGO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2016-09-06T18:53:13Z</cp:lastPrinted>
  <dcterms:created xsi:type="dcterms:W3CDTF">2013-10-11T22:10:57Z</dcterms:created>
  <dcterms:modified xsi:type="dcterms:W3CDTF">2016-09-23T21:02:17Z</dcterms:modified>
</cp:coreProperties>
</file>