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99"/>
  </bookViews>
  <sheets>
    <sheet name="SEMEIA LICITAÇÃO DEZ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02" i="1" l="1"/>
  <c r="AK102" i="1"/>
  <c r="AJ102" i="1"/>
  <c r="AI102" i="1"/>
  <c r="AH102" i="1"/>
  <c r="AE102" i="1"/>
  <c r="AD102" i="1"/>
  <c r="L102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9" i="1"/>
  <c r="AI66" i="1" l="1"/>
  <c r="AI65" i="1"/>
  <c r="AI36" i="1"/>
  <c r="AI32" i="1"/>
  <c r="AI30" i="1"/>
  <c r="AI33" i="1"/>
  <c r="AI35" i="1"/>
  <c r="AI29" i="1"/>
  <c r="AI24" i="1"/>
  <c r="AI20" i="1"/>
  <c r="AI27" i="1"/>
  <c r="AI26" i="1"/>
  <c r="AI22" i="1"/>
  <c r="AI21" i="1"/>
  <c r="AI19" i="1"/>
</calcChain>
</file>

<file path=xl/sharedStrings.xml><?xml version="1.0" encoding="utf-8"?>
<sst xmlns="http://schemas.openxmlformats.org/spreadsheetml/2006/main" count="852" uniqueCount="422">
  <si>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</si>
  <si>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</si>
  <si>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</si>
  <si>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</si>
  <si>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</si>
  <si>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</si>
  <si>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</si>
  <si>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</si>
  <si>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</si>
  <si>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</si>
  <si>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</si>
  <si>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</si>
  <si>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</si>
  <si>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</si>
  <si>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</si>
  <si>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</si>
  <si>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</si>
  <si>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</si>
  <si>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</si>
  <si>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</si>
  <si>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</si>
  <si>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</si>
  <si>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</si>
  <si>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</si>
  <si>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</si>
  <si>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</si>
  <si>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</si>
  <si>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</si>
  <si>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</si>
  <si>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</si>
  <si>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</si>
  <si>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</si>
  <si>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</si>
  <si>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</si>
  <si>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</si>
  <si>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</si>
  <si>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</si>
  <si>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</si>
  <si>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</si>
  <si>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</si>
  <si>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</si>
  <si>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</si>
  <si>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</si>
  <si>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</si>
  <si>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</si>
  <si>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</si>
  <si>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</si>
  <si>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</si>
  <si>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</si>
  <si>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</si>
  <si>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</si>
  <si>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</si>
  <si>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</si>
  <si>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</si>
  <si>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</si>
  <si>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</si>
  <si>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</si>
  <si>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</si>
  <si>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</si>
  <si>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</si>
  <si>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</si>
  <si>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</si>
  <si>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</si>
  <si>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</si>
  <si>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</si>
  <si>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</si>
  <si>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</si>
  <si>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</si>
  <si>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</si>
  <si>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</si>
  <si>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</si>
  <si>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</si>
  <si>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</si>
  <si>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</si>
  <si>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</si>
  <si>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</si>
  <si>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</si>
  <si>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</si>
  <si>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</si>
  <si>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</si>
  <si>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</si>
  <si>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</si>
  <si>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</si>
  <si>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</si>
  <si>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</si>
  <si>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</si>
  <si>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</si>
  <si>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</si>
  <si>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</si>
  <si>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</si>
  <si>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</si>
  <si>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</si>
  <si>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</si>
  <si>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</si>
  <si>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</si>
  <si>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</si>
  <si>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</si>
  <si>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</si>
  <si>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</si>
  <si>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</si>
  <si>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</si>
  <si>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</si>
  <si>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</si>
  <si>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</si>
  <si>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</si>
  <si>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</si>
  <si>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</si>
  <si>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</si>
  <si>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</si>
  <si>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</si>
  <si>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</si>
  <si>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</si>
  <si>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</si>
  <si>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</si>
  <si>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</si>
  <si>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</si>
  <si>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</si>
  <si>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</si>
  <si>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</si>
  <si>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</si>
  <si>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</si>
  <si>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</si>
  <si>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</si>
  <si>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</si>
  <si>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</si>
  <si>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</si>
  <si>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</si>
  <si>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</si>
  <si>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</si>
  <si>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</si>
  <si>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</si>
  <si>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</si>
  <si>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082/2016</t>
  </si>
  <si>
    <t>Pregão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</si>
  <si>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</si>
  <si>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</si>
  <si>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</si>
  <si>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</si>
  <si>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RS FREITAS JUCA</t>
  </si>
  <si>
    <t>OMEGACAR</t>
  </si>
  <si>
    <t>V.L.F GASPAR</t>
  </si>
  <si>
    <t>RAIMUNDO JOSÉ CORREA DE ANDRADE</t>
  </si>
  <si>
    <t>IZABELA NASCIMENTO DE BRITO</t>
  </si>
  <si>
    <t>STAFF COMPUTER EIRELI</t>
  </si>
  <si>
    <t>BRUNO DOS SANTOS MOURA</t>
  </si>
  <si>
    <t>RISOMAR NASCIMENTO DE BRITO</t>
  </si>
  <si>
    <t>MAXUEL SANTIAGO ALMEIDA</t>
  </si>
  <si>
    <t>MARIA LIMA DA SILVA</t>
  </si>
  <si>
    <t xml:space="preserve">  ECP SOLUÇÕES</t>
  </si>
  <si>
    <t>GAMA CONSTRUÇÕES COMERCIO E REPRESENTAÇÕES LTDA</t>
  </si>
  <si>
    <t>PINTO &amp; CIA LTDA</t>
  </si>
  <si>
    <t>GREEN AMBIENTAL EIRELI</t>
  </si>
  <si>
    <t>VALDEMIR BARBOSA DOS SANTOS JUNIOR</t>
  </si>
  <si>
    <t>FOCUS SERVIÇOS EIRELI - ME</t>
  </si>
  <si>
    <t>R. S. FREITAS JUCÁ</t>
  </si>
  <si>
    <t>MAIA &amp; PIMENTEL</t>
  </si>
  <si>
    <t>AGUIA AZUL PNEUS LTDA</t>
  </si>
  <si>
    <t>AUGUSTO S DE ARAÚJO</t>
  </si>
  <si>
    <t>ABREU DE SOUZA &amp; CIA LTDA EPP</t>
  </si>
  <si>
    <t>AUGUSTO S. DE ARAUJO - EIRELLI</t>
  </si>
  <si>
    <t>J. G. CHASSOT - ME</t>
  </si>
  <si>
    <t>KELLE DE MELO OLIVEIRA</t>
  </si>
  <si>
    <t>N F MARRUCH – ME</t>
  </si>
  <si>
    <t>RAIMUNDO NONATO DAS NEVES FILHO – ME</t>
  </si>
  <si>
    <t>SANCAR COMÉRCIO E SERVIÇO EIRELI</t>
  </si>
  <si>
    <t>SB DISTRIBUIDORA EIRELI</t>
  </si>
  <si>
    <t>VEK PALOMBO</t>
  </si>
  <si>
    <t>Contratação de empresa prestadora de serviços de locação de equipamentos de informatica (COMPUTADOR)</t>
  </si>
  <si>
    <t>LOCAÇÃO DE VEÍCULOS COM CONDUTOR (Caminhão Carga Seca)</t>
  </si>
  <si>
    <t>SERVIÇOS DE LOCAÇÃO DE EQUIPAMENTOS (CAIXA REFRIGERADORA)</t>
  </si>
  <si>
    <t>LOCAÇÃO DE VEÍCULOS COM CONDUTOR, CAMINHÃO tipo TRUCK, com BASCULANTE (caçamba)</t>
  </si>
  <si>
    <t>LOCAÇÃO DE VEÍCULOS COM CONDUTOR (PICK-UP 4x4)</t>
  </si>
  <si>
    <t>Fornecimento de link de acesso à internet wireless com 4 MBP</t>
  </si>
  <si>
    <t>LOCAÇÃO DE VEÍCULOS COM CONDUTOR (motocicleta)</t>
  </si>
  <si>
    <t>LOCAÇÃO DE VEÍCULOS COM CONDUTOR (tipo passeio)</t>
  </si>
  <si>
    <t>LOCAÇÃO DE VEÍCULOS COM CONDUTOR (CAMINHÃO ³/4 CARGA SECA)</t>
  </si>
  <si>
    <t>Contratação de serviço de empresa de engenharia para a elaboração de diagnóstico com sistematização de informações, mapeamento e quantificação das vulnerabilidades ambientais e apresentação de alternativas técnicas para a mitigação dos impactos ambientais na bacia do Igarapé Maternidade na cidade de Rio Branco/Acre</t>
  </si>
  <si>
    <t>Prestar serviços de manutenção predial preventiva e corretiva com fornecimento de peças, equipamentos, materiais e mão de obras</t>
  </si>
  <si>
    <t>LOCAÇÃO DE VEÍCULOS COM CONDUTOR (CAMINHÃO PIPA)</t>
  </si>
  <si>
    <t>Contratação de empresa prestadora de serviços de locação de equipamentos de informatica (IMPRESSORA)</t>
  </si>
  <si>
    <t>Serviços terceirizados de Apoio Técnico Administrativo e Operacional (Auxiliar de Serviços de limpeza, Auxiliar de Serviços Diversos I e II, Agente de Portaria Diurno e Noturno, Recepcionista, Encarre gado, Artífice de Serviços Gerais (eletricista, pedreiro, carpinteiro), Jardineiro, Operador de Roçadeira, Telefonista)</t>
  </si>
  <si>
    <t>LOCAÇÃO DE VEÍCULOS COM CONDUTOR</t>
  </si>
  <si>
    <t>Manutenção preventiva e corretiva para os veículos automotores (veículos utilitários, veículos de passeio e motocicletas)</t>
  </si>
  <si>
    <t>Contratação de empresa para fornecimento de água mineral com 20 litros (galão), garrafa de 500ml, gelo em barra e gás liquefeito do petróleo acondicionado (gás de cozinha) em botijas de 13 Kg</t>
  </si>
  <si>
    <t>Aquisição de gêneros alimentícios, visando atender as necessidades alimentares dos animais do Parque Ambiental Chico Mendes</t>
  </si>
  <si>
    <t>Fornecimento materiais elétricos, hidráulico, consumo, ferramenta e equipamentos.</t>
  </si>
  <si>
    <t>025/2017</t>
  </si>
  <si>
    <t>029/2017</t>
  </si>
  <si>
    <t>030/2018</t>
  </si>
  <si>
    <t>002/2019</t>
  </si>
  <si>
    <t>024/2019</t>
  </si>
  <si>
    <t>027/2019</t>
  </si>
  <si>
    <t>028/2019</t>
  </si>
  <si>
    <t>029/2019</t>
  </si>
  <si>
    <t>043/2019</t>
  </si>
  <si>
    <t>044/2019</t>
  </si>
  <si>
    <t>048/2019</t>
  </si>
  <si>
    <t>049/2019</t>
  </si>
  <si>
    <t>054/2019</t>
  </si>
  <si>
    <t>056/2019</t>
  </si>
  <si>
    <t>15.19.068/2019</t>
  </si>
  <si>
    <t>001/2020</t>
  </si>
  <si>
    <t>010/2020</t>
  </si>
  <si>
    <t>011/2017</t>
  </si>
  <si>
    <t>015/2020</t>
  </si>
  <si>
    <t>032/2020</t>
  </si>
  <si>
    <t>045/2020</t>
  </si>
  <si>
    <t>01150001/2021</t>
  </si>
  <si>
    <t>01150002/2021</t>
  </si>
  <si>
    <t>01150003/2021</t>
  </si>
  <si>
    <t>01150004/2021</t>
  </si>
  <si>
    <t>01150005/2021</t>
  </si>
  <si>
    <t>01150006/2021</t>
  </si>
  <si>
    <t>01150007/2021</t>
  </si>
  <si>
    <t>01150008/2021</t>
  </si>
  <si>
    <t>01150009/2021</t>
  </si>
  <si>
    <t>01150015</t>
  </si>
  <si>
    <t>1150014/2021</t>
  </si>
  <si>
    <t>013/2016</t>
  </si>
  <si>
    <t>565/2016 - Adesão</t>
  </si>
  <si>
    <t xml:space="preserve">059/2018 </t>
  </si>
  <si>
    <t xml:space="preserve">078/2018 </t>
  </si>
  <si>
    <t>034/2019</t>
  </si>
  <si>
    <t>TOMADA DE PREÇO N° 001/2019</t>
  </si>
  <si>
    <t>097/2019</t>
  </si>
  <si>
    <t>Concorrência 003/2018</t>
  </si>
  <si>
    <t>013/2019 - Adesão</t>
  </si>
  <si>
    <t xml:space="preserve">115/2019 </t>
  </si>
  <si>
    <t>273/2019 - Adesão</t>
  </si>
  <si>
    <t xml:space="preserve">003/2020 </t>
  </si>
  <si>
    <t>055/2020</t>
  </si>
  <si>
    <t>dispensa 006/2021</t>
  </si>
  <si>
    <t>Carona 002/2021</t>
  </si>
  <si>
    <t>1 e 06</t>
  </si>
  <si>
    <t>33.90.39.00</t>
  </si>
  <si>
    <t>33.90.36.00</t>
  </si>
  <si>
    <t>33.90.35.00</t>
  </si>
  <si>
    <t>33.90.39,00</t>
  </si>
  <si>
    <t>33.90.30</t>
  </si>
  <si>
    <t xml:space="preserve">33.90.30  33.90.39    </t>
  </si>
  <si>
    <t>Nada Consta</t>
  </si>
  <si>
    <t>Pregão Presencial</t>
  </si>
  <si>
    <t>08.859.610/0001-57</t>
  </si>
  <si>
    <t>110/2018</t>
  </si>
  <si>
    <t>Prorrogação de vigência</t>
  </si>
  <si>
    <t>059/2019</t>
  </si>
  <si>
    <t>01/12/2020</t>
  </si>
  <si>
    <t>277/2020</t>
  </si>
  <si>
    <t>012/2019</t>
  </si>
  <si>
    <t>Dispensa</t>
  </si>
  <si>
    <t xml:space="preserve"> 012/2019</t>
  </si>
  <si>
    <t>004/2020</t>
  </si>
  <si>
    <t>Carona</t>
  </si>
  <si>
    <t>002/2020</t>
  </si>
  <si>
    <t>SEICT</t>
  </si>
  <si>
    <t>002/2021</t>
  </si>
  <si>
    <t>Adesão</t>
  </si>
  <si>
    <t>003/2021</t>
  </si>
  <si>
    <t>EMURB</t>
  </si>
  <si>
    <t>04.090.759/0001-63</t>
  </si>
  <si>
    <t>07.190.927/0001-80</t>
  </si>
  <si>
    <t>06.255.086.0001-80</t>
  </si>
  <si>
    <t>339.671.992-15</t>
  </si>
  <si>
    <t>030.191.122-30</t>
  </si>
  <si>
    <t>04.101.555/001-80</t>
  </si>
  <si>
    <t>018.276.652-70</t>
  </si>
  <si>
    <t>005.556.792-41</t>
  </si>
  <si>
    <t>933.873.182-00</t>
  </si>
  <si>
    <t>495.148.652-00</t>
  </si>
  <si>
    <t>10.726.497/0001-83</t>
  </si>
  <si>
    <t>09.374.006/0001-01</t>
  </si>
  <si>
    <t>07.909.967/0001-30</t>
  </si>
  <si>
    <t>982.155.072-04</t>
  </si>
  <si>
    <t>08.304.243/0001-25</t>
  </si>
  <si>
    <t>11.661.499/001-02</t>
  </si>
  <si>
    <t>05.391.917/0001-88</t>
  </si>
  <si>
    <t>05.511.061/0001-37</t>
  </si>
  <si>
    <t>21.214.851/0001-07</t>
  </si>
  <si>
    <t>01.353.640/0001-48</t>
  </si>
  <si>
    <t>29.422.974/0001-45</t>
  </si>
  <si>
    <t>14.291.256/0001-00</t>
  </si>
  <si>
    <t>34.702.431-0001-11</t>
  </si>
  <si>
    <t>08.805.247/0001-97</t>
  </si>
  <si>
    <t>00.415.832.0001-79</t>
  </si>
  <si>
    <t>04.983.028/0002-28</t>
  </si>
  <si>
    <t>16.807.046/0001-57</t>
  </si>
  <si>
    <t>259/2016</t>
  </si>
  <si>
    <t>17.189.998/0001-17</t>
  </si>
  <si>
    <t>010/2019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</si>
  <si>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</si>
  <si>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</si>
  <si>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</si>
  <si>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</si>
  <si>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</si>
  <si>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</si>
  <si>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</si>
  <si>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</si>
  <si>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01150017/2021</t>
  </si>
  <si>
    <t>01150018/2021</t>
  </si>
  <si>
    <t>01150019/2021</t>
  </si>
  <si>
    <t>01150020/2021</t>
  </si>
  <si>
    <t>01150023/2021</t>
  </si>
  <si>
    <t>01150021/2021</t>
  </si>
  <si>
    <t>01150022/2021</t>
  </si>
  <si>
    <t>CLAER SERVIÇOS GERAIS</t>
  </si>
  <si>
    <t>Prestação de serviços terceirizados de apoio técnico administrativo e operacional.</t>
  </si>
  <si>
    <t>321/2019</t>
  </si>
  <si>
    <t>Prorrogação de vigência/reajuste valor</t>
  </si>
  <si>
    <t>Tomada de Preços</t>
  </si>
  <si>
    <t>Por Técnica e Preços</t>
  </si>
  <si>
    <t>199/2019</t>
  </si>
  <si>
    <t>FUNDHACRE</t>
  </si>
  <si>
    <t>03/2017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</si>
  <si>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</si>
  <si>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</si>
  <si>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</si>
  <si>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</si>
  <si>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</si>
  <si>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</si>
  <si>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</si>
  <si>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AA DE SOUZA</t>
  </si>
  <si>
    <t>035/2020</t>
  </si>
  <si>
    <t>Fornecimento de material de consumo</t>
  </si>
  <si>
    <t>ECO MOURA</t>
  </si>
  <si>
    <t>178/2020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</si>
  <si>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</si>
  <si>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414/2018</t>
  </si>
  <si>
    <t>319/2018</t>
  </si>
  <si>
    <t>210/2019</t>
  </si>
  <si>
    <t>33.873.300/0001-34</t>
  </si>
  <si>
    <t>025/2020</t>
  </si>
  <si>
    <t>Valor/Preço</t>
  </si>
  <si>
    <t>002/0219</t>
  </si>
  <si>
    <t>014/2019</t>
  </si>
  <si>
    <t>MPAC</t>
  </si>
  <si>
    <t>Ano 3 - n°552</t>
  </si>
  <si>
    <t>Reajuste/Prorrogação</t>
  </si>
  <si>
    <t>01150016/2021</t>
  </si>
  <si>
    <t>dispensa 010/2021</t>
  </si>
  <si>
    <t>Pregão Eletrônico</t>
  </si>
  <si>
    <t>060/2020</t>
  </si>
  <si>
    <t>Aquisição de material de consumo e insumos diversos(construção, hidráulico, ferramentas, pintura, elétrico, acessórios de jardinagem, EPIS, peças para manutenção) para execução de atividades relacionadas ao Departamento de Espaços Públicos e Paisagismo, Departamento de Resíduos Sólidos Domiciliares e Divisão de Zeladoria.</t>
  </si>
  <si>
    <t>28.572074/0001-11</t>
  </si>
  <si>
    <t>01150011/2021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</si>
  <si>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</si>
  <si>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</si>
  <si>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</si>
  <si>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</si>
  <si>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</si>
  <si>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</si>
  <si>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</si>
  <si>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897832/2021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</si>
  <si>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</si>
  <si>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</si>
  <si>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</si>
  <si>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</si>
  <si>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</si>
  <si>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</si>
  <si>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</si>
  <si>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</si>
  <si>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</si>
  <si>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</si>
  <si>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</si>
  <si>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QL OLIVEIRA</t>
  </si>
  <si>
    <t>01150013/2021</t>
  </si>
  <si>
    <t>001/2021</t>
  </si>
  <si>
    <t>FORNECIMENTO DE REFEIÇÃO PRONTA</t>
  </si>
  <si>
    <t>33.90.30.00</t>
  </si>
  <si>
    <t>18.706.864/0001-99</t>
  </si>
  <si>
    <t>202102000224</t>
  </si>
  <si>
    <t>-</t>
  </si>
  <si>
    <t>01150015/2021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</si>
  <si>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</si>
  <si>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</si>
  <si>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</si>
  <si>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</si>
  <si>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</si>
  <si>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</si>
  <si>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</si>
  <si>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025/2019</t>
  </si>
  <si>
    <t>011/2020</t>
  </si>
  <si>
    <t>010/2021</t>
  </si>
  <si>
    <t>032/2019</t>
  </si>
  <si>
    <t>1</t>
  </si>
  <si>
    <t>2</t>
  </si>
  <si>
    <t>3</t>
  </si>
  <si>
    <t>01/01/2020</t>
  </si>
  <si>
    <t>acréscimo de quantitativo</t>
  </si>
  <si>
    <t>Prorrogação de vigência/adição de valor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</si>
  <si>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</si>
  <si>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</si>
  <si>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</si>
  <si>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</si>
  <si>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</si>
  <si>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</si>
  <si>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</si>
  <si>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</si>
  <si>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Prazo de execução Contratual e Prorrogação de vigência</t>
  </si>
  <si>
    <t>20/10/2020</t>
  </si>
  <si>
    <t>31/12/2020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</si>
  <si>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</si>
  <si>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</si>
  <si>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</si>
  <si>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</si>
  <si>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</si>
  <si>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</si>
  <si>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</si>
  <si>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</si>
  <si>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</si>
  <si>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</si>
  <si>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</si>
  <si>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</si>
  <si>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</si>
  <si>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</si>
  <si>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r>
      <t xml:space="preserve">Data da emissão: </t>
    </r>
    <r>
      <rPr>
        <b/>
        <sz val="11"/>
        <rFont val="Calibri"/>
        <family val="2"/>
        <scheme val="minor"/>
      </rPr>
      <t>23/02/2022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</si>
  <si>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Roniérison Felipe dos Santos Souza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</si>
  <si>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Normando Rodrigues Sales</t>
    </r>
  </si>
  <si>
    <t>PODER EXECUTIVO MUNICIPAL</t>
  </si>
  <si>
    <t>IDENTIFICAÇÃO DO ÓRGÃO/ENTIDADE/FUNDO: Secretaria Municipal do Meio Ambiente - SEMEIA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</si>
  <si>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DEZEMBRO/2021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</si>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</sst>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44" fontId="3" fillId="0" borderId="0" xfId="2" applyFont="1" applyFill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vertical="center" wrapText="1"/>
    </xf>
    <xf numFmtId="44" fontId="2" fillId="0" borderId="17" xfId="2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horizontal="left" vertical="center" wrapText="1"/>
    </xf>
    <xf numFmtId="14" fontId="3" fillId="0" borderId="5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/>
    </xf>
    <xf numFmtId="44" fontId="3" fillId="0" borderId="5" xfId="2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17" fontId="3" fillId="0" borderId="1" xfId="0" applyNumberFormat="1" applyFont="1" applyFill="1" applyBorder="1" applyAlignment="1">
      <alignment horizontal="left" vertical="center" wrapText="1"/>
    </xf>
    <xf numFmtId="10" fontId="3" fillId="0" borderId="1" xfId="0" applyNumberFormat="1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44" fontId="3" fillId="0" borderId="1" xfId="2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9" fontId="3" fillId="0" borderId="1" xfId="3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14" fontId="3" fillId="0" borderId="9" xfId="0" applyNumberFormat="1" applyFont="1" applyFill="1" applyBorder="1" applyAlignment="1">
      <alignment horizontal="left" vertical="center"/>
    </xf>
    <xf numFmtId="3" fontId="3" fillId="0" borderId="9" xfId="0" applyNumberFormat="1" applyFont="1" applyFill="1" applyBorder="1" applyAlignment="1">
      <alignment horizontal="left" vertical="center" wrapText="1"/>
    </xf>
    <xf numFmtId="14" fontId="3" fillId="0" borderId="9" xfId="0" applyNumberFormat="1" applyFont="1" applyFill="1" applyBorder="1" applyAlignment="1">
      <alignment horizontal="left" vertical="center" wrapText="1"/>
    </xf>
    <xf numFmtId="44" fontId="3" fillId="0" borderId="9" xfId="2" applyFont="1" applyFill="1" applyBorder="1" applyAlignment="1">
      <alignment horizontal="left" vertical="center" wrapText="1"/>
    </xf>
    <xf numFmtId="3" fontId="3" fillId="0" borderId="9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44" fontId="3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2" xfId="2" applyFont="1" applyFill="1" applyBorder="1" applyAlignment="1">
      <alignment horizontal="center" vertical="center" wrapText="1"/>
    </xf>
    <xf numFmtId="44" fontId="3" fillId="0" borderId="5" xfId="2" applyFont="1" applyFill="1" applyBorder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vertical="center" wrapText="1"/>
    </xf>
    <xf numFmtId="44" fontId="3" fillId="0" borderId="10" xfId="2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85725</xdr:rowOff>
    </xdr:from>
    <xdr:to>
      <xdr:col>1</xdr:col>
      <xdr:colOff>542925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09"/>
  <sheetViews>
    <sheetView tabSelected="1" zoomScaleNormal="100" workbookViewId="0">
      <selection activeCell="AH102" sqref="AH102:AL102"/>
    </sheetView>
  </sheetViews>
  <sheetFormatPr defaultRowHeight="15" x14ac:dyDescent="0.25"/>
  <cols>
    <col min="1" max="1" width="6.85546875" style="10" customWidth="1"/>
    <col min="2" max="2" width="14.28515625" style="10" bestFit="1" customWidth="1"/>
    <col min="3" max="3" width="11.5703125" style="10" customWidth="1"/>
    <col min="4" max="4" width="17.28515625" style="10" bestFit="1" customWidth="1"/>
    <col min="5" max="5" width="12.5703125" style="10" bestFit="1" customWidth="1"/>
    <col min="6" max="6" width="50.7109375" style="10" customWidth="1"/>
    <col min="7" max="7" width="15.140625" style="10" customWidth="1"/>
    <col min="8" max="8" width="12.140625" style="82" customWidth="1"/>
    <col min="9" max="9" width="44.42578125" style="84" customWidth="1"/>
    <col min="10" max="10" width="18" style="10" bestFit="1" customWidth="1"/>
    <col min="11" max="11" width="10.7109375" style="10" bestFit="1" customWidth="1"/>
    <col min="12" max="12" width="16.28515625" style="21" bestFit="1" customWidth="1"/>
    <col min="13" max="13" width="11.85546875" style="10" customWidth="1"/>
    <col min="14" max="14" width="11.5703125" style="10" customWidth="1"/>
    <col min="15" max="15" width="11" style="10" bestFit="1" customWidth="1"/>
    <col min="16" max="16" width="8.85546875" style="10" bestFit="1" customWidth="1"/>
    <col min="17" max="17" width="14" style="10" bestFit="1" customWidth="1"/>
    <col min="18" max="18" width="12" style="10" customWidth="1"/>
    <col min="19" max="19" width="13" style="10" customWidth="1"/>
    <col min="20" max="20" width="12.28515625" style="10" bestFit="1" customWidth="1"/>
    <col min="21" max="21" width="7.42578125" style="10" bestFit="1" customWidth="1"/>
    <col min="22" max="22" width="8.85546875" style="11" customWidth="1"/>
    <col min="23" max="23" width="13.42578125" style="10" customWidth="1"/>
    <col min="24" max="24" width="11.5703125" style="10" customWidth="1"/>
    <col min="25" max="25" width="40.5703125" style="10" bestFit="1" customWidth="1"/>
    <col min="26" max="26" width="10.7109375" style="10" bestFit="1" customWidth="1"/>
    <col min="27" max="27" width="11" style="10" bestFit="1" customWidth="1"/>
    <col min="28" max="28" width="9.85546875" style="10" bestFit="1" customWidth="1"/>
    <col min="29" max="29" width="10.7109375" style="10" customWidth="1"/>
    <col min="30" max="30" width="15.7109375" style="21" customWidth="1"/>
    <col min="31" max="31" width="13.7109375" style="21" bestFit="1" customWidth="1"/>
    <col min="32" max="32" width="12.28515625" style="10" customWidth="1"/>
    <col min="33" max="33" width="10.5703125" style="10" customWidth="1"/>
    <col min="34" max="34" width="12.5703125" style="21" bestFit="1" customWidth="1"/>
    <col min="35" max="35" width="25.28515625" style="21" customWidth="1"/>
    <col min="36" max="36" width="18.5703125" style="21" bestFit="1" customWidth="1"/>
    <col min="37" max="37" width="15.85546875" style="21" bestFit="1" customWidth="1"/>
    <col min="38" max="38" width="16.42578125" style="21" bestFit="1" customWidth="1"/>
    <col min="39" max="39" width="11.5703125" style="10" customWidth="1"/>
    <col min="40" max="40" width="13.85546875" style="10" customWidth="1"/>
    <col min="41" max="41" width="18" style="10" bestFit="1" customWidth="1"/>
    <col min="42" max="42" width="13.140625" style="10" customWidth="1"/>
    <col min="43" max="43" width="16.85546875" style="10" customWidth="1"/>
    <col min="44" max="44" width="15.85546875" style="10" customWidth="1"/>
    <col min="45" max="45" width="13.85546875" style="10" customWidth="1"/>
    <col min="46" max="46" width="13.5703125" style="10" customWidth="1"/>
    <col min="47" max="47" width="13.42578125" style="10" customWidth="1"/>
    <col min="48" max="48" width="12.42578125" style="10" customWidth="1"/>
    <col min="49" max="54" width="9.140625" style="10"/>
    <col min="55" max="55" width="11.140625" style="10" bestFit="1" customWidth="1"/>
    <col min="56" max="56" width="12.140625" style="10" customWidth="1"/>
    <col min="57" max="57" width="10.140625" style="10" customWidth="1"/>
    <col min="58" max="59" width="9.140625" style="10"/>
    <col min="60" max="60" width="7.42578125" style="10" bestFit="1" customWidth="1"/>
    <col min="61" max="16384" width="9.140625" style="10"/>
  </cols>
  <sheetData>
    <row r="1" spans="1:60" s="9" customFormat="1" x14ac:dyDescent="0.25">
      <c r="H1" s="78"/>
      <c r="I1" s="83"/>
      <c r="L1" s="85"/>
      <c r="V1" s="11"/>
      <c r="AD1" s="85"/>
      <c r="AE1" s="85"/>
      <c r="AH1" s="85"/>
      <c r="AI1" s="85"/>
      <c r="AJ1" s="85"/>
      <c r="AK1" s="85"/>
      <c r="AL1" s="85"/>
    </row>
    <row r="2" spans="1:60" s="9" customFormat="1" x14ac:dyDescent="0.25">
      <c r="H2" s="78"/>
      <c r="I2" s="83"/>
      <c r="L2" s="85"/>
      <c r="V2" s="11"/>
      <c r="AD2" s="85"/>
      <c r="AE2" s="85"/>
      <c r="AH2" s="85"/>
      <c r="AI2" s="85"/>
      <c r="AJ2" s="85"/>
      <c r="AK2" s="85"/>
      <c r="AL2" s="85"/>
    </row>
    <row r="3" spans="1:60" s="9" customFormat="1" x14ac:dyDescent="0.25">
      <c r="H3" s="78"/>
      <c r="I3" s="83"/>
      <c r="L3" s="85"/>
      <c r="V3" s="11"/>
      <c r="AD3" s="85"/>
      <c r="AE3" s="85"/>
      <c r="AH3" s="85"/>
      <c r="AI3" s="85"/>
      <c r="AJ3" s="85"/>
      <c r="AK3" s="85"/>
      <c r="AL3" s="85"/>
    </row>
    <row r="4" spans="1:60" s="9" customFormat="1" x14ac:dyDescent="0.25">
      <c r="A4" s="9" t="s">
        <v>417</v>
      </c>
      <c r="H4" s="78"/>
      <c r="I4" s="83"/>
      <c r="L4" s="85"/>
      <c r="V4" s="11"/>
      <c r="AD4" s="85"/>
      <c r="AE4" s="85"/>
      <c r="AH4" s="85"/>
      <c r="AI4" s="85"/>
      <c r="AJ4" s="85"/>
      <c r="AK4" s="85"/>
      <c r="AL4" s="85"/>
    </row>
    <row r="5" spans="1:60" s="9" customFormat="1" x14ac:dyDescent="0.25">
      <c r="H5" s="78"/>
      <c r="I5" s="83"/>
      <c r="L5" s="85"/>
      <c r="V5" s="11"/>
      <c r="AD5" s="85"/>
      <c r="AE5" s="85"/>
      <c r="AH5" s="85"/>
      <c r="AI5" s="85"/>
      <c r="AJ5" s="85"/>
      <c r="AK5" s="85"/>
      <c r="AL5" s="85"/>
    </row>
    <row r="6" spans="1:60" s="9" customFormat="1" x14ac:dyDescent="0.25">
      <c r="A6" s="9" t="s">
        <v>118</v>
      </c>
      <c r="H6" s="78"/>
      <c r="I6" s="83"/>
      <c r="L6" s="85"/>
      <c r="V6" s="11"/>
      <c r="AD6" s="85"/>
      <c r="AE6" s="85"/>
      <c r="AH6" s="85"/>
      <c r="AI6" s="85"/>
      <c r="AJ6" s="85"/>
      <c r="AK6" s="85"/>
      <c r="AL6" s="85"/>
    </row>
    <row r="7" spans="1:60" s="9" customFormat="1" x14ac:dyDescent="0.25">
      <c r="A7" s="9" t="s">
        <v>93</v>
      </c>
      <c r="H7" s="78"/>
      <c r="I7" s="83"/>
      <c r="L7" s="85"/>
      <c r="V7" s="11"/>
      <c r="AD7" s="85"/>
      <c r="AE7" s="85"/>
      <c r="AH7" s="85"/>
      <c r="AI7" s="85"/>
      <c r="AJ7" s="85"/>
      <c r="AK7" s="85"/>
      <c r="AL7" s="85"/>
    </row>
    <row r="8" spans="1:60" s="9" customFormat="1" x14ac:dyDescent="0.25">
      <c r="A8" s="9" t="s">
        <v>121</v>
      </c>
      <c r="H8" s="78"/>
      <c r="I8" s="83"/>
      <c r="L8" s="85"/>
      <c r="V8" s="11"/>
      <c r="AD8" s="85"/>
      <c r="AE8" s="85"/>
      <c r="AH8" s="85"/>
      <c r="AI8" s="85"/>
      <c r="AJ8" s="85"/>
      <c r="AK8" s="85"/>
      <c r="AL8" s="85"/>
    </row>
    <row r="9" spans="1:60" s="9" customFormat="1" x14ac:dyDescent="0.25">
      <c r="H9" s="78"/>
      <c r="I9" s="83"/>
      <c r="L9" s="85"/>
      <c r="V9" s="11"/>
      <c r="AD9" s="85"/>
      <c r="AE9" s="85"/>
      <c r="AH9" s="85"/>
      <c r="AI9" s="85"/>
      <c r="AJ9" s="85"/>
      <c r="AK9" s="85"/>
      <c r="AL9" s="85"/>
    </row>
    <row r="10" spans="1:60" s="9" customFormat="1" x14ac:dyDescent="0.25">
      <c r="A10" s="9" t="s">
        <v>418</v>
      </c>
      <c r="H10" s="78"/>
      <c r="I10" s="83"/>
      <c r="L10" s="85"/>
      <c r="V10" s="11"/>
      <c r="AD10" s="85"/>
      <c r="AE10" s="85"/>
      <c r="AH10" s="85"/>
      <c r="AI10" s="85"/>
      <c r="AJ10" s="85"/>
      <c r="AK10" s="85"/>
      <c r="AL10" s="85"/>
    </row>
    <row r="11" spans="1:60" s="9" customFormat="1" x14ac:dyDescent="0.25">
      <c r="A11" s="9" t="s">
        <v>419</v>
      </c>
      <c r="H11" s="78"/>
      <c r="I11" s="83"/>
      <c r="L11" s="85"/>
      <c r="V11" s="11"/>
      <c r="AD11" s="85"/>
      <c r="AE11" s="85"/>
      <c r="AH11" s="85"/>
      <c r="AI11" s="85"/>
      <c r="AJ11" s="85"/>
      <c r="AK11" s="85"/>
      <c r="AL11" s="85"/>
    </row>
    <row r="12" spans="1:60" s="9" customFormat="1" x14ac:dyDescent="0.25">
      <c r="H12" s="78"/>
      <c r="I12" s="83"/>
      <c r="L12" s="85"/>
      <c r="V12" s="11"/>
      <c r="AD12" s="85"/>
      <c r="AE12" s="85"/>
      <c r="AH12" s="85"/>
      <c r="AI12" s="85"/>
      <c r="AJ12" s="85"/>
      <c r="AK12" s="85"/>
      <c r="AL12" s="85"/>
    </row>
    <row r="13" spans="1:60" s="9" customFormat="1" ht="15.75" thickBot="1" x14ac:dyDescent="0.3">
      <c r="A13" s="29" t="s">
        <v>70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86"/>
      <c r="M13" s="30"/>
      <c r="N13" s="30"/>
      <c r="O13" s="30"/>
      <c r="P13" s="30"/>
      <c r="Q13" s="30"/>
      <c r="R13" s="30"/>
      <c r="S13" s="30"/>
      <c r="T13" s="30"/>
      <c r="U13" s="30"/>
      <c r="V13" s="26"/>
      <c r="W13" s="30"/>
      <c r="X13" s="30"/>
      <c r="Y13" s="30"/>
      <c r="Z13" s="30"/>
      <c r="AA13" s="30"/>
      <c r="AB13" s="30"/>
      <c r="AC13" s="30"/>
      <c r="AD13" s="86"/>
      <c r="AE13" s="86"/>
      <c r="AF13" s="30"/>
      <c r="AG13" s="30"/>
      <c r="AH13" s="86"/>
      <c r="AI13" s="86"/>
      <c r="AJ13" s="86"/>
      <c r="AK13" s="86"/>
      <c r="AL13" s="86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</row>
    <row r="14" spans="1:60" x14ac:dyDescent="0.25">
      <c r="A14" s="34" t="s">
        <v>51</v>
      </c>
      <c r="B14" s="4" t="s">
        <v>20</v>
      </c>
      <c r="C14" s="4"/>
      <c r="D14" s="4"/>
      <c r="E14" s="4"/>
      <c r="F14" s="4"/>
      <c r="G14" s="4"/>
      <c r="H14" s="4" t="s">
        <v>71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 t="s">
        <v>75</v>
      </c>
      <c r="AN14" s="4"/>
      <c r="AO14" s="4"/>
      <c r="AP14" s="4"/>
      <c r="AQ14" s="4" t="s">
        <v>92</v>
      </c>
      <c r="AR14" s="4"/>
      <c r="AS14" s="4"/>
      <c r="AT14" s="4"/>
      <c r="AU14" s="4"/>
      <c r="AV14" s="4"/>
      <c r="AW14" s="4" t="s">
        <v>72</v>
      </c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12"/>
    </row>
    <row r="15" spans="1:60" x14ac:dyDescent="0.25">
      <c r="A15" s="35"/>
      <c r="B15" s="5"/>
      <c r="C15" s="5"/>
      <c r="D15" s="5"/>
      <c r="E15" s="5"/>
      <c r="F15" s="5"/>
      <c r="G15" s="5"/>
      <c r="H15" s="5" t="s">
        <v>49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">
        <v>103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">
        <v>95</v>
      </c>
      <c r="AG15" s="5"/>
      <c r="AH15" s="5"/>
      <c r="AI15" s="92" t="s">
        <v>50</v>
      </c>
      <c r="AJ15" s="92"/>
      <c r="AK15" s="92"/>
      <c r="AL15" s="92"/>
      <c r="AM15" s="5" t="s">
        <v>77</v>
      </c>
      <c r="AN15" s="5" t="s">
        <v>78</v>
      </c>
      <c r="AO15" s="5" t="s">
        <v>76</v>
      </c>
      <c r="AP15" s="5" t="s">
        <v>112</v>
      </c>
      <c r="AQ15" s="5" t="s">
        <v>82</v>
      </c>
      <c r="AR15" s="5" t="s">
        <v>83</v>
      </c>
      <c r="AS15" s="5" t="s">
        <v>84</v>
      </c>
      <c r="AT15" s="5" t="s">
        <v>86</v>
      </c>
      <c r="AU15" s="5" t="s">
        <v>85</v>
      </c>
      <c r="AV15" s="5" t="s">
        <v>86</v>
      </c>
      <c r="AW15" s="5" t="s">
        <v>1</v>
      </c>
      <c r="AX15" s="5" t="s">
        <v>56</v>
      </c>
      <c r="AY15" s="13" t="s">
        <v>59</v>
      </c>
      <c r="AZ15" s="13"/>
      <c r="BA15" s="13"/>
      <c r="BB15" s="13" t="s">
        <v>128</v>
      </c>
      <c r="BC15" s="13"/>
      <c r="BD15" s="5" t="s">
        <v>125</v>
      </c>
      <c r="BE15" s="5" t="s">
        <v>131</v>
      </c>
      <c r="BF15" s="13" t="s">
        <v>61</v>
      </c>
      <c r="BG15" s="13"/>
      <c r="BH15" s="14"/>
    </row>
    <row r="16" spans="1:60" x14ac:dyDescent="0.25">
      <c r="A16" s="3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94</v>
      </c>
      <c r="AA16" s="5"/>
      <c r="AB16" s="5" t="s">
        <v>97</v>
      </c>
      <c r="AC16" s="5"/>
      <c r="AD16" s="5"/>
      <c r="AE16" s="5"/>
      <c r="AF16" s="5" t="s">
        <v>96</v>
      </c>
      <c r="AG16" s="5"/>
      <c r="AH16" s="5"/>
      <c r="AI16" s="87"/>
      <c r="AJ16" s="92" t="s">
        <v>104</v>
      </c>
      <c r="AK16" s="92"/>
      <c r="AL16" s="92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13"/>
      <c r="AZ16" s="13"/>
      <c r="BA16" s="13"/>
      <c r="BB16" s="13"/>
      <c r="BC16" s="13"/>
      <c r="BD16" s="5"/>
      <c r="BE16" s="5"/>
      <c r="BF16" s="5" t="s">
        <v>126</v>
      </c>
      <c r="BG16" s="5" t="s">
        <v>127</v>
      </c>
      <c r="BH16" s="14" t="s">
        <v>60</v>
      </c>
    </row>
    <row r="17" spans="1:60" ht="60" x14ac:dyDescent="0.25">
      <c r="A17" s="35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31" t="s">
        <v>123</v>
      </c>
      <c r="I17" s="1" t="s">
        <v>3</v>
      </c>
      <c r="J17" s="1" t="s">
        <v>18</v>
      </c>
      <c r="K17" s="1" t="s">
        <v>9</v>
      </c>
      <c r="L17" s="87" t="s">
        <v>47</v>
      </c>
      <c r="M17" s="1" t="s">
        <v>13</v>
      </c>
      <c r="N17" s="1" t="s">
        <v>12</v>
      </c>
      <c r="O17" s="1" t="s">
        <v>11</v>
      </c>
      <c r="P17" s="1" t="s">
        <v>4</v>
      </c>
      <c r="Q17" s="1" t="s">
        <v>421</v>
      </c>
      <c r="R17" s="1" t="s">
        <v>52</v>
      </c>
      <c r="S17" s="1" t="s">
        <v>53</v>
      </c>
      <c r="T17" s="1" t="s">
        <v>5</v>
      </c>
      <c r="U17" s="1" t="s">
        <v>1</v>
      </c>
      <c r="V17" s="1" t="s">
        <v>107</v>
      </c>
      <c r="W17" s="1" t="s">
        <v>9</v>
      </c>
      <c r="X17" s="1" t="s">
        <v>13</v>
      </c>
      <c r="Y17" s="1" t="s">
        <v>10</v>
      </c>
      <c r="Z17" s="1" t="s">
        <v>12</v>
      </c>
      <c r="AA17" s="1" t="s">
        <v>11</v>
      </c>
      <c r="AB17" s="1" t="s">
        <v>14</v>
      </c>
      <c r="AC17" s="1" t="s">
        <v>15</v>
      </c>
      <c r="AD17" s="87" t="s">
        <v>16</v>
      </c>
      <c r="AE17" s="87" t="s">
        <v>17</v>
      </c>
      <c r="AF17" s="1" t="s">
        <v>102</v>
      </c>
      <c r="AG17" s="1" t="s">
        <v>101</v>
      </c>
      <c r="AH17" s="87" t="s">
        <v>100</v>
      </c>
      <c r="AI17" s="87" t="s">
        <v>21</v>
      </c>
      <c r="AJ17" s="87" t="s">
        <v>119</v>
      </c>
      <c r="AK17" s="87" t="s">
        <v>120</v>
      </c>
      <c r="AL17" s="87" t="s">
        <v>19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15" t="s">
        <v>57</v>
      </c>
      <c r="AZ17" s="15" t="s">
        <v>58</v>
      </c>
      <c r="BA17" s="1" t="s">
        <v>124</v>
      </c>
      <c r="BB17" s="1" t="s">
        <v>129</v>
      </c>
      <c r="BC17" s="1" t="s">
        <v>130</v>
      </c>
      <c r="BD17" s="5"/>
      <c r="BE17" s="5"/>
      <c r="BF17" s="5"/>
      <c r="BG17" s="5"/>
      <c r="BH17" s="14"/>
    </row>
    <row r="18" spans="1:60" ht="30.75" thickBot="1" x14ac:dyDescent="0.3">
      <c r="A18" s="36"/>
      <c r="B18" s="37" t="s">
        <v>22</v>
      </c>
      <c r="C18" s="37" t="s">
        <v>23</v>
      </c>
      <c r="D18" s="38" t="s">
        <v>46</v>
      </c>
      <c r="E18" s="37" t="s">
        <v>24</v>
      </c>
      <c r="F18" s="37" t="s">
        <v>25</v>
      </c>
      <c r="G18" s="37" t="s">
        <v>26</v>
      </c>
      <c r="H18" s="38" t="s">
        <v>27</v>
      </c>
      <c r="I18" s="37" t="s">
        <v>28</v>
      </c>
      <c r="J18" s="37" t="s">
        <v>29</v>
      </c>
      <c r="K18" s="37" t="s">
        <v>30</v>
      </c>
      <c r="L18" s="88" t="s">
        <v>31</v>
      </c>
      <c r="M18" s="37" t="s">
        <v>32</v>
      </c>
      <c r="N18" s="37" t="s">
        <v>33</v>
      </c>
      <c r="O18" s="37" t="s">
        <v>34</v>
      </c>
      <c r="P18" s="37" t="s">
        <v>35</v>
      </c>
      <c r="Q18" s="37" t="s">
        <v>36</v>
      </c>
      <c r="R18" s="37" t="s">
        <v>37</v>
      </c>
      <c r="S18" s="37" t="s">
        <v>48</v>
      </c>
      <c r="T18" s="37" t="s">
        <v>38</v>
      </c>
      <c r="U18" s="37" t="s">
        <v>106</v>
      </c>
      <c r="V18" s="37" t="s">
        <v>39</v>
      </c>
      <c r="W18" s="37" t="s">
        <v>40</v>
      </c>
      <c r="X18" s="37" t="s">
        <v>41</v>
      </c>
      <c r="Y18" s="37" t="s">
        <v>42</v>
      </c>
      <c r="Z18" s="37" t="s">
        <v>43</v>
      </c>
      <c r="AA18" s="37" t="s">
        <v>44</v>
      </c>
      <c r="AB18" s="37" t="s">
        <v>54</v>
      </c>
      <c r="AC18" s="37" t="s">
        <v>45</v>
      </c>
      <c r="AD18" s="88" t="s">
        <v>73</v>
      </c>
      <c r="AE18" s="88" t="s">
        <v>98</v>
      </c>
      <c r="AF18" s="37" t="s">
        <v>55</v>
      </c>
      <c r="AG18" s="37" t="s">
        <v>99</v>
      </c>
      <c r="AH18" s="88" t="s">
        <v>108</v>
      </c>
      <c r="AI18" s="88" t="s">
        <v>109</v>
      </c>
      <c r="AJ18" s="88" t="s">
        <v>62</v>
      </c>
      <c r="AK18" s="88" t="s">
        <v>110</v>
      </c>
      <c r="AL18" s="88" t="s">
        <v>111</v>
      </c>
      <c r="AM18" s="37" t="s">
        <v>63</v>
      </c>
      <c r="AN18" s="37" t="s">
        <v>64</v>
      </c>
      <c r="AO18" s="37" t="s">
        <v>65</v>
      </c>
      <c r="AP18" s="39" t="s">
        <v>66</v>
      </c>
      <c r="AQ18" s="39" t="s">
        <v>67</v>
      </c>
      <c r="AR18" s="39" t="s">
        <v>68</v>
      </c>
      <c r="AS18" s="39" t="s">
        <v>69</v>
      </c>
      <c r="AT18" s="39" t="s">
        <v>74</v>
      </c>
      <c r="AU18" s="39" t="s">
        <v>79</v>
      </c>
      <c r="AV18" s="39" t="s">
        <v>80</v>
      </c>
      <c r="AW18" s="39" t="s">
        <v>113</v>
      </c>
      <c r="AX18" s="39" t="s">
        <v>81</v>
      </c>
      <c r="AY18" s="39" t="s">
        <v>87</v>
      </c>
      <c r="AZ18" s="39" t="s">
        <v>88</v>
      </c>
      <c r="BA18" s="39" t="s">
        <v>89</v>
      </c>
      <c r="BB18" s="39" t="s">
        <v>90</v>
      </c>
      <c r="BC18" s="39" t="s">
        <v>91</v>
      </c>
      <c r="BD18" s="39" t="s">
        <v>105</v>
      </c>
      <c r="BE18" s="39" t="s">
        <v>114</v>
      </c>
      <c r="BF18" s="39" t="s">
        <v>115</v>
      </c>
      <c r="BG18" s="39" t="s">
        <v>116</v>
      </c>
      <c r="BH18" s="40" t="s">
        <v>117</v>
      </c>
    </row>
    <row r="19" spans="1:60" s="9" customFormat="1" ht="45" x14ac:dyDescent="0.25">
      <c r="A19" s="41">
        <v>1</v>
      </c>
      <c r="B19" s="33" t="s">
        <v>286</v>
      </c>
      <c r="C19" s="33" t="s">
        <v>132</v>
      </c>
      <c r="D19" s="52" t="s">
        <v>241</v>
      </c>
      <c r="E19" s="33" t="s">
        <v>376</v>
      </c>
      <c r="F19" s="33" t="s">
        <v>135</v>
      </c>
      <c r="G19" s="53">
        <v>11864</v>
      </c>
      <c r="H19" s="79" t="s">
        <v>134</v>
      </c>
      <c r="I19" s="79" t="s">
        <v>136</v>
      </c>
      <c r="J19" s="52" t="s">
        <v>259</v>
      </c>
      <c r="K19" s="54">
        <v>42737</v>
      </c>
      <c r="L19" s="89">
        <v>2263759.6800000002</v>
      </c>
      <c r="M19" s="53">
        <v>11769</v>
      </c>
      <c r="N19" s="54">
        <v>42737</v>
      </c>
      <c r="O19" s="54">
        <v>43100</v>
      </c>
      <c r="P19" s="52">
        <v>1</v>
      </c>
      <c r="Q19" s="55" t="s">
        <v>134</v>
      </c>
      <c r="R19" s="33"/>
      <c r="S19" s="33"/>
      <c r="T19" s="33" t="s">
        <v>234</v>
      </c>
      <c r="U19" s="33" t="s">
        <v>375</v>
      </c>
      <c r="V19" s="32">
        <v>1</v>
      </c>
      <c r="W19" s="54">
        <v>43067</v>
      </c>
      <c r="X19" s="53">
        <v>12228</v>
      </c>
      <c r="Y19" s="33" t="s">
        <v>389</v>
      </c>
      <c r="Z19" s="54">
        <v>43070</v>
      </c>
      <c r="AA19" s="33"/>
      <c r="AB19" s="33"/>
      <c r="AC19" s="33"/>
      <c r="AD19" s="56">
        <v>4277.97</v>
      </c>
      <c r="AE19" s="56"/>
      <c r="AF19" s="33"/>
      <c r="AG19" s="33"/>
      <c r="AH19" s="56"/>
      <c r="AI19" s="56">
        <f>SUM(L19-AE19+AD19+AH19)</f>
        <v>2268037.6500000004</v>
      </c>
      <c r="AJ19" s="56"/>
      <c r="AK19" s="56"/>
      <c r="AL19" s="56">
        <f>AJ19+AK19</f>
        <v>0</v>
      </c>
      <c r="AM19" s="33"/>
      <c r="AN19" s="33"/>
      <c r="AO19" s="33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</row>
    <row r="20" spans="1:60" s="9" customFormat="1" ht="30" x14ac:dyDescent="0.25">
      <c r="A20" s="13"/>
      <c r="B20" s="23"/>
      <c r="C20" s="23"/>
      <c r="D20" s="57"/>
      <c r="E20" s="23"/>
      <c r="F20" s="23"/>
      <c r="G20" s="23"/>
      <c r="H20" s="80"/>
      <c r="I20" s="24" t="s">
        <v>136</v>
      </c>
      <c r="J20" s="23"/>
      <c r="K20" s="23"/>
      <c r="L20" s="62">
        <v>2268037.65</v>
      </c>
      <c r="M20" s="23"/>
      <c r="N20" s="23"/>
      <c r="O20" s="23"/>
      <c r="P20" s="23"/>
      <c r="Q20" s="23"/>
      <c r="R20" s="23"/>
      <c r="S20" s="23"/>
      <c r="T20" s="23"/>
      <c r="U20" s="23" t="s">
        <v>375</v>
      </c>
      <c r="V20" s="3">
        <v>2</v>
      </c>
      <c r="W20" s="58">
        <v>43098</v>
      </c>
      <c r="X20" s="59">
        <v>12239</v>
      </c>
      <c r="Y20" s="23" t="s">
        <v>390</v>
      </c>
      <c r="Z20" s="60">
        <v>43101</v>
      </c>
      <c r="AA20" s="60">
        <v>43435</v>
      </c>
      <c r="AB20" s="61">
        <v>5.8099999999999999E-2</v>
      </c>
      <c r="AC20" s="23"/>
      <c r="AD20" s="62">
        <v>2406382.56</v>
      </c>
      <c r="AE20" s="62"/>
      <c r="AF20" s="23"/>
      <c r="AG20" s="23"/>
      <c r="AH20" s="62">
        <v>83179.97</v>
      </c>
      <c r="AI20" s="62">
        <f t="shared" ref="AI20:AI36" si="0">SUM(L20-AE20+AD20+AH20)</f>
        <v>4757600.18</v>
      </c>
      <c r="AJ20" s="62"/>
      <c r="AK20" s="62"/>
      <c r="AL20" s="56">
        <f t="shared" ref="AL20:AL83" si="1">AJ20+AK20</f>
        <v>0</v>
      </c>
      <c r="AM20" s="23"/>
      <c r="AN20" s="23"/>
      <c r="AO20" s="23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</row>
    <row r="21" spans="1:60" s="9" customFormat="1" ht="30" x14ac:dyDescent="0.25">
      <c r="A21" s="13"/>
      <c r="B21" s="23"/>
      <c r="C21" s="23"/>
      <c r="D21" s="57"/>
      <c r="E21" s="23"/>
      <c r="F21" s="23"/>
      <c r="G21" s="23"/>
      <c r="H21" s="80"/>
      <c r="I21" s="24" t="s">
        <v>136</v>
      </c>
      <c r="J21" s="23"/>
      <c r="K21" s="23"/>
      <c r="L21" s="62">
        <v>4757600.18</v>
      </c>
      <c r="M21" s="23"/>
      <c r="N21" s="23"/>
      <c r="O21" s="23"/>
      <c r="P21" s="23"/>
      <c r="Q21" s="23"/>
      <c r="R21" s="23"/>
      <c r="S21" s="23"/>
      <c r="T21" s="23"/>
      <c r="U21" s="23" t="s">
        <v>375</v>
      </c>
      <c r="V21" s="3">
        <v>3</v>
      </c>
      <c r="W21" s="58">
        <v>43158</v>
      </c>
      <c r="X21" s="59">
        <v>12264</v>
      </c>
      <c r="Y21" s="23" t="s">
        <v>392</v>
      </c>
      <c r="Z21" s="58">
        <v>43160</v>
      </c>
      <c r="AA21" s="23"/>
      <c r="AB21" s="63">
        <v>0.25</v>
      </c>
      <c r="AC21" s="23"/>
      <c r="AD21" s="62">
        <v>37801.300000000003</v>
      </c>
      <c r="AE21" s="62">
        <v>309435.59999999998</v>
      </c>
      <c r="AF21" s="23"/>
      <c r="AG21" s="23"/>
      <c r="AH21" s="62"/>
      <c r="AI21" s="62">
        <f t="shared" si="0"/>
        <v>4485965.88</v>
      </c>
      <c r="AJ21" s="62"/>
      <c r="AK21" s="62"/>
      <c r="AL21" s="56">
        <f t="shared" si="1"/>
        <v>0</v>
      </c>
      <c r="AM21" s="23"/>
      <c r="AN21" s="23"/>
      <c r="AO21" s="23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</row>
    <row r="22" spans="1:60" s="9" customFormat="1" ht="30" x14ac:dyDescent="0.25">
      <c r="A22" s="13"/>
      <c r="B22" s="23"/>
      <c r="C22" s="23"/>
      <c r="D22" s="57"/>
      <c r="E22" s="23"/>
      <c r="F22" s="23"/>
      <c r="G22" s="23"/>
      <c r="H22" s="80"/>
      <c r="I22" s="24" t="s">
        <v>136</v>
      </c>
      <c r="J22" s="23"/>
      <c r="K22" s="23"/>
      <c r="L22" s="62">
        <v>4485965.88</v>
      </c>
      <c r="M22" s="23"/>
      <c r="N22" s="23"/>
      <c r="O22" s="23"/>
      <c r="P22" s="23"/>
      <c r="Q22" s="23"/>
      <c r="R22" s="23"/>
      <c r="S22" s="23"/>
      <c r="T22" s="23"/>
      <c r="U22" s="23" t="s">
        <v>375</v>
      </c>
      <c r="V22" s="3">
        <v>4</v>
      </c>
      <c r="W22" s="58">
        <v>43355</v>
      </c>
      <c r="X22" s="59">
        <v>12390</v>
      </c>
      <c r="Y22" s="23" t="s">
        <v>393</v>
      </c>
      <c r="Z22" s="58">
        <v>43374</v>
      </c>
      <c r="AA22" s="23"/>
      <c r="AB22" s="61">
        <v>6.5000000000000002E-2</v>
      </c>
      <c r="AC22" s="23"/>
      <c r="AD22" s="62">
        <v>14911.62</v>
      </c>
      <c r="AE22" s="62"/>
      <c r="AF22" s="23"/>
      <c r="AG22" s="23"/>
      <c r="AH22" s="62"/>
      <c r="AI22" s="62">
        <f t="shared" si="0"/>
        <v>4500877.5</v>
      </c>
      <c r="AJ22" s="62"/>
      <c r="AK22" s="62"/>
      <c r="AL22" s="56">
        <f t="shared" si="1"/>
        <v>0</v>
      </c>
      <c r="AM22" s="23"/>
      <c r="AN22" s="23"/>
      <c r="AO22" s="23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</row>
    <row r="23" spans="1:60" s="9" customFormat="1" ht="30" x14ac:dyDescent="0.25">
      <c r="A23" s="13"/>
      <c r="B23" s="23"/>
      <c r="C23" s="23"/>
      <c r="D23" s="57"/>
      <c r="E23" s="23"/>
      <c r="F23" s="23"/>
      <c r="G23" s="23"/>
      <c r="H23" s="80"/>
      <c r="I23" s="24" t="s">
        <v>136</v>
      </c>
      <c r="J23" s="23"/>
      <c r="K23" s="23"/>
      <c r="L23" s="62"/>
      <c r="M23" s="23"/>
      <c r="N23" s="23"/>
      <c r="O23" s="23"/>
      <c r="P23" s="23"/>
      <c r="Q23" s="23"/>
      <c r="R23" s="23"/>
      <c r="S23" s="23"/>
      <c r="T23" s="23"/>
      <c r="U23" s="23" t="s">
        <v>375</v>
      </c>
      <c r="V23" s="3">
        <v>5</v>
      </c>
      <c r="W23" s="58">
        <v>43451</v>
      </c>
      <c r="X23" s="59">
        <v>14474</v>
      </c>
      <c r="Y23" s="23" t="s">
        <v>394</v>
      </c>
      <c r="Z23" s="60">
        <v>43466</v>
      </c>
      <c r="AA23" s="60">
        <v>43800</v>
      </c>
      <c r="AB23" s="23"/>
      <c r="AC23" s="23"/>
      <c r="AD23" s="62"/>
      <c r="AE23" s="62"/>
      <c r="AF23" s="23"/>
      <c r="AG23" s="23"/>
      <c r="AH23" s="62"/>
      <c r="AI23" s="62">
        <v>2241080.7599999998</v>
      </c>
      <c r="AJ23" s="62"/>
      <c r="AK23" s="62"/>
      <c r="AL23" s="56">
        <f t="shared" si="1"/>
        <v>0</v>
      </c>
      <c r="AM23" s="23"/>
      <c r="AN23" s="23"/>
      <c r="AO23" s="23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</row>
    <row r="24" spans="1:60" s="9" customFormat="1" ht="45" x14ac:dyDescent="0.25">
      <c r="A24" s="13"/>
      <c r="B24" s="23"/>
      <c r="C24" s="23"/>
      <c r="D24" s="57"/>
      <c r="E24" s="23"/>
      <c r="F24" s="23"/>
      <c r="G24" s="23"/>
      <c r="H24" s="80"/>
      <c r="I24" s="24" t="s">
        <v>136</v>
      </c>
      <c r="J24" s="23"/>
      <c r="K24" s="23"/>
      <c r="L24" s="62">
        <v>2241080.7599999998</v>
      </c>
      <c r="M24" s="23"/>
      <c r="N24" s="23"/>
      <c r="O24" s="23"/>
      <c r="P24" s="23"/>
      <c r="Q24" s="23"/>
      <c r="R24" s="23"/>
      <c r="S24" s="23"/>
      <c r="T24" s="23"/>
      <c r="U24" s="23" t="s">
        <v>375</v>
      </c>
      <c r="V24" s="3">
        <v>6</v>
      </c>
      <c r="W24" s="58">
        <v>43521</v>
      </c>
      <c r="X24" s="59">
        <v>12504</v>
      </c>
      <c r="Y24" s="23" t="s">
        <v>395</v>
      </c>
      <c r="Z24" s="23"/>
      <c r="AA24" s="23"/>
      <c r="AB24" s="61">
        <v>0.34599999999999997</v>
      </c>
      <c r="AC24" s="23"/>
      <c r="AD24" s="62">
        <v>233022.3</v>
      </c>
      <c r="AE24" s="62"/>
      <c r="AF24" s="23"/>
      <c r="AG24" s="23"/>
      <c r="AH24" s="62"/>
      <c r="AI24" s="62">
        <f t="shared" si="0"/>
        <v>2474103.0599999996</v>
      </c>
      <c r="AJ24" s="62"/>
      <c r="AK24" s="62"/>
      <c r="AL24" s="56">
        <f t="shared" si="1"/>
        <v>0</v>
      </c>
      <c r="AM24" s="23"/>
      <c r="AN24" s="23"/>
      <c r="AO24" s="23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</row>
    <row r="25" spans="1:60" s="9" customFormat="1" ht="30" x14ac:dyDescent="0.25">
      <c r="A25" s="13"/>
      <c r="B25" s="23"/>
      <c r="C25" s="23"/>
      <c r="D25" s="57"/>
      <c r="E25" s="23"/>
      <c r="F25" s="23"/>
      <c r="G25" s="23"/>
      <c r="H25" s="80"/>
      <c r="I25" s="24" t="s">
        <v>136</v>
      </c>
      <c r="J25" s="23"/>
      <c r="K25" s="23"/>
      <c r="L25" s="62"/>
      <c r="M25" s="23"/>
      <c r="N25" s="23"/>
      <c r="O25" s="23"/>
      <c r="P25" s="23"/>
      <c r="Q25" s="23"/>
      <c r="R25" s="23"/>
      <c r="S25" s="23"/>
      <c r="T25" s="23"/>
      <c r="U25" s="23" t="s">
        <v>375</v>
      </c>
      <c r="V25" s="3">
        <v>7</v>
      </c>
      <c r="W25" s="58">
        <v>43822</v>
      </c>
      <c r="X25" s="59">
        <v>12715</v>
      </c>
      <c r="Y25" s="23" t="s">
        <v>394</v>
      </c>
      <c r="Z25" s="60">
        <v>43831</v>
      </c>
      <c r="AA25" s="60">
        <v>44166</v>
      </c>
      <c r="AB25" s="23"/>
      <c r="AC25" s="23"/>
      <c r="AD25" s="62"/>
      <c r="AE25" s="62"/>
      <c r="AF25" s="23"/>
      <c r="AG25" s="23"/>
      <c r="AH25" s="62"/>
      <c r="AI25" s="62">
        <v>2377178.52</v>
      </c>
      <c r="AJ25" s="62"/>
      <c r="AK25" s="62"/>
      <c r="AL25" s="56">
        <f t="shared" si="1"/>
        <v>0</v>
      </c>
      <c r="AM25" s="23"/>
      <c r="AN25" s="23"/>
      <c r="AO25" s="23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</row>
    <row r="26" spans="1:60" s="9" customFormat="1" ht="30" x14ac:dyDescent="0.25">
      <c r="A26" s="13"/>
      <c r="B26" s="23"/>
      <c r="C26" s="23"/>
      <c r="D26" s="57"/>
      <c r="E26" s="23"/>
      <c r="F26" s="23"/>
      <c r="G26" s="23"/>
      <c r="H26" s="80"/>
      <c r="I26" s="24" t="s">
        <v>136</v>
      </c>
      <c r="J26" s="23"/>
      <c r="K26" s="23"/>
      <c r="L26" s="62">
        <v>2377178.52</v>
      </c>
      <c r="M26" s="23"/>
      <c r="N26" s="23"/>
      <c r="O26" s="23"/>
      <c r="P26" s="23"/>
      <c r="Q26" s="23"/>
      <c r="R26" s="23"/>
      <c r="S26" s="23"/>
      <c r="T26" s="23"/>
      <c r="U26" s="23" t="s">
        <v>375</v>
      </c>
      <c r="V26" s="3">
        <v>8</v>
      </c>
      <c r="W26" s="58">
        <v>43959</v>
      </c>
      <c r="X26" s="59">
        <v>12794</v>
      </c>
      <c r="Y26" s="23" t="s">
        <v>396</v>
      </c>
      <c r="Z26" s="23"/>
      <c r="AA26" s="23"/>
      <c r="AB26" s="23"/>
      <c r="AC26" s="23"/>
      <c r="AD26" s="62"/>
      <c r="AE26" s="62">
        <v>10189.200000000001</v>
      </c>
      <c r="AF26" s="23"/>
      <c r="AG26" s="23"/>
      <c r="AH26" s="62"/>
      <c r="AI26" s="62">
        <f t="shared" si="0"/>
        <v>2366989.3199999998</v>
      </c>
      <c r="AJ26" s="62"/>
      <c r="AK26" s="62"/>
      <c r="AL26" s="56">
        <f t="shared" si="1"/>
        <v>0</v>
      </c>
      <c r="AM26" s="23"/>
      <c r="AN26" s="23"/>
      <c r="AO26" s="23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</row>
    <row r="27" spans="1:60" s="9" customFormat="1" ht="30" x14ac:dyDescent="0.25">
      <c r="A27" s="13"/>
      <c r="B27" s="23"/>
      <c r="C27" s="23"/>
      <c r="D27" s="57"/>
      <c r="E27" s="23"/>
      <c r="F27" s="23"/>
      <c r="G27" s="23"/>
      <c r="H27" s="80"/>
      <c r="I27" s="24" t="s">
        <v>136</v>
      </c>
      <c r="J27" s="23"/>
      <c r="K27" s="23"/>
      <c r="L27" s="62">
        <v>2366989.3199999998</v>
      </c>
      <c r="M27" s="23"/>
      <c r="N27" s="23"/>
      <c r="O27" s="23"/>
      <c r="P27" s="23"/>
      <c r="Q27" s="23"/>
      <c r="R27" s="23"/>
      <c r="S27" s="23"/>
      <c r="T27" s="23"/>
      <c r="U27" s="23" t="s">
        <v>375</v>
      </c>
      <c r="V27" s="3">
        <v>9</v>
      </c>
      <c r="W27" s="58">
        <v>44091</v>
      </c>
      <c r="X27" s="59">
        <v>12882</v>
      </c>
      <c r="Y27" s="23" t="s">
        <v>396</v>
      </c>
      <c r="Z27" s="23"/>
      <c r="AA27" s="23"/>
      <c r="AB27" s="23"/>
      <c r="AC27" s="23"/>
      <c r="AD27" s="62"/>
      <c r="AE27" s="62">
        <v>16840.080000000002</v>
      </c>
      <c r="AF27" s="23"/>
      <c r="AG27" s="23"/>
      <c r="AH27" s="62"/>
      <c r="AI27" s="62">
        <f t="shared" si="0"/>
        <v>2350149.2399999998</v>
      </c>
      <c r="AJ27" s="62"/>
      <c r="AK27" s="62"/>
      <c r="AL27" s="56">
        <f t="shared" si="1"/>
        <v>0</v>
      </c>
      <c r="AM27" s="23"/>
      <c r="AN27" s="23"/>
      <c r="AO27" s="23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</row>
    <row r="28" spans="1:60" s="9" customFormat="1" ht="30" x14ac:dyDescent="0.25">
      <c r="A28" s="13"/>
      <c r="B28" s="23"/>
      <c r="C28" s="23"/>
      <c r="D28" s="25"/>
      <c r="E28" s="23"/>
      <c r="F28" s="23"/>
      <c r="G28" s="59"/>
      <c r="H28" s="24"/>
      <c r="I28" s="24" t="s">
        <v>136</v>
      </c>
      <c r="J28" s="25"/>
      <c r="K28" s="58"/>
      <c r="L28" s="65"/>
      <c r="M28" s="59"/>
      <c r="N28" s="58"/>
      <c r="O28" s="58"/>
      <c r="P28" s="25"/>
      <c r="Q28" s="64"/>
      <c r="R28" s="23"/>
      <c r="S28" s="23"/>
      <c r="T28" s="23"/>
      <c r="U28" s="23" t="s">
        <v>375</v>
      </c>
      <c r="V28" s="16">
        <v>10</v>
      </c>
      <c r="W28" s="57" t="s">
        <v>246</v>
      </c>
      <c r="X28" s="59">
        <v>12935</v>
      </c>
      <c r="Y28" s="23" t="s">
        <v>244</v>
      </c>
      <c r="Z28" s="60">
        <v>44197</v>
      </c>
      <c r="AA28" s="60">
        <v>44531</v>
      </c>
      <c r="AB28" s="23"/>
      <c r="AC28" s="23"/>
      <c r="AD28" s="62"/>
      <c r="AE28" s="62"/>
      <c r="AF28" s="23"/>
      <c r="AG28" s="23"/>
      <c r="AH28" s="62"/>
      <c r="AI28" s="62">
        <v>2350149.2400000002</v>
      </c>
      <c r="AJ28" s="62">
        <v>8345270.1200000001</v>
      </c>
      <c r="AK28" s="62">
        <v>1160077.46</v>
      </c>
      <c r="AL28" s="56">
        <f t="shared" si="1"/>
        <v>9505347.5800000001</v>
      </c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</row>
    <row r="29" spans="1:60" s="9" customFormat="1" ht="45" x14ac:dyDescent="0.25">
      <c r="A29" s="13">
        <v>2</v>
      </c>
      <c r="B29" s="57" t="s">
        <v>317</v>
      </c>
      <c r="C29" s="23" t="s">
        <v>218</v>
      </c>
      <c r="D29" s="23" t="s">
        <v>318</v>
      </c>
      <c r="E29" s="23" t="s">
        <v>376</v>
      </c>
      <c r="F29" s="23" t="s">
        <v>135</v>
      </c>
      <c r="G29" s="59">
        <v>11735</v>
      </c>
      <c r="H29" s="80" t="s">
        <v>186</v>
      </c>
      <c r="I29" s="24" t="s">
        <v>137</v>
      </c>
      <c r="J29" s="25" t="s">
        <v>287</v>
      </c>
      <c r="K29" s="58">
        <v>42773</v>
      </c>
      <c r="L29" s="62">
        <v>464828.32</v>
      </c>
      <c r="M29" s="59">
        <v>12000</v>
      </c>
      <c r="N29" s="58">
        <v>42780</v>
      </c>
      <c r="O29" s="58">
        <v>43100</v>
      </c>
      <c r="P29" s="25">
        <v>1</v>
      </c>
      <c r="Q29" s="57" t="s">
        <v>186</v>
      </c>
      <c r="R29" s="23"/>
      <c r="S29" s="23"/>
      <c r="T29" s="23" t="s">
        <v>234</v>
      </c>
      <c r="U29" s="23" t="s">
        <v>375</v>
      </c>
      <c r="V29" s="16">
        <v>1</v>
      </c>
      <c r="W29" s="57" t="s">
        <v>400</v>
      </c>
      <c r="X29" s="59">
        <v>12228</v>
      </c>
      <c r="Y29" s="23" t="s">
        <v>401</v>
      </c>
      <c r="Z29" s="60">
        <v>43101</v>
      </c>
      <c r="AA29" s="60">
        <v>43435</v>
      </c>
      <c r="AB29" s="23"/>
      <c r="AC29" s="23"/>
      <c r="AD29" s="62">
        <v>126771.36</v>
      </c>
      <c r="AE29" s="62"/>
      <c r="AF29" s="23"/>
      <c r="AG29" s="23"/>
      <c r="AH29" s="62"/>
      <c r="AI29" s="62">
        <f t="shared" si="0"/>
        <v>591599.68000000005</v>
      </c>
      <c r="AJ29" s="62"/>
      <c r="AK29" s="62"/>
      <c r="AL29" s="56">
        <f t="shared" si="1"/>
        <v>0</v>
      </c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</row>
    <row r="30" spans="1:60" s="9" customFormat="1" ht="30" x14ac:dyDescent="0.25">
      <c r="A30" s="13"/>
      <c r="B30" s="23"/>
      <c r="C30" s="23"/>
      <c r="D30" s="25"/>
      <c r="E30" s="23"/>
      <c r="F30" s="23"/>
      <c r="G30" s="59"/>
      <c r="H30" s="24"/>
      <c r="I30" s="24" t="s">
        <v>137</v>
      </c>
      <c r="J30" s="25"/>
      <c r="K30" s="58"/>
      <c r="L30" s="65">
        <v>971913.76</v>
      </c>
      <c r="M30" s="59"/>
      <c r="N30" s="58"/>
      <c r="O30" s="58"/>
      <c r="P30" s="25"/>
      <c r="Q30" s="64"/>
      <c r="R30" s="23"/>
      <c r="S30" s="23"/>
      <c r="T30" s="23"/>
      <c r="U30" s="23" t="s">
        <v>375</v>
      </c>
      <c r="V30" s="16">
        <v>2</v>
      </c>
      <c r="W30" s="57" t="s">
        <v>402</v>
      </c>
      <c r="X30" s="59">
        <v>12258</v>
      </c>
      <c r="Y30" s="23" t="s">
        <v>403</v>
      </c>
      <c r="Z30" s="57" t="s">
        <v>404</v>
      </c>
      <c r="AA30" s="60"/>
      <c r="AB30" s="23"/>
      <c r="AC30" s="62"/>
      <c r="AD30" s="62"/>
      <c r="AE30" s="62">
        <v>190157.04</v>
      </c>
      <c r="AF30" s="23"/>
      <c r="AG30" s="23"/>
      <c r="AH30" s="62"/>
      <c r="AI30" s="62">
        <f t="shared" si="0"/>
        <v>781756.72</v>
      </c>
      <c r="AJ30" s="62"/>
      <c r="AK30" s="62"/>
      <c r="AL30" s="56">
        <f t="shared" si="1"/>
        <v>0</v>
      </c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</row>
    <row r="31" spans="1:60" s="9" customFormat="1" ht="30" x14ac:dyDescent="0.25">
      <c r="A31" s="13"/>
      <c r="B31" s="23"/>
      <c r="C31" s="23"/>
      <c r="D31" s="25"/>
      <c r="E31" s="23"/>
      <c r="F31" s="23"/>
      <c r="G31" s="59"/>
      <c r="H31" s="24"/>
      <c r="I31" s="24" t="s">
        <v>137</v>
      </c>
      <c r="J31" s="25"/>
      <c r="K31" s="58"/>
      <c r="L31" s="65"/>
      <c r="M31" s="59"/>
      <c r="N31" s="58"/>
      <c r="O31" s="58"/>
      <c r="P31" s="25"/>
      <c r="Q31" s="64"/>
      <c r="R31" s="23"/>
      <c r="S31" s="23"/>
      <c r="T31" s="23"/>
      <c r="U31" s="23" t="s">
        <v>375</v>
      </c>
      <c r="V31" s="16">
        <v>3</v>
      </c>
      <c r="W31" s="57" t="s">
        <v>405</v>
      </c>
      <c r="X31" s="59">
        <v>12474</v>
      </c>
      <c r="Y31" s="23" t="s">
        <v>244</v>
      </c>
      <c r="Z31" s="60">
        <v>43466</v>
      </c>
      <c r="AA31" s="60">
        <v>43800</v>
      </c>
      <c r="AB31" s="23"/>
      <c r="AC31" s="23"/>
      <c r="AD31" s="62"/>
      <c r="AE31" s="62"/>
      <c r="AF31" s="23"/>
      <c r="AG31" s="23"/>
      <c r="AH31" s="62"/>
      <c r="AI31" s="62">
        <v>316928.40000000002</v>
      </c>
      <c r="AJ31" s="62"/>
      <c r="AK31" s="62"/>
      <c r="AL31" s="56">
        <f t="shared" si="1"/>
        <v>0</v>
      </c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</row>
    <row r="32" spans="1:60" s="9" customFormat="1" ht="30" x14ac:dyDescent="0.25">
      <c r="A32" s="13"/>
      <c r="B32" s="23"/>
      <c r="C32" s="23"/>
      <c r="D32" s="25"/>
      <c r="E32" s="23"/>
      <c r="F32" s="23"/>
      <c r="G32" s="59"/>
      <c r="H32" s="24"/>
      <c r="I32" s="24" t="s">
        <v>137</v>
      </c>
      <c r="J32" s="25"/>
      <c r="K32" s="58"/>
      <c r="L32" s="62">
        <v>316928.40000000002</v>
      </c>
      <c r="M32" s="59"/>
      <c r="N32" s="58"/>
      <c r="O32" s="58"/>
      <c r="P32" s="25"/>
      <c r="Q32" s="64"/>
      <c r="R32" s="23"/>
      <c r="S32" s="23"/>
      <c r="T32" s="23"/>
      <c r="U32" s="23" t="s">
        <v>375</v>
      </c>
      <c r="V32" s="16">
        <v>4</v>
      </c>
      <c r="W32" s="57" t="s">
        <v>406</v>
      </c>
      <c r="X32" s="59">
        <v>12504</v>
      </c>
      <c r="Y32" s="23" t="s">
        <v>391</v>
      </c>
      <c r="Z32" s="60">
        <v>43525</v>
      </c>
      <c r="AA32" s="60">
        <v>43800</v>
      </c>
      <c r="AB32" s="23"/>
      <c r="AC32" s="23"/>
      <c r="AD32" s="62">
        <v>52821.4</v>
      </c>
      <c r="AE32" s="62"/>
      <c r="AF32" s="23"/>
      <c r="AG32" s="23"/>
      <c r="AH32" s="62"/>
      <c r="AI32" s="62">
        <f>SUM(L32-AE32+AD32+AH32)</f>
        <v>369749.80000000005</v>
      </c>
      <c r="AJ32" s="62"/>
      <c r="AK32" s="62"/>
      <c r="AL32" s="56">
        <f t="shared" si="1"/>
        <v>0</v>
      </c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</row>
    <row r="33" spans="1:60" s="9" customFormat="1" ht="30" x14ac:dyDescent="0.25">
      <c r="A33" s="13"/>
      <c r="B33" s="23"/>
      <c r="C33" s="23"/>
      <c r="D33" s="25"/>
      <c r="E33" s="23"/>
      <c r="F33" s="23"/>
      <c r="G33" s="59"/>
      <c r="H33" s="24"/>
      <c r="I33" s="24" t="s">
        <v>137</v>
      </c>
      <c r="J33" s="25"/>
      <c r="K33" s="58"/>
      <c r="L33" s="62">
        <v>464828.32</v>
      </c>
      <c r="M33" s="59"/>
      <c r="N33" s="58"/>
      <c r="O33" s="58"/>
      <c r="P33" s="25"/>
      <c r="Q33" s="64"/>
      <c r="R33" s="23"/>
      <c r="S33" s="23"/>
      <c r="T33" s="23"/>
      <c r="U33" s="23" t="s">
        <v>375</v>
      </c>
      <c r="V33" s="16">
        <v>5</v>
      </c>
      <c r="W33" s="57" t="s">
        <v>407</v>
      </c>
      <c r="X33" s="59">
        <v>12647</v>
      </c>
      <c r="Y33" s="23" t="s">
        <v>408</v>
      </c>
      <c r="Z33" s="60">
        <v>43739</v>
      </c>
      <c r="AA33" s="60">
        <v>43800</v>
      </c>
      <c r="AB33" s="23"/>
      <c r="AC33" s="23"/>
      <c r="AD33" s="62">
        <v>104201.46</v>
      </c>
      <c r="AE33" s="62"/>
      <c r="AF33" s="23"/>
      <c r="AG33" s="23"/>
      <c r="AH33" s="62"/>
      <c r="AI33" s="62">
        <f t="shared" si="0"/>
        <v>569029.78</v>
      </c>
      <c r="AJ33" s="62"/>
      <c r="AK33" s="62"/>
      <c r="AL33" s="56">
        <f t="shared" si="1"/>
        <v>0</v>
      </c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</row>
    <row r="34" spans="1:60" s="9" customFormat="1" ht="30" x14ac:dyDescent="0.25">
      <c r="A34" s="13"/>
      <c r="B34" s="23"/>
      <c r="C34" s="23"/>
      <c r="D34" s="25"/>
      <c r="E34" s="23"/>
      <c r="F34" s="23"/>
      <c r="G34" s="59"/>
      <c r="H34" s="24"/>
      <c r="I34" s="24" t="s">
        <v>137</v>
      </c>
      <c r="J34" s="25"/>
      <c r="K34" s="58"/>
      <c r="L34" s="65"/>
      <c r="M34" s="59"/>
      <c r="N34" s="58"/>
      <c r="O34" s="58"/>
      <c r="P34" s="25"/>
      <c r="Q34" s="64"/>
      <c r="R34" s="23"/>
      <c r="S34" s="23"/>
      <c r="T34" s="23"/>
      <c r="U34" s="23" t="s">
        <v>375</v>
      </c>
      <c r="V34" s="16">
        <v>6</v>
      </c>
      <c r="W34" s="57" t="s">
        <v>409</v>
      </c>
      <c r="X34" s="59">
        <v>12715</v>
      </c>
      <c r="Y34" s="23" t="s">
        <v>244</v>
      </c>
      <c r="Z34" s="60">
        <v>43831</v>
      </c>
      <c r="AA34" s="60">
        <v>44166</v>
      </c>
      <c r="AB34" s="23"/>
      <c r="AC34" s="23"/>
      <c r="AD34" s="62"/>
      <c r="AE34" s="62"/>
      <c r="AF34" s="23"/>
      <c r="AG34" s="23"/>
      <c r="AH34" s="62"/>
      <c r="AI34" s="62">
        <v>416805.84</v>
      </c>
      <c r="AJ34" s="62"/>
      <c r="AK34" s="62"/>
      <c r="AL34" s="56">
        <f t="shared" si="1"/>
        <v>0</v>
      </c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</row>
    <row r="35" spans="1:60" s="9" customFormat="1" ht="30" x14ac:dyDescent="0.25">
      <c r="A35" s="13"/>
      <c r="B35" s="23"/>
      <c r="C35" s="23"/>
      <c r="D35" s="25"/>
      <c r="E35" s="23"/>
      <c r="F35" s="23"/>
      <c r="G35" s="59"/>
      <c r="H35" s="24"/>
      <c r="I35" s="24" t="s">
        <v>137</v>
      </c>
      <c r="J35" s="25"/>
      <c r="K35" s="58"/>
      <c r="L35" s="62">
        <v>416805.84</v>
      </c>
      <c r="M35" s="59"/>
      <c r="N35" s="58"/>
      <c r="O35" s="58"/>
      <c r="P35" s="25"/>
      <c r="Q35" s="64"/>
      <c r="R35" s="23"/>
      <c r="S35" s="23"/>
      <c r="T35" s="23"/>
      <c r="U35" s="23" t="s">
        <v>375</v>
      </c>
      <c r="V35" s="16">
        <v>7</v>
      </c>
      <c r="W35" s="57" t="s">
        <v>410</v>
      </c>
      <c r="X35" s="59">
        <v>12793</v>
      </c>
      <c r="Y35" s="23" t="s">
        <v>396</v>
      </c>
      <c r="Z35" s="60"/>
      <c r="AA35" s="60"/>
      <c r="AB35" s="23"/>
      <c r="AC35" s="23"/>
      <c r="AD35" s="62"/>
      <c r="AE35" s="62">
        <v>2335.6799999999998</v>
      </c>
      <c r="AF35" s="23"/>
      <c r="AG35" s="23"/>
      <c r="AH35" s="62"/>
      <c r="AI35" s="62">
        <f t="shared" si="0"/>
        <v>414470.16000000003</v>
      </c>
      <c r="AJ35" s="62"/>
      <c r="AK35" s="62"/>
      <c r="AL35" s="56">
        <f t="shared" si="1"/>
        <v>0</v>
      </c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</row>
    <row r="36" spans="1:60" s="9" customFormat="1" ht="30" x14ac:dyDescent="0.25">
      <c r="A36" s="13"/>
      <c r="B36" s="23"/>
      <c r="C36" s="23"/>
      <c r="D36" s="25"/>
      <c r="E36" s="23"/>
      <c r="F36" s="23"/>
      <c r="G36" s="59"/>
      <c r="H36" s="24"/>
      <c r="I36" s="24" t="s">
        <v>137</v>
      </c>
      <c r="J36" s="25"/>
      <c r="K36" s="58"/>
      <c r="L36" s="65">
        <v>414470.16</v>
      </c>
      <c r="M36" s="59"/>
      <c r="N36" s="58"/>
      <c r="O36" s="58"/>
      <c r="P36" s="25"/>
      <c r="Q36" s="64"/>
      <c r="R36" s="23"/>
      <c r="S36" s="23"/>
      <c r="T36" s="23"/>
      <c r="U36" s="23" t="s">
        <v>375</v>
      </c>
      <c r="V36" s="16">
        <v>8</v>
      </c>
      <c r="W36" s="57" t="s">
        <v>411</v>
      </c>
      <c r="X36" s="59"/>
      <c r="Y36" s="23" t="s">
        <v>396</v>
      </c>
      <c r="Z36" s="60">
        <v>43831</v>
      </c>
      <c r="AA36" s="60">
        <v>44166</v>
      </c>
      <c r="AB36" s="23"/>
      <c r="AC36" s="23"/>
      <c r="AD36" s="62"/>
      <c r="AE36" s="62">
        <v>2685.6</v>
      </c>
      <c r="AF36" s="23"/>
      <c r="AG36" s="23"/>
      <c r="AH36" s="62"/>
      <c r="AI36" s="62">
        <f t="shared" si="0"/>
        <v>411784.56</v>
      </c>
      <c r="AJ36" s="62"/>
      <c r="AK36" s="62"/>
      <c r="AL36" s="56">
        <f t="shared" si="1"/>
        <v>0</v>
      </c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</row>
    <row r="37" spans="1:60" s="9" customFormat="1" ht="30" x14ac:dyDescent="0.25">
      <c r="A37" s="13"/>
      <c r="B37" s="57"/>
      <c r="C37" s="23"/>
      <c r="D37" s="23"/>
      <c r="E37" s="23"/>
      <c r="F37" s="23"/>
      <c r="G37" s="59"/>
      <c r="H37" s="80"/>
      <c r="I37" s="24" t="s">
        <v>137</v>
      </c>
      <c r="J37" s="25"/>
      <c r="K37" s="58"/>
      <c r="L37" s="62"/>
      <c r="M37" s="59"/>
      <c r="N37" s="58"/>
      <c r="O37" s="58"/>
      <c r="P37" s="25"/>
      <c r="Q37" s="57"/>
      <c r="R37" s="23"/>
      <c r="S37" s="23"/>
      <c r="T37" s="23"/>
      <c r="U37" s="23" t="s">
        <v>375</v>
      </c>
      <c r="V37" s="19" t="s">
        <v>413</v>
      </c>
      <c r="W37" s="58">
        <v>44166</v>
      </c>
      <c r="X37" s="59">
        <v>12935</v>
      </c>
      <c r="Y37" s="23" t="s">
        <v>244</v>
      </c>
      <c r="Z37" s="60">
        <v>44197</v>
      </c>
      <c r="AA37" s="60">
        <v>44531</v>
      </c>
      <c r="AB37" s="23"/>
      <c r="AC37" s="23"/>
      <c r="AD37" s="62"/>
      <c r="AE37" s="62"/>
      <c r="AF37" s="23"/>
      <c r="AG37" s="23"/>
      <c r="AH37" s="62"/>
      <c r="AI37" s="65">
        <v>411784.56</v>
      </c>
      <c r="AJ37" s="62">
        <v>1394306.19</v>
      </c>
      <c r="AK37" s="65">
        <v>376362.23</v>
      </c>
      <c r="AL37" s="56">
        <f t="shared" si="1"/>
        <v>1770668.42</v>
      </c>
      <c r="AM37" s="23" t="s">
        <v>218</v>
      </c>
      <c r="AN37" s="59">
        <v>11770</v>
      </c>
      <c r="AO37" s="23" t="s">
        <v>319</v>
      </c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</row>
    <row r="38" spans="1:60" s="9" customFormat="1" ht="45" x14ac:dyDescent="0.25">
      <c r="A38" s="13">
        <v>3</v>
      </c>
      <c r="B38" s="66" t="s">
        <v>326</v>
      </c>
      <c r="C38" s="23" t="s">
        <v>219</v>
      </c>
      <c r="D38" s="23" t="s">
        <v>133</v>
      </c>
      <c r="E38" s="23" t="s">
        <v>376</v>
      </c>
      <c r="F38" s="23" t="s">
        <v>167</v>
      </c>
      <c r="G38" s="59">
        <v>11907</v>
      </c>
      <c r="H38" s="81" t="s">
        <v>187</v>
      </c>
      <c r="I38" s="24" t="s">
        <v>138</v>
      </c>
      <c r="J38" s="25" t="s">
        <v>260</v>
      </c>
      <c r="K38" s="58">
        <v>42947</v>
      </c>
      <c r="L38" s="62">
        <v>14000</v>
      </c>
      <c r="M38" s="59">
        <v>12125</v>
      </c>
      <c r="N38" s="58">
        <v>42947</v>
      </c>
      <c r="O38" s="58">
        <v>43100</v>
      </c>
      <c r="P38" s="25">
        <v>1</v>
      </c>
      <c r="Q38" s="67" t="s">
        <v>187</v>
      </c>
      <c r="R38" s="23"/>
      <c r="S38" s="23"/>
      <c r="T38" s="23" t="s">
        <v>234</v>
      </c>
      <c r="U38" s="23" t="s">
        <v>375</v>
      </c>
      <c r="V38" s="19" t="s">
        <v>383</v>
      </c>
      <c r="W38" s="58">
        <v>43098</v>
      </c>
      <c r="X38" s="59">
        <v>12235</v>
      </c>
      <c r="Y38" s="23" t="s">
        <v>388</v>
      </c>
      <c r="Z38" s="60">
        <v>43101</v>
      </c>
      <c r="AA38" s="60">
        <v>43435</v>
      </c>
      <c r="AB38" s="23"/>
      <c r="AC38" s="23"/>
      <c r="AD38" s="62">
        <v>33600</v>
      </c>
      <c r="AE38" s="62"/>
      <c r="AF38" s="23"/>
      <c r="AG38" s="23"/>
      <c r="AH38" s="62"/>
      <c r="AI38" s="65">
        <v>81200</v>
      </c>
      <c r="AJ38" s="62"/>
      <c r="AK38" s="65"/>
      <c r="AL38" s="56">
        <f t="shared" si="1"/>
        <v>0</v>
      </c>
      <c r="AM38" s="57" t="s">
        <v>312</v>
      </c>
      <c r="AN38" s="59">
        <v>11992</v>
      </c>
      <c r="AO38" s="23" t="s">
        <v>311</v>
      </c>
      <c r="AP38" s="59">
        <v>11992</v>
      </c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</row>
    <row r="39" spans="1:60" s="9" customFormat="1" ht="30" x14ac:dyDescent="0.25">
      <c r="A39" s="13"/>
      <c r="B39" s="57"/>
      <c r="C39" s="23"/>
      <c r="D39" s="23"/>
      <c r="E39" s="23"/>
      <c r="F39" s="23"/>
      <c r="G39" s="59"/>
      <c r="H39" s="80"/>
      <c r="I39" s="24" t="s">
        <v>138</v>
      </c>
      <c r="J39" s="25"/>
      <c r="K39" s="58"/>
      <c r="L39" s="62"/>
      <c r="M39" s="59"/>
      <c r="N39" s="58"/>
      <c r="O39" s="58"/>
      <c r="P39" s="25"/>
      <c r="Q39" s="57"/>
      <c r="R39" s="23"/>
      <c r="S39" s="23"/>
      <c r="T39" s="23"/>
      <c r="U39" s="23" t="s">
        <v>375</v>
      </c>
      <c r="V39" s="19" t="s">
        <v>384</v>
      </c>
      <c r="W39" s="58">
        <v>43451</v>
      </c>
      <c r="X39" s="59">
        <v>12481</v>
      </c>
      <c r="Y39" s="23" t="s">
        <v>244</v>
      </c>
      <c r="Z39" s="60">
        <v>43466</v>
      </c>
      <c r="AA39" s="60">
        <v>43800</v>
      </c>
      <c r="AB39" s="23"/>
      <c r="AC39" s="23"/>
      <c r="AD39" s="62"/>
      <c r="AE39" s="62"/>
      <c r="AF39" s="23"/>
      <c r="AG39" s="23"/>
      <c r="AH39" s="62"/>
      <c r="AI39" s="65"/>
      <c r="AJ39" s="62"/>
      <c r="AK39" s="65"/>
      <c r="AL39" s="56">
        <f t="shared" si="1"/>
        <v>0</v>
      </c>
      <c r="AM39" s="23"/>
      <c r="AN39" s="59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</row>
    <row r="40" spans="1:60" s="9" customFormat="1" ht="30" x14ac:dyDescent="0.25">
      <c r="A40" s="13"/>
      <c r="B40" s="57"/>
      <c r="C40" s="23"/>
      <c r="D40" s="23"/>
      <c r="E40" s="23"/>
      <c r="F40" s="23"/>
      <c r="G40" s="59"/>
      <c r="H40" s="80"/>
      <c r="I40" s="24" t="s">
        <v>138</v>
      </c>
      <c r="J40" s="25"/>
      <c r="K40" s="58"/>
      <c r="L40" s="62"/>
      <c r="M40" s="59"/>
      <c r="N40" s="58"/>
      <c r="O40" s="58"/>
      <c r="P40" s="25"/>
      <c r="Q40" s="57"/>
      <c r="R40" s="23"/>
      <c r="S40" s="23"/>
      <c r="T40" s="23"/>
      <c r="U40" s="23" t="s">
        <v>375</v>
      </c>
      <c r="V40" s="19" t="s">
        <v>385</v>
      </c>
      <c r="W40" s="58">
        <v>43831</v>
      </c>
      <c r="X40" s="59">
        <v>12720</v>
      </c>
      <c r="Y40" s="23" t="s">
        <v>244</v>
      </c>
      <c r="Z40" s="60">
        <v>43831</v>
      </c>
      <c r="AA40" s="60">
        <v>44166</v>
      </c>
      <c r="AB40" s="23"/>
      <c r="AC40" s="23"/>
      <c r="AD40" s="62"/>
      <c r="AE40" s="62"/>
      <c r="AF40" s="23"/>
      <c r="AG40" s="23"/>
      <c r="AH40" s="62"/>
      <c r="AI40" s="65"/>
      <c r="AJ40" s="62"/>
      <c r="AK40" s="65"/>
      <c r="AL40" s="56">
        <f t="shared" si="1"/>
        <v>0</v>
      </c>
      <c r="AM40" s="23"/>
      <c r="AN40" s="59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</row>
    <row r="41" spans="1:60" s="9" customFormat="1" ht="30" x14ac:dyDescent="0.25">
      <c r="A41" s="13"/>
      <c r="B41" s="66"/>
      <c r="C41" s="23"/>
      <c r="D41" s="23"/>
      <c r="E41" s="23"/>
      <c r="F41" s="23"/>
      <c r="G41" s="59"/>
      <c r="H41" s="81"/>
      <c r="I41" s="24" t="s">
        <v>138</v>
      </c>
      <c r="J41" s="25"/>
      <c r="K41" s="58"/>
      <c r="L41" s="62"/>
      <c r="M41" s="59"/>
      <c r="N41" s="58"/>
      <c r="O41" s="58"/>
      <c r="P41" s="25"/>
      <c r="Q41" s="67"/>
      <c r="R41" s="23"/>
      <c r="S41" s="23"/>
      <c r="T41" s="23"/>
      <c r="U41" s="23" t="s">
        <v>375</v>
      </c>
      <c r="V41" s="3">
        <v>4</v>
      </c>
      <c r="W41" s="58">
        <v>44169</v>
      </c>
      <c r="X41" s="59">
        <v>12935</v>
      </c>
      <c r="Y41" s="23" t="s">
        <v>244</v>
      </c>
      <c r="Z41" s="60">
        <v>44197</v>
      </c>
      <c r="AA41" s="60">
        <v>44531</v>
      </c>
      <c r="AB41" s="23"/>
      <c r="AC41" s="23"/>
      <c r="AD41" s="62"/>
      <c r="AE41" s="62"/>
      <c r="AF41" s="23"/>
      <c r="AG41" s="23"/>
      <c r="AH41" s="62"/>
      <c r="AI41" s="62"/>
      <c r="AJ41" s="62">
        <v>81879</v>
      </c>
      <c r="AK41" s="62">
        <v>30325</v>
      </c>
      <c r="AL41" s="56">
        <f t="shared" si="1"/>
        <v>112204</v>
      </c>
      <c r="AM41" s="57"/>
      <c r="AN41" s="59"/>
      <c r="AO41" s="23"/>
      <c r="AP41" s="59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</row>
    <row r="42" spans="1:60" s="9" customFormat="1" ht="30" x14ac:dyDescent="0.25">
      <c r="A42" s="13">
        <v>4</v>
      </c>
      <c r="B42" s="57" t="s">
        <v>243</v>
      </c>
      <c r="C42" s="23" t="s">
        <v>220</v>
      </c>
      <c r="D42" s="25" t="s">
        <v>241</v>
      </c>
      <c r="E42" s="23" t="s">
        <v>376</v>
      </c>
      <c r="F42" s="23" t="s">
        <v>168</v>
      </c>
      <c r="G42" s="59">
        <v>12546</v>
      </c>
      <c r="H42" s="80" t="s">
        <v>188</v>
      </c>
      <c r="I42" s="24" t="s">
        <v>139</v>
      </c>
      <c r="J42" s="25" t="s">
        <v>242</v>
      </c>
      <c r="K42" s="58">
        <v>43313</v>
      </c>
      <c r="L42" s="62">
        <v>21000</v>
      </c>
      <c r="M42" s="59">
        <v>12474</v>
      </c>
      <c r="N42" s="58">
        <v>43313</v>
      </c>
      <c r="O42" s="58">
        <v>43465</v>
      </c>
      <c r="P42" s="25">
        <v>1</v>
      </c>
      <c r="Q42" s="57" t="s">
        <v>188</v>
      </c>
      <c r="R42" s="23"/>
      <c r="S42" s="23"/>
      <c r="T42" s="23" t="s">
        <v>234</v>
      </c>
      <c r="U42" s="23" t="s">
        <v>375</v>
      </c>
      <c r="V42" s="19" t="s">
        <v>383</v>
      </c>
      <c r="W42" s="58">
        <v>43451</v>
      </c>
      <c r="X42" s="59">
        <v>12474</v>
      </c>
      <c r="Y42" s="23" t="s">
        <v>244</v>
      </c>
      <c r="Z42" s="60">
        <v>43466</v>
      </c>
      <c r="AA42" s="60">
        <v>43800</v>
      </c>
      <c r="AB42" s="23"/>
      <c r="AC42" s="23"/>
      <c r="AD42" s="62">
        <v>42000</v>
      </c>
      <c r="AE42" s="62"/>
      <c r="AF42" s="23"/>
      <c r="AG42" s="23"/>
      <c r="AH42" s="62"/>
      <c r="AI42" s="62"/>
      <c r="AJ42" s="62"/>
      <c r="AK42" s="62"/>
      <c r="AL42" s="56">
        <f t="shared" si="1"/>
        <v>0</v>
      </c>
      <c r="AM42" s="57"/>
      <c r="AN42" s="59"/>
      <c r="AO42" s="23"/>
      <c r="AP42" s="59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</row>
    <row r="43" spans="1:60" s="9" customFormat="1" ht="30" x14ac:dyDescent="0.25">
      <c r="A43" s="13"/>
      <c r="B43" s="66"/>
      <c r="C43" s="23"/>
      <c r="D43" s="23"/>
      <c r="E43" s="23"/>
      <c r="F43" s="23"/>
      <c r="G43" s="59"/>
      <c r="H43" s="81"/>
      <c r="I43" s="24" t="s">
        <v>139</v>
      </c>
      <c r="J43" s="25"/>
      <c r="K43" s="58"/>
      <c r="L43" s="62"/>
      <c r="M43" s="59"/>
      <c r="N43" s="58"/>
      <c r="O43" s="58"/>
      <c r="P43" s="25"/>
      <c r="Q43" s="67"/>
      <c r="R43" s="23"/>
      <c r="S43" s="23"/>
      <c r="T43" s="23"/>
      <c r="U43" s="23" t="s">
        <v>375</v>
      </c>
      <c r="V43" s="19" t="s">
        <v>384</v>
      </c>
      <c r="W43" s="58">
        <v>43825</v>
      </c>
      <c r="X43" s="59"/>
      <c r="Y43" s="23" t="s">
        <v>244</v>
      </c>
      <c r="Z43" s="60">
        <v>43831</v>
      </c>
      <c r="AA43" s="60">
        <v>44166</v>
      </c>
      <c r="AB43" s="23"/>
      <c r="AC43" s="23"/>
      <c r="AD43" s="62">
        <v>42000</v>
      </c>
      <c r="AE43" s="62"/>
      <c r="AF43" s="23"/>
      <c r="AG43" s="23"/>
      <c r="AH43" s="62"/>
      <c r="AI43" s="62"/>
      <c r="AJ43" s="62"/>
      <c r="AK43" s="62"/>
      <c r="AL43" s="56">
        <f t="shared" si="1"/>
        <v>0</v>
      </c>
      <c r="AM43" s="57"/>
      <c r="AN43" s="59"/>
      <c r="AO43" s="23"/>
      <c r="AP43" s="59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</row>
    <row r="44" spans="1:60" s="9" customFormat="1" ht="30" x14ac:dyDescent="0.25">
      <c r="A44" s="13"/>
      <c r="B44" s="57"/>
      <c r="C44" s="23"/>
      <c r="D44" s="25"/>
      <c r="E44" s="23"/>
      <c r="F44" s="23"/>
      <c r="G44" s="59"/>
      <c r="H44" s="80"/>
      <c r="I44" s="24" t="s">
        <v>139</v>
      </c>
      <c r="J44" s="25"/>
      <c r="K44" s="58"/>
      <c r="L44" s="62"/>
      <c r="M44" s="59"/>
      <c r="N44" s="58"/>
      <c r="O44" s="58"/>
      <c r="P44" s="25"/>
      <c r="Q44" s="57"/>
      <c r="R44" s="23"/>
      <c r="S44" s="23"/>
      <c r="T44" s="23"/>
      <c r="U44" s="23" t="s">
        <v>375</v>
      </c>
      <c r="V44" s="19" t="s">
        <v>385</v>
      </c>
      <c r="W44" s="57" t="s">
        <v>246</v>
      </c>
      <c r="X44" s="59">
        <v>12938</v>
      </c>
      <c r="Y44" s="23" t="s">
        <v>244</v>
      </c>
      <c r="Z44" s="60">
        <v>44197</v>
      </c>
      <c r="AA44" s="60">
        <v>44531</v>
      </c>
      <c r="AB44" s="23"/>
      <c r="AC44" s="23"/>
      <c r="AD44" s="62">
        <v>42000</v>
      </c>
      <c r="AE44" s="62"/>
      <c r="AF44" s="23"/>
      <c r="AG44" s="23"/>
      <c r="AH44" s="62"/>
      <c r="AI44" s="62"/>
      <c r="AJ44" s="62">
        <v>105000</v>
      </c>
      <c r="AK44" s="62">
        <v>21000</v>
      </c>
      <c r="AL44" s="56">
        <f t="shared" si="1"/>
        <v>126000</v>
      </c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</row>
    <row r="45" spans="1:60" s="9" customFormat="1" ht="30" x14ac:dyDescent="0.25">
      <c r="A45" s="13">
        <v>5</v>
      </c>
      <c r="B45" s="57" t="s">
        <v>332</v>
      </c>
      <c r="C45" s="23" t="s">
        <v>221</v>
      </c>
      <c r="D45" s="25" t="s">
        <v>241</v>
      </c>
      <c r="E45" s="23" t="s">
        <v>376</v>
      </c>
      <c r="F45" s="23" t="s">
        <v>169</v>
      </c>
      <c r="G45" s="59">
        <v>12336</v>
      </c>
      <c r="H45" s="80" t="s">
        <v>332</v>
      </c>
      <c r="I45" s="24" t="s">
        <v>140</v>
      </c>
      <c r="J45" s="25" t="s">
        <v>261</v>
      </c>
      <c r="K45" s="58">
        <v>43479</v>
      </c>
      <c r="L45" s="65">
        <v>8820</v>
      </c>
      <c r="M45" s="59">
        <v>12480</v>
      </c>
      <c r="N45" s="58">
        <v>43479</v>
      </c>
      <c r="O45" s="58">
        <v>43813</v>
      </c>
      <c r="P45" s="25">
        <v>1</v>
      </c>
      <c r="Q45" s="57" t="s">
        <v>189</v>
      </c>
      <c r="R45" s="23"/>
      <c r="S45" s="23"/>
      <c r="T45" s="23" t="s">
        <v>234</v>
      </c>
      <c r="U45" s="23" t="s">
        <v>375</v>
      </c>
      <c r="V45" s="19" t="s">
        <v>383</v>
      </c>
      <c r="W45" s="57" t="s">
        <v>386</v>
      </c>
      <c r="X45" s="59">
        <v>12718</v>
      </c>
      <c r="Y45" s="23" t="s">
        <v>244</v>
      </c>
      <c r="Z45" s="60">
        <v>43831</v>
      </c>
      <c r="AA45" s="60">
        <v>44166</v>
      </c>
      <c r="AB45" s="23"/>
      <c r="AC45" s="23"/>
      <c r="AD45" s="62">
        <v>8820</v>
      </c>
      <c r="AE45" s="62"/>
      <c r="AF45" s="23"/>
      <c r="AG45" s="23"/>
      <c r="AH45" s="62"/>
      <c r="AI45" s="62"/>
      <c r="AJ45" s="62"/>
      <c r="AK45" s="62"/>
      <c r="AL45" s="56">
        <f t="shared" si="1"/>
        <v>0</v>
      </c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</row>
    <row r="46" spans="1:60" s="9" customFormat="1" ht="30" x14ac:dyDescent="0.25">
      <c r="A46" s="13"/>
      <c r="B46" s="57"/>
      <c r="C46" s="23"/>
      <c r="D46" s="25"/>
      <c r="E46" s="23"/>
      <c r="F46" s="23"/>
      <c r="G46" s="59"/>
      <c r="H46" s="80"/>
      <c r="I46" s="24" t="s">
        <v>140</v>
      </c>
      <c r="J46" s="25"/>
      <c r="K46" s="58"/>
      <c r="L46" s="65"/>
      <c r="M46" s="59"/>
      <c r="N46" s="58"/>
      <c r="O46" s="58"/>
      <c r="P46" s="25"/>
      <c r="Q46" s="57"/>
      <c r="R46" s="23"/>
      <c r="S46" s="23"/>
      <c r="T46" s="23"/>
      <c r="U46" s="23" t="s">
        <v>375</v>
      </c>
      <c r="V46" s="19" t="s">
        <v>384</v>
      </c>
      <c r="W46" s="58">
        <v>44175</v>
      </c>
      <c r="X46" s="59">
        <v>12939</v>
      </c>
      <c r="Y46" s="23" t="s">
        <v>244</v>
      </c>
      <c r="Z46" s="60">
        <v>44197</v>
      </c>
      <c r="AA46" s="60">
        <v>44531</v>
      </c>
      <c r="AB46" s="23"/>
      <c r="AC46" s="23"/>
      <c r="AD46" s="62">
        <v>8820</v>
      </c>
      <c r="AE46" s="62"/>
      <c r="AF46" s="23"/>
      <c r="AG46" s="23"/>
      <c r="AH46" s="62"/>
      <c r="AI46" s="62"/>
      <c r="AJ46" s="62">
        <v>17460</v>
      </c>
      <c r="AK46" s="62">
        <v>8820</v>
      </c>
      <c r="AL46" s="56">
        <f t="shared" si="1"/>
        <v>26280</v>
      </c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</row>
    <row r="47" spans="1:60" s="9" customFormat="1" ht="30" x14ac:dyDescent="0.25">
      <c r="A47" s="13">
        <v>6</v>
      </c>
      <c r="B47" s="57" t="s">
        <v>245</v>
      </c>
      <c r="C47" s="23" t="s">
        <v>222</v>
      </c>
      <c r="D47" s="25" t="s">
        <v>241</v>
      </c>
      <c r="E47" s="23" t="s">
        <v>376</v>
      </c>
      <c r="F47" s="23" t="s">
        <v>170</v>
      </c>
      <c r="G47" s="59">
        <v>12546</v>
      </c>
      <c r="H47" s="80" t="s">
        <v>190</v>
      </c>
      <c r="I47" s="24" t="s">
        <v>141</v>
      </c>
      <c r="J47" s="25" t="s">
        <v>262</v>
      </c>
      <c r="K47" s="58">
        <v>43634</v>
      </c>
      <c r="L47" s="65">
        <v>32994</v>
      </c>
      <c r="M47" s="59">
        <v>12581</v>
      </c>
      <c r="N47" s="58">
        <v>43634</v>
      </c>
      <c r="O47" s="58">
        <v>43830</v>
      </c>
      <c r="P47" s="25">
        <v>1</v>
      </c>
      <c r="Q47" s="57" t="s">
        <v>190</v>
      </c>
      <c r="R47" s="23"/>
      <c r="S47" s="23"/>
      <c r="T47" s="23" t="s">
        <v>235</v>
      </c>
      <c r="U47" s="23" t="s">
        <v>375</v>
      </c>
      <c r="V47" s="19" t="s">
        <v>383</v>
      </c>
      <c r="W47" s="58">
        <v>43816</v>
      </c>
      <c r="X47" s="59">
        <v>12706</v>
      </c>
      <c r="Y47" s="23" t="s">
        <v>244</v>
      </c>
      <c r="Z47" s="60">
        <v>43831</v>
      </c>
      <c r="AA47" s="60">
        <v>44166</v>
      </c>
      <c r="AB47" s="23"/>
      <c r="AC47" s="23"/>
      <c r="AD47" s="62">
        <v>65988</v>
      </c>
      <c r="AE47" s="62"/>
      <c r="AF47" s="23"/>
      <c r="AG47" s="23"/>
      <c r="AH47" s="62"/>
      <c r="AI47" s="62"/>
      <c r="AJ47" s="62"/>
      <c r="AK47" s="62"/>
      <c r="AL47" s="56">
        <f t="shared" si="1"/>
        <v>0</v>
      </c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</row>
    <row r="48" spans="1:60" s="9" customFormat="1" ht="30" x14ac:dyDescent="0.25">
      <c r="A48" s="13"/>
      <c r="B48" s="57"/>
      <c r="C48" s="23"/>
      <c r="D48" s="25"/>
      <c r="E48" s="23"/>
      <c r="F48" s="23"/>
      <c r="G48" s="59"/>
      <c r="H48" s="80"/>
      <c r="I48" s="24" t="s">
        <v>141</v>
      </c>
      <c r="J48" s="25"/>
      <c r="K48" s="58"/>
      <c r="L48" s="65"/>
      <c r="M48" s="59"/>
      <c r="N48" s="58"/>
      <c r="O48" s="58"/>
      <c r="P48" s="25"/>
      <c r="Q48" s="57"/>
      <c r="R48" s="23"/>
      <c r="S48" s="23"/>
      <c r="T48" s="23"/>
      <c r="U48" s="23" t="s">
        <v>375</v>
      </c>
      <c r="V48" s="19" t="s">
        <v>384</v>
      </c>
      <c r="W48" s="58">
        <v>44165</v>
      </c>
      <c r="X48" s="59">
        <v>12935</v>
      </c>
      <c r="Y48" s="23" t="s">
        <v>244</v>
      </c>
      <c r="Z48" s="60">
        <v>44197</v>
      </c>
      <c r="AA48" s="60">
        <v>44531</v>
      </c>
      <c r="AB48" s="23"/>
      <c r="AC48" s="23"/>
      <c r="AD48" s="62">
        <v>65988</v>
      </c>
      <c r="AE48" s="62"/>
      <c r="AF48" s="23"/>
      <c r="AG48" s="23"/>
      <c r="AH48" s="62"/>
      <c r="AI48" s="62"/>
      <c r="AJ48" s="62">
        <v>98982</v>
      </c>
      <c r="AK48" s="62">
        <v>32994</v>
      </c>
      <c r="AL48" s="56">
        <f t="shared" si="1"/>
        <v>131976</v>
      </c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</row>
    <row r="49" spans="1:60" s="9" customFormat="1" ht="30" x14ac:dyDescent="0.25">
      <c r="A49" s="13">
        <v>7</v>
      </c>
      <c r="B49" s="57" t="s">
        <v>245</v>
      </c>
      <c r="C49" s="23" t="s">
        <v>222</v>
      </c>
      <c r="D49" s="25" t="s">
        <v>241</v>
      </c>
      <c r="E49" s="23" t="s">
        <v>376</v>
      </c>
      <c r="F49" s="23" t="s">
        <v>171</v>
      </c>
      <c r="G49" s="59">
        <v>12546</v>
      </c>
      <c r="H49" s="80" t="s">
        <v>191</v>
      </c>
      <c r="I49" s="24" t="s">
        <v>142</v>
      </c>
      <c r="J49" s="25" t="s">
        <v>263</v>
      </c>
      <c r="K49" s="58">
        <v>43643</v>
      </c>
      <c r="L49" s="65">
        <v>19500</v>
      </c>
      <c r="M49" s="59">
        <v>12592</v>
      </c>
      <c r="N49" s="58">
        <v>43643</v>
      </c>
      <c r="O49" s="58">
        <v>43830</v>
      </c>
      <c r="P49" s="25">
        <v>1</v>
      </c>
      <c r="Q49" s="57" t="s">
        <v>191</v>
      </c>
      <c r="R49" s="23"/>
      <c r="S49" s="23"/>
      <c r="T49" s="23" t="s">
        <v>235</v>
      </c>
      <c r="U49" s="23" t="s">
        <v>375</v>
      </c>
      <c r="V49" s="19" t="s">
        <v>383</v>
      </c>
      <c r="W49" s="58">
        <v>43812</v>
      </c>
      <c r="X49" s="59">
        <v>12706</v>
      </c>
      <c r="Y49" s="23" t="s">
        <v>244</v>
      </c>
      <c r="Z49" s="60">
        <v>43831</v>
      </c>
      <c r="AA49" s="60">
        <v>44166</v>
      </c>
      <c r="AB49" s="23"/>
      <c r="AC49" s="23"/>
      <c r="AD49" s="62">
        <v>39000</v>
      </c>
      <c r="AE49" s="62"/>
      <c r="AF49" s="23"/>
      <c r="AG49" s="23"/>
      <c r="AH49" s="62"/>
      <c r="AI49" s="62"/>
      <c r="AJ49" s="62"/>
      <c r="AK49" s="62"/>
      <c r="AL49" s="56">
        <f t="shared" si="1"/>
        <v>0</v>
      </c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</row>
    <row r="50" spans="1:60" s="9" customFormat="1" ht="30" x14ac:dyDescent="0.25">
      <c r="A50" s="13"/>
      <c r="B50" s="57"/>
      <c r="C50" s="23"/>
      <c r="D50" s="25"/>
      <c r="E50" s="23"/>
      <c r="F50" s="23"/>
      <c r="G50" s="59"/>
      <c r="H50" s="80"/>
      <c r="I50" s="24" t="s">
        <v>142</v>
      </c>
      <c r="J50" s="25"/>
      <c r="K50" s="58"/>
      <c r="L50" s="65"/>
      <c r="M50" s="59"/>
      <c r="N50" s="58"/>
      <c r="O50" s="58"/>
      <c r="P50" s="25"/>
      <c r="Q50" s="57"/>
      <c r="R50" s="23"/>
      <c r="S50" s="23"/>
      <c r="T50" s="23"/>
      <c r="U50" s="23" t="s">
        <v>375</v>
      </c>
      <c r="V50" s="19" t="s">
        <v>384</v>
      </c>
      <c r="W50" s="58">
        <v>44166</v>
      </c>
      <c r="X50" s="59">
        <v>12935</v>
      </c>
      <c r="Y50" s="23" t="s">
        <v>244</v>
      </c>
      <c r="Z50" s="60">
        <v>44197</v>
      </c>
      <c r="AA50" s="60">
        <v>44531</v>
      </c>
      <c r="AB50" s="23"/>
      <c r="AC50" s="23"/>
      <c r="AD50" s="62">
        <v>39000</v>
      </c>
      <c r="AE50" s="62"/>
      <c r="AF50" s="23"/>
      <c r="AG50" s="23"/>
      <c r="AH50" s="62"/>
      <c r="AI50" s="62"/>
      <c r="AJ50" s="62">
        <v>58500</v>
      </c>
      <c r="AK50" s="62">
        <v>19500</v>
      </c>
      <c r="AL50" s="56">
        <f t="shared" si="1"/>
        <v>78000</v>
      </c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</row>
    <row r="51" spans="1:60" s="9" customFormat="1" ht="30" x14ac:dyDescent="0.25">
      <c r="A51" s="15">
        <v>8</v>
      </c>
      <c r="B51" s="57" t="s">
        <v>248</v>
      </c>
      <c r="C51" s="23" t="s">
        <v>250</v>
      </c>
      <c r="D51" s="57" t="s">
        <v>249</v>
      </c>
      <c r="E51" s="23" t="s">
        <v>331</v>
      </c>
      <c r="F51" s="23" t="s">
        <v>172</v>
      </c>
      <c r="G51" s="23" t="s">
        <v>370</v>
      </c>
      <c r="H51" s="80" t="s">
        <v>192</v>
      </c>
      <c r="I51" s="24" t="s">
        <v>143</v>
      </c>
      <c r="J51" s="25" t="s">
        <v>264</v>
      </c>
      <c r="K51" s="58">
        <v>43647</v>
      </c>
      <c r="L51" s="65">
        <v>8280</v>
      </c>
      <c r="M51" s="59">
        <v>12593</v>
      </c>
      <c r="N51" s="58">
        <v>43647</v>
      </c>
      <c r="O51" s="58">
        <v>44013</v>
      </c>
      <c r="P51" s="25">
        <v>1</v>
      </c>
      <c r="Q51" s="57" t="s">
        <v>192</v>
      </c>
      <c r="R51" s="23"/>
      <c r="S51" s="23"/>
      <c r="T51" s="23" t="s">
        <v>235</v>
      </c>
      <c r="U51" s="23" t="s">
        <v>375</v>
      </c>
      <c r="V51" s="19" t="s">
        <v>383</v>
      </c>
      <c r="W51" s="58">
        <v>44013</v>
      </c>
      <c r="X51" s="59">
        <v>12834</v>
      </c>
      <c r="Y51" s="23" t="s">
        <v>244</v>
      </c>
      <c r="Z51" s="58">
        <v>44014</v>
      </c>
      <c r="AA51" s="58">
        <v>44379</v>
      </c>
      <c r="AB51" s="23"/>
      <c r="AC51" s="23"/>
      <c r="AD51" s="62">
        <v>8280</v>
      </c>
      <c r="AE51" s="62"/>
      <c r="AF51" s="23"/>
      <c r="AG51" s="23"/>
      <c r="AH51" s="62"/>
      <c r="AI51" s="62"/>
      <c r="AJ51" s="62">
        <v>12420</v>
      </c>
      <c r="AK51" s="62">
        <v>4140</v>
      </c>
      <c r="AL51" s="56">
        <f t="shared" si="1"/>
        <v>16560</v>
      </c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</row>
    <row r="52" spans="1:60" s="9" customFormat="1" ht="30" x14ac:dyDescent="0.25">
      <c r="A52" s="13">
        <v>9</v>
      </c>
      <c r="B52" s="57" t="s">
        <v>245</v>
      </c>
      <c r="C52" s="23" t="s">
        <v>222</v>
      </c>
      <c r="D52" s="25" t="s">
        <v>241</v>
      </c>
      <c r="E52" s="23" t="s">
        <v>376</v>
      </c>
      <c r="F52" s="23" t="s">
        <v>173</v>
      </c>
      <c r="G52" s="59">
        <v>12546</v>
      </c>
      <c r="H52" s="80" t="s">
        <v>193</v>
      </c>
      <c r="I52" s="24" t="s">
        <v>144</v>
      </c>
      <c r="J52" s="25" t="s">
        <v>265</v>
      </c>
      <c r="K52" s="58">
        <v>43657</v>
      </c>
      <c r="L52" s="65">
        <v>7650</v>
      </c>
      <c r="M52" s="59">
        <v>12593</v>
      </c>
      <c r="N52" s="58">
        <v>43657</v>
      </c>
      <c r="O52" s="58">
        <v>43830</v>
      </c>
      <c r="P52" s="25">
        <v>1</v>
      </c>
      <c r="Q52" s="57" t="s">
        <v>193</v>
      </c>
      <c r="R52" s="23"/>
      <c r="S52" s="23"/>
      <c r="T52" s="23" t="s">
        <v>235</v>
      </c>
      <c r="U52" s="23" t="s">
        <v>375</v>
      </c>
      <c r="V52" s="19" t="s">
        <v>384</v>
      </c>
      <c r="W52" s="58">
        <v>43817</v>
      </c>
      <c r="X52" s="59">
        <v>12707</v>
      </c>
      <c r="Y52" s="23" t="s">
        <v>244</v>
      </c>
      <c r="Z52" s="60">
        <v>43831</v>
      </c>
      <c r="AA52" s="60">
        <v>44166</v>
      </c>
      <c r="AB52" s="23"/>
      <c r="AC52" s="23"/>
      <c r="AD52" s="62">
        <v>15300</v>
      </c>
      <c r="AE52" s="62"/>
      <c r="AF52" s="23"/>
      <c r="AG52" s="23"/>
      <c r="AH52" s="62"/>
      <c r="AI52" s="62"/>
      <c r="AJ52" s="62"/>
      <c r="AK52" s="62"/>
      <c r="AL52" s="56">
        <f t="shared" si="1"/>
        <v>0</v>
      </c>
      <c r="AM52" s="23"/>
      <c r="AN52" s="23"/>
      <c r="AO52" s="23"/>
      <c r="AP52" s="23"/>
      <c r="AQ52" s="25"/>
      <c r="AR52" s="68"/>
      <c r="AS52" s="59"/>
      <c r="AT52" s="58"/>
      <c r="AU52" s="59"/>
      <c r="AV52" s="58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</row>
    <row r="53" spans="1:60" s="9" customFormat="1" ht="30" x14ac:dyDescent="0.25">
      <c r="A53" s="13"/>
      <c r="B53" s="57"/>
      <c r="C53" s="23"/>
      <c r="D53" s="25"/>
      <c r="E53" s="23"/>
      <c r="F53" s="23"/>
      <c r="G53" s="59"/>
      <c r="H53" s="80"/>
      <c r="I53" s="24" t="s">
        <v>144</v>
      </c>
      <c r="J53" s="25"/>
      <c r="K53" s="58"/>
      <c r="L53" s="65"/>
      <c r="M53" s="59"/>
      <c r="N53" s="58"/>
      <c r="O53" s="58"/>
      <c r="P53" s="25"/>
      <c r="Q53" s="57"/>
      <c r="R53" s="23"/>
      <c r="S53" s="23"/>
      <c r="T53" s="23"/>
      <c r="U53" s="23" t="s">
        <v>375</v>
      </c>
      <c r="V53" s="19" t="s">
        <v>384</v>
      </c>
      <c r="W53" s="58">
        <v>44165</v>
      </c>
      <c r="X53" s="59">
        <v>12935</v>
      </c>
      <c r="Y53" s="23" t="s">
        <v>244</v>
      </c>
      <c r="Z53" s="60">
        <v>44197</v>
      </c>
      <c r="AA53" s="60">
        <v>44531</v>
      </c>
      <c r="AB53" s="23"/>
      <c r="AC53" s="23"/>
      <c r="AD53" s="62">
        <v>15300</v>
      </c>
      <c r="AE53" s="62"/>
      <c r="AF53" s="23"/>
      <c r="AG53" s="23"/>
      <c r="AH53" s="62"/>
      <c r="AI53" s="62"/>
      <c r="AJ53" s="62">
        <v>22650</v>
      </c>
      <c r="AK53" s="62">
        <v>7650</v>
      </c>
      <c r="AL53" s="56">
        <f t="shared" si="1"/>
        <v>30300</v>
      </c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</row>
    <row r="54" spans="1:60" s="9" customFormat="1" ht="30" x14ac:dyDescent="0.25">
      <c r="A54" s="13">
        <v>10</v>
      </c>
      <c r="B54" s="57" t="s">
        <v>245</v>
      </c>
      <c r="C54" s="23" t="s">
        <v>222</v>
      </c>
      <c r="D54" s="25" t="s">
        <v>241</v>
      </c>
      <c r="E54" s="23" t="s">
        <v>376</v>
      </c>
      <c r="F54" s="23" t="s">
        <v>174</v>
      </c>
      <c r="G54" s="59">
        <v>12546</v>
      </c>
      <c r="H54" s="80" t="s">
        <v>194</v>
      </c>
      <c r="I54" s="24" t="s">
        <v>145</v>
      </c>
      <c r="J54" s="25" t="s">
        <v>266</v>
      </c>
      <c r="K54" s="58">
        <v>43700</v>
      </c>
      <c r="L54" s="65">
        <v>5200</v>
      </c>
      <c r="M54" s="59">
        <v>12628</v>
      </c>
      <c r="N54" s="58">
        <v>43700</v>
      </c>
      <c r="O54" s="58">
        <v>43830</v>
      </c>
      <c r="P54" s="25">
        <v>1</v>
      </c>
      <c r="Q54" s="57" t="s">
        <v>194</v>
      </c>
      <c r="R54" s="23"/>
      <c r="S54" s="23"/>
      <c r="T54" s="23" t="s">
        <v>235</v>
      </c>
      <c r="U54" s="23" t="s">
        <v>375</v>
      </c>
      <c r="V54" s="19" t="s">
        <v>383</v>
      </c>
      <c r="W54" s="58">
        <v>43816</v>
      </c>
      <c r="X54" s="59">
        <v>12760</v>
      </c>
      <c r="Y54" s="23" t="s">
        <v>244</v>
      </c>
      <c r="Z54" s="60">
        <v>43831</v>
      </c>
      <c r="AA54" s="60">
        <v>44166</v>
      </c>
      <c r="AB54" s="23"/>
      <c r="AC54" s="23"/>
      <c r="AD54" s="62">
        <v>15600</v>
      </c>
      <c r="AE54" s="62"/>
      <c r="AF54" s="23"/>
      <c r="AG54" s="23"/>
      <c r="AH54" s="62"/>
      <c r="AI54" s="62"/>
      <c r="AJ54" s="62"/>
      <c r="AK54" s="62"/>
      <c r="AL54" s="56">
        <f t="shared" si="1"/>
        <v>0</v>
      </c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</row>
    <row r="55" spans="1:60" s="9" customFormat="1" ht="30" x14ac:dyDescent="0.25">
      <c r="A55" s="13"/>
      <c r="B55" s="57"/>
      <c r="C55" s="23"/>
      <c r="D55" s="25"/>
      <c r="E55" s="23"/>
      <c r="F55" s="23"/>
      <c r="G55" s="59"/>
      <c r="H55" s="80"/>
      <c r="I55" s="24" t="s">
        <v>145</v>
      </c>
      <c r="J55" s="25"/>
      <c r="K55" s="58"/>
      <c r="L55" s="65"/>
      <c r="M55" s="59"/>
      <c r="N55" s="58"/>
      <c r="O55" s="58"/>
      <c r="P55" s="25"/>
      <c r="Q55" s="57"/>
      <c r="R55" s="23"/>
      <c r="S55" s="23"/>
      <c r="T55" s="23"/>
      <c r="U55" s="23" t="s">
        <v>375</v>
      </c>
      <c r="V55" s="19" t="s">
        <v>384</v>
      </c>
      <c r="W55" s="58">
        <v>44166</v>
      </c>
      <c r="X55" s="59">
        <v>12935</v>
      </c>
      <c r="Y55" s="23" t="s">
        <v>244</v>
      </c>
      <c r="Z55" s="60">
        <v>44197</v>
      </c>
      <c r="AA55" s="60">
        <v>44531</v>
      </c>
      <c r="AB55" s="23"/>
      <c r="AC55" s="23"/>
      <c r="AD55" s="62">
        <v>15600</v>
      </c>
      <c r="AE55" s="62"/>
      <c r="AF55" s="23"/>
      <c r="AG55" s="23"/>
      <c r="AH55" s="62"/>
      <c r="AI55" s="62"/>
      <c r="AJ55" s="62">
        <v>20800</v>
      </c>
      <c r="AK55" s="62">
        <v>15600</v>
      </c>
      <c r="AL55" s="56">
        <f t="shared" si="1"/>
        <v>36400</v>
      </c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</row>
    <row r="56" spans="1:60" s="9" customFormat="1" ht="30" x14ac:dyDescent="0.25">
      <c r="A56" s="13">
        <v>11</v>
      </c>
      <c r="B56" s="57" t="s">
        <v>245</v>
      </c>
      <c r="C56" s="23" t="s">
        <v>222</v>
      </c>
      <c r="D56" s="25" t="s">
        <v>241</v>
      </c>
      <c r="E56" s="23" t="s">
        <v>376</v>
      </c>
      <c r="F56" s="23" t="s">
        <v>174</v>
      </c>
      <c r="G56" s="59">
        <v>12546</v>
      </c>
      <c r="H56" s="80" t="s">
        <v>195</v>
      </c>
      <c r="I56" s="24" t="s">
        <v>146</v>
      </c>
      <c r="J56" s="25" t="s">
        <v>267</v>
      </c>
      <c r="K56" s="58">
        <v>43705</v>
      </c>
      <c r="L56" s="65">
        <v>5600</v>
      </c>
      <c r="M56" s="59">
        <v>12628</v>
      </c>
      <c r="N56" s="58">
        <v>43705</v>
      </c>
      <c r="O56" s="58">
        <v>43830</v>
      </c>
      <c r="P56" s="25">
        <v>1</v>
      </c>
      <c r="Q56" s="57" t="s">
        <v>195</v>
      </c>
      <c r="R56" s="23"/>
      <c r="S56" s="23"/>
      <c r="T56" s="23" t="s">
        <v>235</v>
      </c>
      <c r="U56" s="23" t="s">
        <v>375</v>
      </c>
      <c r="V56" s="19" t="s">
        <v>383</v>
      </c>
      <c r="W56" s="58">
        <v>43817</v>
      </c>
      <c r="X56" s="59">
        <v>12709</v>
      </c>
      <c r="Y56" s="23" t="s">
        <v>244</v>
      </c>
      <c r="Z56" s="60">
        <v>43831</v>
      </c>
      <c r="AA56" s="60">
        <v>44166</v>
      </c>
      <c r="AB56" s="23"/>
      <c r="AC56" s="23"/>
      <c r="AD56" s="62">
        <v>16800</v>
      </c>
      <c r="AE56" s="62"/>
      <c r="AF56" s="23"/>
      <c r="AG56" s="23"/>
      <c r="AH56" s="62"/>
      <c r="AI56" s="62"/>
      <c r="AJ56" s="62"/>
      <c r="AK56" s="62"/>
      <c r="AL56" s="56">
        <f t="shared" si="1"/>
        <v>0</v>
      </c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</row>
    <row r="57" spans="1:60" s="9" customFormat="1" ht="30" x14ac:dyDescent="0.25">
      <c r="A57" s="13"/>
      <c r="B57" s="57"/>
      <c r="C57" s="23"/>
      <c r="D57" s="25"/>
      <c r="E57" s="23"/>
      <c r="F57" s="23"/>
      <c r="G57" s="59"/>
      <c r="H57" s="80"/>
      <c r="I57" s="24" t="s">
        <v>146</v>
      </c>
      <c r="J57" s="25"/>
      <c r="K57" s="58"/>
      <c r="L57" s="65"/>
      <c r="M57" s="59"/>
      <c r="N57" s="58"/>
      <c r="O57" s="58"/>
      <c r="P57" s="25"/>
      <c r="Q57" s="57"/>
      <c r="R57" s="23"/>
      <c r="S57" s="23"/>
      <c r="T57" s="23"/>
      <c r="U57" s="23" t="s">
        <v>375</v>
      </c>
      <c r="V57" s="19" t="s">
        <v>384</v>
      </c>
      <c r="W57" s="58">
        <v>44166</v>
      </c>
      <c r="X57" s="59">
        <v>12935</v>
      </c>
      <c r="Y57" s="23" t="s">
        <v>244</v>
      </c>
      <c r="Z57" s="60">
        <v>44197</v>
      </c>
      <c r="AA57" s="60">
        <v>44531</v>
      </c>
      <c r="AB57" s="23"/>
      <c r="AC57" s="23"/>
      <c r="AD57" s="62">
        <v>16800</v>
      </c>
      <c r="AE57" s="62"/>
      <c r="AF57" s="23"/>
      <c r="AG57" s="23"/>
      <c r="AH57" s="62"/>
      <c r="AI57" s="62"/>
      <c r="AJ57" s="62">
        <v>22400</v>
      </c>
      <c r="AK57" s="62">
        <v>8400</v>
      </c>
      <c r="AL57" s="56">
        <f t="shared" si="1"/>
        <v>30800</v>
      </c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</row>
    <row r="58" spans="1:60" s="9" customFormat="1" ht="30" x14ac:dyDescent="0.25">
      <c r="A58" s="13">
        <v>12</v>
      </c>
      <c r="B58" s="57" t="s">
        <v>245</v>
      </c>
      <c r="C58" s="23" t="s">
        <v>222</v>
      </c>
      <c r="D58" s="25" t="s">
        <v>241</v>
      </c>
      <c r="E58" s="23" t="s">
        <v>376</v>
      </c>
      <c r="F58" s="23" t="s">
        <v>175</v>
      </c>
      <c r="G58" s="59">
        <v>12546</v>
      </c>
      <c r="H58" s="80" t="s">
        <v>196</v>
      </c>
      <c r="I58" s="24" t="s">
        <v>147</v>
      </c>
      <c r="J58" s="25" t="s">
        <v>268</v>
      </c>
      <c r="K58" s="58">
        <v>43705</v>
      </c>
      <c r="L58" s="65">
        <v>12000</v>
      </c>
      <c r="M58" s="59">
        <v>12628</v>
      </c>
      <c r="N58" s="58">
        <v>43705</v>
      </c>
      <c r="O58" s="58">
        <v>43830</v>
      </c>
      <c r="P58" s="25">
        <v>1</v>
      </c>
      <c r="Q58" s="57" t="s">
        <v>196</v>
      </c>
      <c r="R58" s="23"/>
      <c r="S58" s="23"/>
      <c r="T58" s="23" t="s">
        <v>234</v>
      </c>
      <c r="U58" s="23" t="s">
        <v>375</v>
      </c>
      <c r="V58" s="19" t="s">
        <v>383</v>
      </c>
      <c r="W58" s="58">
        <v>43816</v>
      </c>
      <c r="X58" s="59">
        <v>12708</v>
      </c>
      <c r="Y58" s="23" t="s">
        <v>244</v>
      </c>
      <c r="Z58" s="60">
        <v>43831</v>
      </c>
      <c r="AA58" s="60">
        <v>44166</v>
      </c>
      <c r="AB58" s="23"/>
      <c r="AC58" s="23"/>
      <c r="AD58" s="62">
        <v>36000</v>
      </c>
      <c r="AE58" s="62"/>
      <c r="AF58" s="23"/>
      <c r="AG58" s="23"/>
      <c r="AH58" s="62"/>
      <c r="AI58" s="62"/>
      <c r="AJ58" s="62"/>
      <c r="AK58" s="62"/>
      <c r="AL58" s="56">
        <f t="shared" si="1"/>
        <v>0</v>
      </c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</row>
    <row r="59" spans="1:60" s="9" customFormat="1" ht="30" x14ac:dyDescent="0.25">
      <c r="A59" s="13"/>
      <c r="B59" s="57"/>
      <c r="C59" s="23"/>
      <c r="D59" s="25"/>
      <c r="E59" s="23"/>
      <c r="F59" s="23"/>
      <c r="G59" s="59"/>
      <c r="H59" s="80"/>
      <c r="I59" s="24" t="s">
        <v>147</v>
      </c>
      <c r="J59" s="25"/>
      <c r="K59" s="58"/>
      <c r="L59" s="65"/>
      <c r="M59" s="59"/>
      <c r="N59" s="58"/>
      <c r="O59" s="58"/>
      <c r="P59" s="25"/>
      <c r="Q59" s="57"/>
      <c r="R59" s="23"/>
      <c r="S59" s="23"/>
      <c r="T59" s="23"/>
      <c r="U59" s="23" t="s">
        <v>375</v>
      </c>
      <c r="V59" s="19" t="s">
        <v>384</v>
      </c>
      <c r="W59" s="58">
        <v>44166</v>
      </c>
      <c r="X59" s="59">
        <v>12935</v>
      </c>
      <c r="Y59" s="23" t="s">
        <v>244</v>
      </c>
      <c r="Z59" s="60">
        <v>44197</v>
      </c>
      <c r="AA59" s="60">
        <v>44531</v>
      </c>
      <c r="AB59" s="23"/>
      <c r="AC59" s="23"/>
      <c r="AD59" s="62">
        <v>36000</v>
      </c>
      <c r="AE59" s="62"/>
      <c r="AF59" s="23"/>
      <c r="AG59" s="23"/>
      <c r="AH59" s="62"/>
      <c r="AI59" s="62"/>
      <c r="AJ59" s="62">
        <v>48000</v>
      </c>
      <c r="AK59" s="62">
        <v>18000</v>
      </c>
      <c r="AL59" s="56">
        <f t="shared" si="1"/>
        <v>66000</v>
      </c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</row>
    <row r="60" spans="1:60" s="9" customFormat="1" ht="105" x14ac:dyDescent="0.25">
      <c r="A60" s="13">
        <v>13</v>
      </c>
      <c r="B60" s="57" t="s">
        <v>327</v>
      </c>
      <c r="C60" s="23" t="s">
        <v>223</v>
      </c>
      <c r="D60" s="57" t="s">
        <v>308</v>
      </c>
      <c r="E60" s="23" t="s">
        <v>309</v>
      </c>
      <c r="F60" s="23" t="s">
        <v>176</v>
      </c>
      <c r="G60" s="59">
        <v>12463</v>
      </c>
      <c r="H60" s="80" t="s">
        <v>197</v>
      </c>
      <c r="I60" s="24" t="s">
        <v>148</v>
      </c>
      <c r="J60" s="25" t="s">
        <v>269</v>
      </c>
      <c r="K60" s="69">
        <v>43719</v>
      </c>
      <c r="L60" s="65">
        <v>155000</v>
      </c>
      <c r="M60" s="59">
        <v>12639</v>
      </c>
      <c r="N60" s="58">
        <v>43850</v>
      </c>
      <c r="O60" s="58">
        <v>44094</v>
      </c>
      <c r="P60" s="23" t="s">
        <v>233</v>
      </c>
      <c r="Q60" s="57" t="s">
        <v>197</v>
      </c>
      <c r="R60" s="23"/>
      <c r="S60" s="23"/>
      <c r="T60" s="23" t="s">
        <v>236</v>
      </c>
      <c r="U60" s="23" t="s">
        <v>375</v>
      </c>
      <c r="V60" s="19" t="s">
        <v>383</v>
      </c>
      <c r="W60" s="58">
        <v>44099</v>
      </c>
      <c r="X60" s="59">
        <v>12897</v>
      </c>
      <c r="Y60" s="23" t="s">
        <v>397</v>
      </c>
      <c r="Z60" s="57" t="s">
        <v>398</v>
      </c>
      <c r="AA60" s="57" t="s">
        <v>399</v>
      </c>
      <c r="AB60" s="23"/>
      <c r="AC60" s="23"/>
      <c r="AD60" s="62"/>
      <c r="AE60" s="62"/>
      <c r="AF60" s="23"/>
      <c r="AG60" s="23"/>
      <c r="AH60" s="62"/>
      <c r="AI60" s="62">
        <v>155000</v>
      </c>
      <c r="AJ60" s="62"/>
      <c r="AK60" s="62"/>
      <c r="AL60" s="56">
        <f t="shared" si="1"/>
        <v>0</v>
      </c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</row>
    <row r="61" spans="1:60" s="9" customFormat="1" ht="30" x14ac:dyDescent="0.25">
      <c r="A61" s="13"/>
      <c r="B61" s="57"/>
      <c r="C61" s="23"/>
      <c r="D61" s="57"/>
      <c r="E61" s="23"/>
      <c r="F61" s="23"/>
      <c r="G61" s="59"/>
      <c r="H61" s="80"/>
      <c r="I61" s="24"/>
      <c r="J61" s="25"/>
      <c r="K61" s="69"/>
      <c r="L61" s="65"/>
      <c r="M61" s="59"/>
      <c r="N61" s="58"/>
      <c r="O61" s="58"/>
      <c r="P61" s="23"/>
      <c r="Q61" s="57"/>
      <c r="R61" s="23"/>
      <c r="S61" s="23"/>
      <c r="T61" s="23"/>
      <c r="U61" s="23" t="s">
        <v>375</v>
      </c>
      <c r="V61" s="19" t="s">
        <v>384</v>
      </c>
      <c r="W61" s="58">
        <v>44194</v>
      </c>
      <c r="X61" s="59">
        <v>12953</v>
      </c>
      <c r="Y61" s="23" t="s">
        <v>244</v>
      </c>
      <c r="Z61" s="60">
        <v>44197</v>
      </c>
      <c r="AA61" s="60">
        <v>44256</v>
      </c>
      <c r="AB61" s="23"/>
      <c r="AC61" s="23"/>
      <c r="AD61" s="62"/>
      <c r="AE61" s="62"/>
      <c r="AF61" s="23"/>
      <c r="AG61" s="23"/>
      <c r="AH61" s="62"/>
      <c r="AI61" s="62">
        <v>155000</v>
      </c>
      <c r="AJ61" s="62">
        <v>0</v>
      </c>
      <c r="AK61" s="62">
        <v>85250</v>
      </c>
      <c r="AL61" s="56">
        <f t="shared" si="1"/>
        <v>85250</v>
      </c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</row>
    <row r="62" spans="1:60" s="9" customFormat="1" ht="45" x14ac:dyDescent="0.25">
      <c r="A62" s="13">
        <v>14</v>
      </c>
      <c r="B62" s="57" t="s">
        <v>328</v>
      </c>
      <c r="C62" s="23" t="s">
        <v>224</v>
      </c>
      <c r="D62" s="25" t="s">
        <v>241</v>
      </c>
      <c r="E62" s="23" t="s">
        <v>376</v>
      </c>
      <c r="F62" s="23" t="s">
        <v>177</v>
      </c>
      <c r="G62" s="59">
        <v>12638</v>
      </c>
      <c r="H62" s="80" t="s">
        <v>198</v>
      </c>
      <c r="I62" s="24" t="s">
        <v>149</v>
      </c>
      <c r="J62" s="25" t="s">
        <v>270</v>
      </c>
      <c r="K62" s="69">
        <v>43753</v>
      </c>
      <c r="L62" s="65">
        <v>250000</v>
      </c>
      <c r="M62" s="59">
        <v>12659</v>
      </c>
      <c r="N62" s="58">
        <v>43763</v>
      </c>
      <c r="O62" s="58">
        <v>44129</v>
      </c>
      <c r="P62" s="25">
        <v>1</v>
      </c>
      <c r="Q62" s="57" t="s">
        <v>198</v>
      </c>
      <c r="R62" s="23"/>
      <c r="S62" s="23"/>
      <c r="T62" s="23" t="s">
        <v>234</v>
      </c>
      <c r="U62" s="23" t="s">
        <v>375</v>
      </c>
      <c r="V62" s="19" t="s">
        <v>383</v>
      </c>
      <c r="W62" s="58">
        <v>43920</v>
      </c>
      <c r="X62" s="59">
        <v>12799</v>
      </c>
      <c r="Y62" s="23" t="s">
        <v>387</v>
      </c>
      <c r="Z62" s="60"/>
      <c r="AA62" s="60"/>
      <c r="AB62" s="70">
        <v>0.25</v>
      </c>
      <c r="AC62" s="23"/>
      <c r="AD62" s="62">
        <v>62500</v>
      </c>
      <c r="AE62" s="62"/>
      <c r="AF62" s="23"/>
      <c r="AG62" s="23"/>
      <c r="AH62" s="62"/>
      <c r="AI62" s="62">
        <v>312500</v>
      </c>
      <c r="AJ62" s="62"/>
      <c r="AK62" s="62"/>
      <c r="AL62" s="56">
        <f t="shared" si="1"/>
        <v>0</v>
      </c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</row>
    <row r="63" spans="1:60" s="9" customFormat="1" ht="30" x14ac:dyDescent="0.25">
      <c r="A63" s="13"/>
      <c r="B63" s="57"/>
      <c r="C63" s="23"/>
      <c r="D63" s="25"/>
      <c r="E63" s="23"/>
      <c r="F63" s="23"/>
      <c r="G63" s="59"/>
      <c r="H63" s="80"/>
      <c r="I63" s="24"/>
      <c r="J63" s="25"/>
      <c r="K63" s="69"/>
      <c r="L63" s="65"/>
      <c r="M63" s="59"/>
      <c r="N63" s="58"/>
      <c r="O63" s="58"/>
      <c r="P63" s="25"/>
      <c r="Q63" s="57"/>
      <c r="R63" s="23"/>
      <c r="S63" s="23"/>
      <c r="T63" s="23"/>
      <c r="U63" s="23" t="s">
        <v>375</v>
      </c>
      <c r="V63" s="19" t="s">
        <v>384</v>
      </c>
      <c r="W63" s="58">
        <v>44118</v>
      </c>
      <c r="X63" s="59">
        <v>12909</v>
      </c>
      <c r="Y63" s="23" t="s">
        <v>307</v>
      </c>
      <c r="Z63" s="58">
        <v>44118</v>
      </c>
      <c r="AA63" s="58">
        <v>44483</v>
      </c>
      <c r="AB63" s="63">
        <v>0.25</v>
      </c>
      <c r="AC63" s="23"/>
      <c r="AD63" s="62">
        <v>62500</v>
      </c>
      <c r="AE63" s="62"/>
      <c r="AF63" s="23"/>
      <c r="AG63" s="23"/>
      <c r="AH63" s="62"/>
      <c r="AI63" s="62">
        <v>312500</v>
      </c>
      <c r="AJ63" s="62">
        <v>369773.62</v>
      </c>
      <c r="AK63" s="62">
        <v>80698.070000000007</v>
      </c>
      <c r="AL63" s="56">
        <f t="shared" si="1"/>
        <v>450471.69</v>
      </c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</row>
    <row r="64" spans="1:60" s="9" customFormat="1" ht="30" x14ac:dyDescent="0.25">
      <c r="A64" s="15">
        <v>15</v>
      </c>
      <c r="B64" s="57" t="s">
        <v>245</v>
      </c>
      <c r="C64" s="23" t="s">
        <v>222</v>
      </c>
      <c r="D64" s="25" t="s">
        <v>241</v>
      </c>
      <c r="E64" s="23" t="s">
        <v>376</v>
      </c>
      <c r="F64" s="23" t="s">
        <v>178</v>
      </c>
      <c r="G64" s="59">
        <v>12546</v>
      </c>
      <c r="H64" s="80" t="s">
        <v>199</v>
      </c>
      <c r="I64" s="24" t="s">
        <v>150</v>
      </c>
      <c r="J64" s="25" t="s">
        <v>271</v>
      </c>
      <c r="K64" s="58">
        <v>43763</v>
      </c>
      <c r="L64" s="65">
        <v>64680</v>
      </c>
      <c r="M64" s="59">
        <v>12671</v>
      </c>
      <c r="N64" s="58">
        <v>43763</v>
      </c>
      <c r="O64" s="58">
        <v>43830</v>
      </c>
      <c r="P64" s="25">
        <v>1</v>
      </c>
      <c r="Q64" s="57" t="s">
        <v>199</v>
      </c>
      <c r="R64" s="23"/>
      <c r="S64" s="23"/>
      <c r="T64" s="23" t="s">
        <v>234</v>
      </c>
      <c r="U64" s="23" t="s">
        <v>375</v>
      </c>
      <c r="V64" s="19" t="s">
        <v>383</v>
      </c>
      <c r="W64" s="58">
        <v>44067</v>
      </c>
      <c r="X64" s="59">
        <v>12873</v>
      </c>
      <c r="Y64" s="23" t="s">
        <v>244</v>
      </c>
      <c r="Z64" s="58">
        <v>44069</v>
      </c>
      <c r="AA64" s="58">
        <v>44433</v>
      </c>
      <c r="AB64" s="23"/>
      <c r="AC64" s="23"/>
      <c r="AD64" s="62">
        <v>77616</v>
      </c>
      <c r="AE64" s="62"/>
      <c r="AF64" s="23"/>
      <c r="AG64" s="23"/>
      <c r="AH64" s="62"/>
      <c r="AI64" s="62">
        <v>142296</v>
      </c>
      <c r="AJ64" s="62">
        <v>36808</v>
      </c>
      <c r="AK64" s="62">
        <v>50666</v>
      </c>
      <c r="AL64" s="56">
        <f t="shared" si="1"/>
        <v>87474</v>
      </c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</row>
    <row r="65" spans="1:60" s="9" customFormat="1" ht="105" x14ac:dyDescent="0.25">
      <c r="A65" s="13">
        <v>16</v>
      </c>
      <c r="B65" s="57" t="s">
        <v>313</v>
      </c>
      <c r="C65" s="23" t="s">
        <v>225</v>
      </c>
      <c r="D65" s="57" t="s">
        <v>314</v>
      </c>
      <c r="E65" s="23" t="s">
        <v>376</v>
      </c>
      <c r="F65" s="23" t="s">
        <v>315</v>
      </c>
      <c r="G65" s="59">
        <v>12421</v>
      </c>
      <c r="H65" s="80" t="s">
        <v>378</v>
      </c>
      <c r="I65" s="24" t="s">
        <v>151</v>
      </c>
      <c r="J65" s="25" t="s">
        <v>316</v>
      </c>
      <c r="K65" s="58">
        <v>43754</v>
      </c>
      <c r="L65" s="65">
        <v>2543078.66</v>
      </c>
      <c r="M65" s="59">
        <v>12661</v>
      </c>
      <c r="N65" s="58">
        <v>43754</v>
      </c>
      <c r="O65" s="58">
        <v>43769</v>
      </c>
      <c r="P65" s="25">
        <v>1</v>
      </c>
      <c r="Q65" s="57" t="s">
        <v>200</v>
      </c>
      <c r="R65" s="23"/>
      <c r="S65" s="23"/>
      <c r="T65" s="23" t="s">
        <v>234</v>
      </c>
      <c r="U65" s="23" t="s">
        <v>375</v>
      </c>
      <c r="V65" s="19" t="s">
        <v>383</v>
      </c>
      <c r="W65" s="58">
        <v>43759</v>
      </c>
      <c r="X65" s="59"/>
      <c r="Y65" s="23" t="s">
        <v>412</v>
      </c>
      <c r="Z65" s="58">
        <v>43759</v>
      </c>
      <c r="AA65" s="58"/>
      <c r="AB65" s="61"/>
      <c r="AC65" s="23"/>
      <c r="AD65" s="62"/>
      <c r="AE65" s="62"/>
      <c r="AF65" s="23"/>
      <c r="AG65" s="23"/>
      <c r="AH65" s="62"/>
      <c r="AI65" s="62">
        <f>SUM(L65-AE65+AD65+AH65)</f>
        <v>2543078.66</v>
      </c>
      <c r="AJ65" s="62"/>
      <c r="AK65" s="62"/>
      <c r="AL65" s="56">
        <f t="shared" si="1"/>
        <v>0</v>
      </c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</row>
    <row r="66" spans="1:60" s="9" customFormat="1" ht="30" x14ac:dyDescent="0.25">
      <c r="A66" s="13"/>
      <c r="B66" s="57"/>
      <c r="C66" s="23"/>
      <c r="D66" s="57"/>
      <c r="E66" s="23"/>
      <c r="F66" s="23"/>
      <c r="G66" s="59"/>
      <c r="H66" s="80"/>
      <c r="I66" s="24" t="s">
        <v>151</v>
      </c>
      <c r="J66" s="25"/>
      <c r="K66" s="69"/>
      <c r="L66" s="65">
        <v>2543078.66</v>
      </c>
      <c r="M66" s="23"/>
      <c r="N66" s="58"/>
      <c r="O66" s="58"/>
      <c r="P66" s="25"/>
      <c r="Q66" s="57"/>
      <c r="R66" s="23"/>
      <c r="S66" s="23"/>
      <c r="T66" s="23"/>
      <c r="U66" s="23" t="s">
        <v>375</v>
      </c>
      <c r="V66" s="19" t="s">
        <v>384</v>
      </c>
      <c r="W66" s="58">
        <v>44118</v>
      </c>
      <c r="X66" s="59">
        <v>12902</v>
      </c>
      <c r="Y66" s="23" t="s">
        <v>336</v>
      </c>
      <c r="Z66" s="58">
        <v>44118</v>
      </c>
      <c r="AA66" s="58">
        <v>44483</v>
      </c>
      <c r="AB66" s="61">
        <v>7.3133199999999995E-2</v>
      </c>
      <c r="AC66" s="23"/>
      <c r="AD66" s="62">
        <v>185983.48</v>
      </c>
      <c r="AE66" s="62"/>
      <c r="AF66" s="23"/>
      <c r="AG66" s="23"/>
      <c r="AH66" s="62"/>
      <c r="AI66" s="62">
        <f>SUM(L66-AE66+AD66+AH66)</f>
        <v>2729062.14</v>
      </c>
      <c r="AJ66" s="62"/>
      <c r="AK66" s="65"/>
      <c r="AL66" s="56">
        <f t="shared" si="1"/>
        <v>0</v>
      </c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</row>
    <row r="67" spans="1:60" s="9" customFormat="1" ht="30" x14ac:dyDescent="0.25">
      <c r="A67" s="13"/>
      <c r="B67" s="57"/>
      <c r="C67" s="23"/>
      <c r="D67" s="57"/>
      <c r="E67" s="23"/>
      <c r="F67" s="23"/>
      <c r="G67" s="59"/>
      <c r="H67" s="80"/>
      <c r="I67" s="24" t="s">
        <v>151</v>
      </c>
      <c r="J67" s="25"/>
      <c r="K67" s="69"/>
      <c r="L67" s="65"/>
      <c r="M67" s="23"/>
      <c r="N67" s="58"/>
      <c r="O67" s="58"/>
      <c r="P67" s="25"/>
      <c r="Q67" s="57"/>
      <c r="R67" s="23"/>
      <c r="S67" s="23"/>
      <c r="T67" s="23"/>
      <c r="U67" s="23" t="s">
        <v>375</v>
      </c>
      <c r="V67" s="19" t="s">
        <v>385</v>
      </c>
      <c r="W67" s="58">
        <v>44483</v>
      </c>
      <c r="X67" s="59">
        <v>13213</v>
      </c>
      <c r="Y67" s="23" t="s">
        <v>244</v>
      </c>
      <c r="Z67" s="58">
        <v>44483</v>
      </c>
      <c r="AA67" s="58">
        <v>44848</v>
      </c>
      <c r="AB67" s="23"/>
      <c r="AC67" s="23"/>
      <c r="AD67" s="62"/>
      <c r="AE67" s="62"/>
      <c r="AF67" s="23"/>
      <c r="AG67" s="23"/>
      <c r="AH67" s="62"/>
      <c r="AI67" s="62"/>
      <c r="AJ67" s="62">
        <v>839434.71</v>
      </c>
      <c r="AK67" s="65">
        <v>2082901.74</v>
      </c>
      <c r="AL67" s="56">
        <f t="shared" si="1"/>
        <v>2922336.45</v>
      </c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</row>
    <row r="68" spans="1:60" s="9" customFormat="1" ht="30" x14ac:dyDescent="0.25">
      <c r="A68" s="15">
        <v>17</v>
      </c>
      <c r="B68" s="57" t="s">
        <v>245</v>
      </c>
      <c r="C68" s="23" t="s">
        <v>222</v>
      </c>
      <c r="D68" s="25" t="s">
        <v>241</v>
      </c>
      <c r="E68" s="23" t="s">
        <v>376</v>
      </c>
      <c r="F68" s="23" t="s">
        <v>178</v>
      </c>
      <c r="G68" s="59">
        <v>12546</v>
      </c>
      <c r="H68" s="80" t="s">
        <v>379</v>
      </c>
      <c r="I68" s="24" t="s">
        <v>152</v>
      </c>
      <c r="J68" s="25" t="s">
        <v>272</v>
      </c>
      <c r="K68" s="69">
        <v>43836</v>
      </c>
      <c r="L68" s="65">
        <v>76800</v>
      </c>
      <c r="M68" s="59">
        <v>12722</v>
      </c>
      <c r="N68" s="58">
        <v>43836</v>
      </c>
      <c r="O68" s="58">
        <v>44196</v>
      </c>
      <c r="P68" s="25">
        <v>1</v>
      </c>
      <c r="Q68" s="57" t="s">
        <v>201</v>
      </c>
      <c r="R68" s="23"/>
      <c r="S68" s="23"/>
      <c r="T68" s="23" t="s">
        <v>235</v>
      </c>
      <c r="U68" s="23" t="s">
        <v>375</v>
      </c>
      <c r="V68" s="19" t="s">
        <v>383</v>
      </c>
      <c r="W68" s="58">
        <v>44165</v>
      </c>
      <c r="X68" s="59">
        <v>12935</v>
      </c>
      <c r="Y68" s="23" t="s">
        <v>244</v>
      </c>
      <c r="Z68" s="60">
        <v>44197</v>
      </c>
      <c r="AA68" s="60">
        <v>44531</v>
      </c>
      <c r="AB68" s="23" t="s">
        <v>240</v>
      </c>
      <c r="AC68" s="23" t="s">
        <v>240</v>
      </c>
      <c r="AD68" s="62">
        <v>76800</v>
      </c>
      <c r="AE68" s="62"/>
      <c r="AF68" s="23"/>
      <c r="AG68" s="23"/>
      <c r="AH68" s="62"/>
      <c r="AI68" s="62">
        <v>153600</v>
      </c>
      <c r="AJ68" s="62">
        <v>44800</v>
      </c>
      <c r="AK68" s="62">
        <v>34773.29</v>
      </c>
      <c r="AL68" s="56">
        <f t="shared" si="1"/>
        <v>79573.290000000008</v>
      </c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</row>
    <row r="69" spans="1:60" s="9" customFormat="1" ht="30" x14ac:dyDescent="0.25">
      <c r="A69" s="15"/>
      <c r="B69" s="57"/>
      <c r="C69" s="23" t="s">
        <v>222</v>
      </c>
      <c r="D69" s="25" t="s">
        <v>133</v>
      </c>
      <c r="E69" s="23" t="s">
        <v>376</v>
      </c>
      <c r="F69" s="23" t="s">
        <v>178</v>
      </c>
      <c r="G69" s="59">
        <v>12546</v>
      </c>
      <c r="H69" s="80"/>
      <c r="I69" s="24" t="s">
        <v>153</v>
      </c>
      <c r="J69" s="25" t="s">
        <v>273</v>
      </c>
      <c r="K69" s="25"/>
      <c r="L69" s="65">
        <v>77880</v>
      </c>
      <c r="M69" s="23"/>
      <c r="N69" s="58">
        <v>43846</v>
      </c>
      <c r="O69" s="58">
        <v>44196</v>
      </c>
      <c r="P69" s="25">
        <v>1</v>
      </c>
      <c r="Q69" s="57" t="s">
        <v>202</v>
      </c>
      <c r="R69" s="23"/>
      <c r="S69" s="23"/>
      <c r="T69" s="23" t="s">
        <v>234</v>
      </c>
      <c r="U69" s="23" t="s">
        <v>375</v>
      </c>
      <c r="V69" s="3"/>
      <c r="W69" s="23"/>
      <c r="X69" s="23"/>
      <c r="Y69" s="23"/>
      <c r="Z69" s="23"/>
      <c r="AA69" s="23"/>
      <c r="AB69" s="23"/>
      <c r="AC69" s="23"/>
      <c r="AD69" s="62"/>
      <c r="AE69" s="62"/>
      <c r="AF69" s="23"/>
      <c r="AG69" s="23"/>
      <c r="AH69" s="62"/>
      <c r="AI69" s="62"/>
      <c r="AJ69" s="62"/>
      <c r="AK69" s="62"/>
      <c r="AL69" s="56">
        <f t="shared" si="1"/>
        <v>0</v>
      </c>
      <c r="AM69" s="23"/>
      <c r="AN69" s="23"/>
      <c r="AO69" s="23"/>
      <c r="AP69" s="23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</row>
    <row r="70" spans="1:60" s="9" customFormat="1" ht="45" x14ac:dyDescent="0.25">
      <c r="A70" s="15">
        <v>18</v>
      </c>
      <c r="B70" s="57" t="s">
        <v>288</v>
      </c>
      <c r="C70" s="23" t="s">
        <v>226</v>
      </c>
      <c r="D70" s="25" t="s">
        <v>256</v>
      </c>
      <c r="E70" s="23" t="s">
        <v>376</v>
      </c>
      <c r="F70" s="23" t="s">
        <v>179</v>
      </c>
      <c r="G70" s="59">
        <v>12525</v>
      </c>
      <c r="H70" s="80" t="s">
        <v>380</v>
      </c>
      <c r="I70" s="24" t="s">
        <v>154</v>
      </c>
      <c r="J70" s="25" t="s">
        <v>260</v>
      </c>
      <c r="K70" s="69">
        <v>43846</v>
      </c>
      <c r="L70" s="65">
        <v>9600</v>
      </c>
      <c r="M70" s="59">
        <v>12726</v>
      </c>
      <c r="N70" s="58">
        <v>43846</v>
      </c>
      <c r="O70" s="58">
        <v>44212</v>
      </c>
      <c r="P70" s="25">
        <v>1</v>
      </c>
      <c r="Q70" s="57" t="s">
        <v>203</v>
      </c>
      <c r="R70" s="23"/>
      <c r="S70" s="23"/>
      <c r="T70" s="23" t="s">
        <v>234</v>
      </c>
      <c r="U70" s="23" t="s">
        <v>375</v>
      </c>
      <c r="V70" s="3">
        <v>1</v>
      </c>
      <c r="W70" s="58">
        <v>44165</v>
      </c>
      <c r="X70" s="59">
        <v>12935</v>
      </c>
      <c r="Y70" s="23" t="s">
        <v>244</v>
      </c>
      <c r="Z70" s="60">
        <v>44197</v>
      </c>
      <c r="AA70" s="60">
        <v>44531</v>
      </c>
      <c r="AB70" s="23" t="s">
        <v>240</v>
      </c>
      <c r="AC70" s="23" t="s">
        <v>240</v>
      </c>
      <c r="AD70" s="62">
        <v>9600</v>
      </c>
      <c r="AE70" s="62"/>
      <c r="AF70" s="23"/>
      <c r="AG70" s="23"/>
      <c r="AH70" s="62"/>
      <c r="AI70" s="62">
        <v>19200</v>
      </c>
      <c r="AJ70" s="62">
        <v>8800</v>
      </c>
      <c r="AK70" s="62">
        <v>8800</v>
      </c>
      <c r="AL70" s="56">
        <f t="shared" si="1"/>
        <v>17600</v>
      </c>
      <c r="AM70" s="23" t="s">
        <v>333</v>
      </c>
      <c r="AN70" s="23" t="s">
        <v>335</v>
      </c>
      <c r="AO70" s="23" t="s">
        <v>334</v>
      </c>
      <c r="AP70" s="59">
        <v>12726</v>
      </c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</row>
    <row r="71" spans="1:60" s="9" customFormat="1" ht="105" x14ac:dyDescent="0.25">
      <c r="A71" s="15">
        <v>19</v>
      </c>
      <c r="B71" s="25" t="s">
        <v>310</v>
      </c>
      <c r="C71" s="23" t="s">
        <v>227</v>
      </c>
      <c r="D71" s="25" t="s">
        <v>241</v>
      </c>
      <c r="E71" s="23" t="s">
        <v>376</v>
      </c>
      <c r="F71" s="23" t="s">
        <v>180</v>
      </c>
      <c r="G71" s="59">
        <v>12659</v>
      </c>
      <c r="H71" s="18" t="s">
        <v>204</v>
      </c>
      <c r="I71" s="24" t="s">
        <v>155</v>
      </c>
      <c r="J71" s="25" t="s">
        <v>274</v>
      </c>
      <c r="K71" s="69">
        <v>43881</v>
      </c>
      <c r="L71" s="65">
        <v>4342797.12</v>
      </c>
      <c r="M71" s="59">
        <v>12750</v>
      </c>
      <c r="N71" s="58">
        <v>43881</v>
      </c>
      <c r="O71" s="58">
        <v>44247</v>
      </c>
      <c r="P71" s="25">
        <v>1</v>
      </c>
      <c r="Q71" s="57" t="s">
        <v>204</v>
      </c>
      <c r="R71" s="23"/>
      <c r="S71" s="23"/>
      <c r="T71" s="23" t="s">
        <v>234</v>
      </c>
      <c r="U71" s="23" t="s">
        <v>375</v>
      </c>
      <c r="V71" s="19" t="s">
        <v>383</v>
      </c>
      <c r="W71" s="58">
        <v>44244</v>
      </c>
      <c r="X71" s="23" t="s">
        <v>240</v>
      </c>
      <c r="Y71" s="23" t="s">
        <v>244</v>
      </c>
      <c r="Z71" s="60">
        <v>44248</v>
      </c>
      <c r="AA71" s="60">
        <v>44338</v>
      </c>
      <c r="AB71" s="23"/>
      <c r="AC71" s="23"/>
      <c r="AD71" s="62"/>
      <c r="AE71" s="62"/>
      <c r="AF71" s="23"/>
      <c r="AG71" s="23"/>
      <c r="AH71" s="62"/>
      <c r="AI71" s="65">
        <v>4342797.12</v>
      </c>
      <c r="AJ71" s="62">
        <v>2074872.26</v>
      </c>
      <c r="AK71" s="62">
        <v>1192114.8799999999</v>
      </c>
      <c r="AL71" s="56">
        <f t="shared" si="1"/>
        <v>3266987.1399999997</v>
      </c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</row>
    <row r="72" spans="1:60" s="9" customFormat="1" x14ac:dyDescent="0.25">
      <c r="A72" s="15">
        <v>20</v>
      </c>
      <c r="B72" s="57" t="s">
        <v>245</v>
      </c>
      <c r="C72" s="23" t="s">
        <v>222</v>
      </c>
      <c r="D72" s="25" t="s">
        <v>241</v>
      </c>
      <c r="E72" s="23" t="s">
        <v>376</v>
      </c>
      <c r="F72" s="23" t="s">
        <v>181</v>
      </c>
      <c r="G72" s="59">
        <v>12546</v>
      </c>
      <c r="H72" s="80" t="s">
        <v>382</v>
      </c>
      <c r="I72" s="24" t="s">
        <v>145</v>
      </c>
      <c r="J72" s="25" t="s">
        <v>266</v>
      </c>
      <c r="K72" s="69">
        <v>43983</v>
      </c>
      <c r="L72" s="65">
        <v>40200</v>
      </c>
      <c r="M72" s="59">
        <v>12818</v>
      </c>
      <c r="N72" s="58">
        <v>43983</v>
      </c>
      <c r="O72" s="58">
        <v>44348</v>
      </c>
      <c r="P72" s="25">
        <v>1</v>
      </c>
      <c r="Q72" s="57" t="s">
        <v>205</v>
      </c>
      <c r="R72" s="23"/>
      <c r="S72" s="23"/>
      <c r="T72" s="23" t="s">
        <v>237</v>
      </c>
      <c r="U72" s="23"/>
      <c r="V72" s="3"/>
      <c r="W72" s="23"/>
      <c r="X72" s="23"/>
      <c r="Y72" s="23"/>
      <c r="Z72" s="23"/>
      <c r="AA72" s="23"/>
      <c r="AB72" s="23"/>
      <c r="AC72" s="23"/>
      <c r="AD72" s="62"/>
      <c r="AE72" s="62"/>
      <c r="AF72" s="23"/>
      <c r="AG72" s="23"/>
      <c r="AH72" s="62"/>
      <c r="AI72" s="62"/>
      <c r="AJ72" s="62">
        <v>23450</v>
      </c>
      <c r="AK72" s="62">
        <v>20100</v>
      </c>
      <c r="AL72" s="56">
        <f t="shared" si="1"/>
        <v>43550</v>
      </c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</row>
    <row r="73" spans="1:60" s="9" customFormat="1" ht="45" x14ac:dyDescent="0.25">
      <c r="A73" s="15">
        <v>21</v>
      </c>
      <c r="B73" s="57" t="s">
        <v>251</v>
      </c>
      <c r="C73" s="23" t="s">
        <v>228</v>
      </c>
      <c r="D73" s="57" t="s">
        <v>252</v>
      </c>
      <c r="E73" s="23" t="s">
        <v>376</v>
      </c>
      <c r="F73" s="23" t="s">
        <v>182</v>
      </c>
      <c r="G73" s="59">
        <v>12778</v>
      </c>
      <c r="H73" s="80" t="s">
        <v>206</v>
      </c>
      <c r="I73" s="24" t="s">
        <v>156</v>
      </c>
      <c r="J73" s="25" t="s">
        <v>275</v>
      </c>
      <c r="K73" s="69">
        <v>44105</v>
      </c>
      <c r="L73" s="65">
        <v>153448</v>
      </c>
      <c r="M73" s="59">
        <v>12897</v>
      </c>
      <c r="N73" s="58">
        <v>44105</v>
      </c>
      <c r="O73" s="58">
        <v>44469</v>
      </c>
      <c r="P73" s="25">
        <v>1</v>
      </c>
      <c r="Q73" s="57" t="s">
        <v>206</v>
      </c>
      <c r="R73" s="23"/>
      <c r="S73" s="23"/>
      <c r="T73" s="23" t="s">
        <v>237</v>
      </c>
      <c r="U73" s="23"/>
      <c r="V73" s="3"/>
      <c r="W73" s="23"/>
      <c r="X73" s="23"/>
      <c r="Y73" s="23"/>
      <c r="Z73" s="23"/>
      <c r="AA73" s="23"/>
      <c r="AB73" s="23"/>
      <c r="AC73" s="23"/>
      <c r="AD73" s="62"/>
      <c r="AE73" s="62"/>
      <c r="AF73" s="23"/>
      <c r="AG73" s="23"/>
      <c r="AH73" s="62"/>
      <c r="AI73" s="62"/>
      <c r="AJ73" s="62">
        <v>74585.37</v>
      </c>
      <c r="AK73" s="62">
        <v>9616.27</v>
      </c>
      <c r="AL73" s="56">
        <f t="shared" si="1"/>
        <v>84201.64</v>
      </c>
      <c r="AM73" s="23" t="s">
        <v>253</v>
      </c>
      <c r="AN73" s="59">
        <v>12778</v>
      </c>
      <c r="AO73" s="23" t="s">
        <v>254</v>
      </c>
      <c r="AP73" s="59">
        <v>12897</v>
      </c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</row>
    <row r="74" spans="1:60" s="9" customFormat="1" ht="60" x14ac:dyDescent="0.25">
      <c r="A74" s="15">
        <v>22</v>
      </c>
      <c r="B74" s="57" t="s">
        <v>306</v>
      </c>
      <c r="C74" s="23" t="s">
        <v>229</v>
      </c>
      <c r="D74" s="25" t="s">
        <v>241</v>
      </c>
      <c r="E74" s="23" t="s">
        <v>376</v>
      </c>
      <c r="F74" s="23" t="s">
        <v>183</v>
      </c>
      <c r="G74" s="59">
        <v>12713</v>
      </c>
      <c r="H74" s="80" t="s">
        <v>207</v>
      </c>
      <c r="I74" s="24" t="s">
        <v>157</v>
      </c>
      <c r="J74" s="25" t="s">
        <v>276</v>
      </c>
      <c r="K74" s="69">
        <v>44209</v>
      </c>
      <c r="L74" s="65">
        <v>15300</v>
      </c>
      <c r="M74" s="59">
        <v>12972</v>
      </c>
      <c r="N74" s="58">
        <v>44207</v>
      </c>
      <c r="O74" s="58">
        <v>44561</v>
      </c>
      <c r="P74" s="25">
        <v>1</v>
      </c>
      <c r="Q74" s="57" t="s">
        <v>207</v>
      </c>
      <c r="R74" s="23"/>
      <c r="S74" s="23"/>
      <c r="T74" s="23" t="s">
        <v>238</v>
      </c>
      <c r="U74" s="23"/>
      <c r="V74" s="3"/>
      <c r="W74" s="23"/>
      <c r="X74" s="23"/>
      <c r="Y74" s="23"/>
      <c r="Z74" s="23"/>
      <c r="AA74" s="23"/>
      <c r="AB74" s="23"/>
      <c r="AC74" s="23"/>
      <c r="AD74" s="62"/>
      <c r="AE74" s="62"/>
      <c r="AF74" s="23"/>
      <c r="AG74" s="23"/>
      <c r="AH74" s="62"/>
      <c r="AI74" s="62"/>
      <c r="AJ74" s="62">
        <v>9860</v>
      </c>
      <c r="AK74" s="62">
        <v>15300</v>
      </c>
      <c r="AL74" s="56">
        <f t="shared" si="1"/>
        <v>25160</v>
      </c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</row>
    <row r="75" spans="1:60" s="9" customFormat="1" ht="45" x14ac:dyDescent="0.25">
      <c r="A75" s="15">
        <v>23</v>
      </c>
      <c r="B75" s="57" t="s">
        <v>247</v>
      </c>
      <c r="C75" s="23" t="s">
        <v>230</v>
      </c>
      <c r="D75" s="25" t="s">
        <v>241</v>
      </c>
      <c r="E75" s="23" t="s">
        <v>376</v>
      </c>
      <c r="F75" s="23" t="s">
        <v>184</v>
      </c>
      <c r="G75" s="59">
        <v>12936</v>
      </c>
      <c r="H75" s="80" t="s">
        <v>208</v>
      </c>
      <c r="I75" s="24" t="s">
        <v>158</v>
      </c>
      <c r="J75" s="25" t="s">
        <v>277</v>
      </c>
      <c r="K75" s="69">
        <v>44223</v>
      </c>
      <c r="L75" s="65">
        <v>132943.72</v>
      </c>
      <c r="M75" s="59">
        <v>12977</v>
      </c>
      <c r="N75" s="58">
        <v>44223</v>
      </c>
      <c r="O75" s="58">
        <v>44561</v>
      </c>
      <c r="P75" s="25">
        <v>1</v>
      </c>
      <c r="Q75" s="57" t="s">
        <v>208</v>
      </c>
      <c r="R75" s="23"/>
      <c r="S75" s="23"/>
      <c r="T75" s="23" t="s">
        <v>238</v>
      </c>
      <c r="U75" s="23"/>
      <c r="V75" s="3"/>
      <c r="W75" s="23"/>
      <c r="X75" s="23"/>
      <c r="Y75" s="23"/>
      <c r="Z75" s="23"/>
      <c r="AA75" s="23"/>
      <c r="AB75" s="23"/>
      <c r="AC75" s="23"/>
      <c r="AD75" s="62"/>
      <c r="AE75" s="62"/>
      <c r="AF75" s="23"/>
      <c r="AG75" s="23"/>
      <c r="AH75" s="62"/>
      <c r="AI75" s="62"/>
      <c r="AJ75" s="62"/>
      <c r="AK75" s="62">
        <v>132943.72</v>
      </c>
      <c r="AL75" s="56">
        <f t="shared" si="1"/>
        <v>132943.72</v>
      </c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</row>
    <row r="76" spans="1:60" s="9" customFormat="1" ht="45" x14ac:dyDescent="0.25">
      <c r="A76" s="15">
        <v>24</v>
      </c>
      <c r="B76" s="57" t="s">
        <v>247</v>
      </c>
      <c r="C76" s="23" t="s">
        <v>230</v>
      </c>
      <c r="D76" s="25" t="s">
        <v>241</v>
      </c>
      <c r="E76" s="23" t="s">
        <v>376</v>
      </c>
      <c r="F76" s="23" t="s">
        <v>184</v>
      </c>
      <c r="G76" s="59">
        <v>12936</v>
      </c>
      <c r="H76" s="80" t="s">
        <v>209</v>
      </c>
      <c r="I76" s="24" t="s">
        <v>159</v>
      </c>
      <c r="J76" s="25" t="s">
        <v>276</v>
      </c>
      <c r="K76" s="69">
        <v>44223</v>
      </c>
      <c r="L76" s="65">
        <v>14290</v>
      </c>
      <c r="M76" s="59">
        <v>12977</v>
      </c>
      <c r="N76" s="58">
        <v>44223</v>
      </c>
      <c r="O76" s="58">
        <v>44561</v>
      </c>
      <c r="P76" s="25">
        <v>1</v>
      </c>
      <c r="Q76" s="57" t="s">
        <v>209</v>
      </c>
      <c r="R76" s="23"/>
      <c r="S76" s="23"/>
      <c r="T76" s="23" t="s">
        <v>238</v>
      </c>
      <c r="U76" s="23"/>
      <c r="V76" s="3"/>
      <c r="W76" s="23"/>
      <c r="X76" s="23"/>
      <c r="Y76" s="23"/>
      <c r="Z76" s="23"/>
      <c r="AA76" s="23"/>
      <c r="AB76" s="23"/>
      <c r="AC76" s="23"/>
      <c r="AD76" s="62"/>
      <c r="AE76" s="62"/>
      <c r="AF76" s="23"/>
      <c r="AG76" s="23"/>
      <c r="AH76" s="62"/>
      <c r="AI76" s="62"/>
      <c r="AJ76" s="62"/>
      <c r="AK76" s="62">
        <v>14289.1</v>
      </c>
      <c r="AL76" s="56">
        <f t="shared" si="1"/>
        <v>14289.1</v>
      </c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</row>
    <row r="77" spans="1:60" s="9" customFormat="1" ht="45" x14ac:dyDescent="0.25">
      <c r="A77" s="15">
        <v>25</v>
      </c>
      <c r="B77" s="57" t="s">
        <v>247</v>
      </c>
      <c r="C77" s="23" t="s">
        <v>230</v>
      </c>
      <c r="D77" s="25" t="s">
        <v>241</v>
      </c>
      <c r="E77" s="23" t="s">
        <v>376</v>
      </c>
      <c r="F77" s="23" t="s">
        <v>184</v>
      </c>
      <c r="G77" s="59">
        <v>12936</v>
      </c>
      <c r="H77" s="80" t="s">
        <v>210</v>
      </c>
      <c r="I77" s="24" t="s">
        <v>160</v>
      </c>
      <c r="J77" s="25" t="s">
        <v>278</v>
      </c>
      <c r="K77" s="69">
        <v>44223</v>
      </c>
      <c r="L77" s="65">
        <v>5292.18</v>
      </c>
      <c r="M77" s="59">
        <v>12977</v>
      </c>
      <c r="N77" s="58">
        <v>44223</v>
      </c>
      <c r="O77" s="58">
        <v>44561</v>
      </c>
      <c r="P77" s="25">
        <v>1</v>
      </c>
      <c r="Q77" s="57" t="s">
        <v>210</v>
      </c>
      <c r="R77" s="23"/>
      <c r="S77" s="23"/>
      <c r="T77" s="23" t="s">
        <v>238</v>
      </c>
      <c r="U77" s="23"/>
      <c r="V77" s="3"/>
      <c r="W77" s="23"/>
      <c r="X77" s="23"/>
      <c r="Y77" s="23"/>
      <c r="Z77" s="23"/>
      <c r="AA77" s="23"/>
      <c r="AB77" s="23"/>
      <c r="AC77" s="23"/>
      <c r="AD77" s="62"/>
      <c r="AE77" s="62"/>
      <c r="AF77" s="23"/>
      <c r="AG77" s="23"/>
      <c r="AH77" s="62"/>
      <c r="AI77" s="62"/>
      <c r="AJ77" s="62"/>
      <c r="AK77" s="62">
        <v>5292.18</v>
      </c>
      <c r="AL77" s="56">
        <f t="shared" si="1"/>
        <v>5292.18</v>
      </c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</row>
    <row r="78" spans="1:60" s="9" customFormat="1" ht="45" x14ac:dyDescent="0.25">
      <c r="A78" s="15">
        <v>26</v>
      </c>
      <c r="B78" s="57" t="s">
        <v>247</v>
      </c>
      <c r="C78" s="23" t="s">
        <v>230</v>
      </c>
      <c r="D78" s="25" t="s">
        <v>241</v>
      </c>
      <c r="E78" s="23" t="s">
        <v>376</v>
      </c>
      <c r="F78" s="23" t="s">
        <v>184</v>
      </c>
      <c r="G78" s="59">
        <v>12936</v>
      </c>
      <c r="H78" s="80" t="s">
        <v>211</v>
      </c>
      <c r="I78" s="24" t="s">
        <v>161</v>
      </c>
      <c r="J78" s="25" t="s">
        <v>279</v>
      </c>
      <c r="K78" s="69">
        <v>44223</v>
      </c>
      <c r="L78" s="65">
        <v>50990.2</v>
      </c>
      <c r="M78" s="59">
        <v>12977</v>
      </c>
      <c r="N78" s="58">
        <v>44223</v>
      </c>
      <c r="O78" s="58">
        <v>44561</v>
      </c>
      <c r="P78" s="25">
        <v>1</v>
      </c>
      <c r="Q78" s="57" t="s">
        <v>211</v>
      </c>
      <c r="R78" s="23"/>
      <c r="S78" s="23"/>
      <c r="T78" s="23" t="s">
        <v>238</v>
      </c>
      <c r="U78" s="23"/>
      <c r="V78" s="3"/>
      <c r="W78" s="23"/>
      <c r="X78" s="23"/>
      <c r="Y78" s="23"/>
      <c r="Z78" s="23"/>
      <c r="AA78" s="23"/>
      <c r="AB78" s="23"/>
      <c r="AC78" s="23"/>
      <c r="AD78" s="62"/>
      <c r="AE78" s="62"/>
      <c r="AF78" s="23"/>
      <c r="AG78" s="23"/>
      <c r="AH78" s="62"/>
      <c r="AI78" s="62"/>
      <c r="AJ78" s="62"/>
      <c r="AK78" s="62">
        <v>1076.0999999999999</v>
      </c>
      <c r="AL78" s="56">
        <f t="shared" si="1"/>
        <v>1076.0999999999999</v>
      </c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</row>
    <row r="79" spans="1:60" s="9" customFormat="1" ht="45" x14ac:dyDescent="0.25">
      <c r="A79" s="15">
        <v>27</v>
      </c>
      <c r="B79" s="57" t="s">
        <v>247</v>
      </c>
      <c r="C79" s="23" t="s">
        <v>230</v>
      </c>
      <c r="D79" s="25" t="s">
        <v>241</v>
      </c>
      <c r="E79" s="23" t="s">
        <v>376</v>
      </c>
      <c r="F79" s="23" t="s">
        <v>184</v>
      </c>
      <c r="G79" s="59">
        <v>12936</v>
      </c>
      <c r="H79" s="80" t="s">
        <v>212</v>
      </c>
      <c r="I79" s="24" t="s">
        <v>162</v>
      </c>
      <c r="J79" s="25" t="s">
        <v>280</v>
      </c>
      <c r="K79" s="69">
        <v>44223</v>
      </c>
      <c r="L79" s="65">
        <v>36793.120000000003</v>
      </c>
      <c r="M79" s="59">
        <v>12977</v>
      </c>
      <c r="N79" s="58">
        <v>44223</v>
      </c>
      <c r="O79" s="58">
        <v>44561</v>
      </c>
      <c r="P79" s="25">
        <v>1</v>
      </c>
      <c r="Q79" s="57" t="s">
        <v>212</v>
      </c>
      <c r="R79" s="23"/>
      <c r="S79" s="23"/>
      <c r="T79" s="23" t="s">
        <v>238</v>
      </c>
      <c r="U79" s="23"/>
      <c r="V79" s="3"/>
      <c r="W79" s="23"/>
      <c r="X79" s="23"/>
      <c r="Y79" s="23"/>
      <c r="Z79" s="23"/>
      <c r="AA79" s="23"/>
      <c r="AB79" s="23"/>
      <c r="AC79" s="23"/>
      <c r="AD79" s="62"/>
      <c r="AE79" s="62"/>
      <c r="AF79" s="23"/>
      <c r="AG79" s="23"/>
      <c r="AH79" s="62"/>
      <c r="AI79" s="62"/>
      <c r="AJ79" s="62"/>
      <c r="AK79" s="62">
        <v>36793.120000000003</v>
      </c>
      <c r="AL79" s="56">
        <f t="shared" si="1"/>
        <v>36793.120000000003</v>
      </c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</row>
    <row r="80" spans="1:60" s="9" customFormat="1" ht="45" x14ac:dyDescent="0.25">
      <c r="A80" s="15">
        <v>28</v>
      </c>
      <c r="B80" s="57" t="s">
        <v>247</v>
      </c>
      <c r="C80" s="23" t="s">
        <v>230</v>
      </c>
      <c r="D80" s="25" t="s">
        <v>241</v>
      </c>
      <c r="E80" s="23" t="s">
        <v>376</v>
      </c>
      <c r="F80" s="23" t="s">
        <v>184</v>
      </c>
      <c r="G80" s="59">
        <v>12936</v>
      </c>
      <c r="H80" s="80" t="s">
        <v>213</v>
      </c>
      <c r="I80" s="24" t="s">
        <v>163</v>
      </c>
      <c r="J80" s="25" t="s">
        <v>281</v>
      </c>
      <c r="K80" s="69">
        <v>44223</v>
      </c>
      <c r="L80" s="65">
        <v>63760.32</v>
      </c>
      <c r="M80" s="59">
        <v>12977</v>
      </c>
      <c r="N80" s="58">
        <v>44223</v>
      </c>
      <c r="O80" s="58">
        <v>44561</v>
      </c>
      <c r="P80" s="25">
        <v>1</v>
      </c>
      <c r="Q80" s="57" t="s">
        <v>213</v>
      </c>
      <c r="R80" s="23"/>
      <c r="S80" s="23"/>
      <c r="T80" s="23" t="s">
        <v>238</v>
      </c>
      <c r="U80" s="23"/>
      <c r="V80" s="3"/>
      <c r="W80" s="23"/>
      <c r="X80" s="23"/>
      <c r="Y80" s="23"/>
      <c r="Z80" s="23"/>
      <c r="AA80" s="23"/>
      <c r="AB80" s="23"/>
      <c r="AC80" s="23"/>
      <c r="AD80" s="62"/>
      <c r="AE80" s="62"/>
      <c r="AF80" s="23"/>
      <c r="AG80" s="23"/>
      <c r="AH80" s="62"/>
      <c r="AI80" s="62"/>
      <c r="AJ80" s="62"/>
      <c r="AK80" s="62">
        <v>63759.61</v>
      </c>
      <c r="AL80" s="56">
        <f t="shared" si="1"/>
        <v>63759.61</v>
      </c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</row>
    <row r="81" spans="1:60" s="9" customFormat="1" ht="45" x14ac:dyDescent="0.25">
      <c r="A81" s="15">
        <v>29</v>
      </c>
      <c r="B81" s="57" t="s">
        <v>247</v>
      </c>
      <c r="C81" s="23" t="s">
        <v>230</v>
      </c>
      <c r="D81" s="25" t="s">
        <v>241</v>
      </c>
      <c r="E81" s="23" t="s">
        <v>376</v>
      </c>
      <c r="F81" s="23" t="s">
        <v>184</v>
      </c>
      <c r="G81" s="59">
        <v>12936</v>
      </c>
      <c r="H81" s="80" t="s">
        <v>214</v>
      </c>
      <c r="I81" s="24" t="s">
        <v>164</v>
      </c>
      <c r="J81" s="25" t="s">
        <v>282</v>
      </c>
      <c r="K81" s="69">
        <v>44223</v>
      </c>
      <c r="L81" s="65">
        <v>20573.36</v>
      </c>
      <c r="M81" s="59">
        <v>12977</v>
      </c>
      <c r="N81" s="58">
        <v>44223</v>
      </c>
      <c r="O81" s="58">
        <v>44561</v>
      </c>
      <c r="P81" s="25">
        <v>1</v>
      </c>
      <c r="Q81" s="57" t="s">
        <v>214</v>
      </c>
      <c r="R81" s="23"/>
      <c r="S81" s="23"/>
      <c r="T81" s="23" t="s">
        <v>238</v>
      </c>
      <c r="U81" s="23"/>
      <c r="V81" s="3"/>
      <c r="W81" s="23"/>
      <c r="X81" s="23"/>
      <c r="Y81" s="23"/>
      <c r="Z81" s="23"/>
      <c r="AA81" s="23"/>
      <c r="AB81" s="23"/>
      <c r="AC81" s="23"/>
      <c r="AD81" s="62"/>
      <c r="AE81" s="62"/>
      <c r="AF81" s="23"/>
      <c r="AG81" s="23"/>
      <c r="AH81" s="62"/>
      <c r="AI81" s="62"/>
      <c r="AJ81" s="62"/>
      <c r="AK81" s="62">
        <v>20573.36</v>
      </c>
      <c r="AL81" s="56">
        <f t="shared" si="1"/>
        <v>20573.36</v>
      </c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</row>
    <row r="82" spans="1:60" s="9" customFormat="1" ht="45" x14ac:dyDescent="0.25">
      <c r="A82" s="15">
        <v>30</v>
      </c>
      <c r="B82" s="57" t="s">
        <v>247</v>
      </c>
      <c r="C82" s="23" t="s">
        <v>230</v>
      </c>
      <c r="D82" s="25" t="s">
        <v>241</v>
      </c>
      <c r="E82" s="23" t="s">
        <v>376</v>
      </c>
      <c r="F82" s="23" t="s">
        <v>184</v>
      </c>
      <c r="G82" s="59">
        <v>12936</v>
      </c>
      <c r="H82" s="80" t="s">
        <v>215</v>
      </c>
      <c r="I82" s="24" t="s">
        <v>165</v>
      </c>
      <c r="J82" s="25" t="s">
        <v>283</v>
      </c>
      <c r="K82" s="69">
        <v>44223</v>
      </c>
      <c r="L82" s="65">
        <v>73024</v>
      </c>
      <c r="M82" s="59">
        <v>12977</v>
      </c>
      <c r="N82" s="58">
        <v>44223</v>
      </c>
      <c r="O82" s="58">
        <v>44561</v>
      </c>
      <c r="P82" s="25">
        <v>1</v>
      </c>
      <c r="Q82" s="57" t="s">
        <v>215</v>
      </c>
      <c r="R82" s="23"/>
      <c r="S82" s="23"/>
      <c r="T82" s="23" t="s">
        <v>238</v>
      </c>
      <c r="U82" s="23"/>
      <c r="V82" s="3"/>
      <c r="W82" s="23"/>
      <c r="X82" s="23"/>
      <c r="Y82" s="23"/>
      <c r="Z82" s="23"/>
      <c r="AA82" s="23"/>
      <c r="AB82" s="23"/>
      <c r="AC82" s="23"/>
      <c r="AD82" s="62"/>
      <c r="AE82" s="62"/>
      <c r="AF82" s="23"/>
      <c r="AG82" s="23"/>
      <c r="AH82" s="62"/>
      <c r="AI82" s="62"/>
      <c r="AJ82" s="62"/>
      <c r="AK82" s="62">
        <v>63223</v>
      </c>
      <c r="AL82" s="56">
        <f t="shared" si="1"/>
        <v>63223</v>
      </c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</row>
    <row r="83" spans="1:60" s="9" customFormat="1" ht="30" x14ac:dyDescent="0.25">
      <c r="A83" s="15">
        <v>31</v>
      </c>
      <c r="B83" s="57" t="s">
        <v>371</v>
      </c>
      <c r="C83" s="23" t="s">
        <v>231</v>
      </c>
      <c r="D83" s="57" t="s">
        <v>249</v>
      </c>
      <c r="E83" s="23" t="s">
        <v>376</v>
      </c>
      <c r="F83" s="23" t="s">
        <v>305</v>
      </c>
      <c r="G83" s="23" t="s">
        <v>370</v>
      </c>
      <c r="H83" s="80" t="s">
        <v>371</v>
      </c>
      <c r="I83" s="24" t="s">
        <v>304</v>
      </c>
      <c r="J83" s="25" t="s">
        <v>284</v>
      </c>
      <c r="K83" s="69">
        <v>44365</v>
      </c>
      <c r="L83" s="62">
        <v>1083158.01</v>
      </c>
      <c r="M83" s="59">
        <v>13074</v>
      </c>
      <c r="N83" s="58">
        <v>44365</v>
      </c>
      <c r="O83" s="58">
        <v>44457</v>
      </c>
      <c r="P83" s="25">
        <v>1</v>
      </c>
      <c r="Q83" s="57" t="s">
        <v>216</v>
      </c>
      <c r="R83" s="23"/>
      <c r="S83" s="23"/>
      <c r="T83" s="23" t="s">
        <v>234</v>
      </c>
      <c r="U83" s="23"/>
      <c r="V83" s="3"/>
      <c r="W83" s="23"/>
      <c r="X83" s="23"/>
      <c r="Y83" s="23"/>
      <c r="Z83" s="23"/>
      <c r="AA83" s="23"/>
      <c r="AB83" s="23"/>
      <c r="AC83" s="23"/>
      <c r="AD83" s="62"/>
      <c r="AE83" s="62"/>
      <c r="AF83" s="23"/>
      <c r="AG83" s="23"/>
      <c r="AH83" s="62"/>
      <c r="AI83" s="62"/>
      <c r="AJ83" s="62"/>
      <c r="AK83" s="62">
        <v>1047828.48</v>
      </c>
      <c r="AL83" s="56">
        <f t="shared" si="1"/>
        <v>1047828.48</v>
      </c>
      <c r="AM83" s="23"/>
      <c r="AN83" s="23"/>
      <c r="AO83" s="23"/>
      <c r="AP83" s="23"/>
      <c r="AQ83" s="25" t="s">
        <v>345</v>
      </c>
      <c r="AR83" s="68">
        <v>8666</v>
      </c>
      <c r="AS83" s="68">
        <v>13068</v>
      </c>
      <c r="AT83" s="69">
        <v>44369</v>
      </c>
      <c r="AU83" s="68">
        <v>13068</v>
      </c>
      <c r="AV83" s="69">
        <v>44369</v>
      </c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</row>
    <row r="84" spans="1:60" s="9" customFormat="1" ht="30" x14ac:dyDescent="0.25">
      <c r="A84" s="15">
        <v>32</v>
      </c>
      <c r="B84" s="57" t="s">
        <v>255</v>
      </c>
      <c r="C84" s="23" t="s">
        <v>232</v>
      </c>
      <c r="D84" s="57" t="s">
        <v>256</v>
      </c>
      <c r="E84" s="23" t="s">
        <v>377</v>
      </c>
      <c r="F84" s="25" t="s">
        <v>185</v>
      </c>
      <c r="G84" s="59">
        <v>12990</v>
      </c>
      <c r="H84" s="80" t="s">
        <v>217</v>
      </c>
      <c r="I84" s="24" t="s">
        <v>166</v>
      </c>
      <c r="J84" s="25" t="s">
        <v>285</v>
      </c>
      <c r="K84" s="58">
        <v>44372</v>
      </c>
      <c r="L84" s="62">
        <v>500000</v>
      </c>
      <c r="M84" s="59">
        <v>13074</v>
      </c>
      <c r="N84" s="58">
        <v>44372</v>
      </c>
      <c r="O84" s="58">
        <v>44737</v>
      </c>
      <c r="P84" s="25">
        <v>1</v>
      </c>
      <c r="Q84" s="57" t="s">
        <v>217</v>
      </c>
      <c r="R84" s="23"/>
      <c r="S84" s="23"/>
      <c r="T84" s="23" t="s">
        <v>239</v>
      </c>
      <c r="U84" s="23"/>
      <c r="V84" s="3"/>
      <c r="W84" s="23"/>
      <c r="X84" s="23"/>
      <c r="Y84" s="23"/>
      <c r="Z84" s="23"/>
      <c r="AA84" s="23"/>
      <c r="AB84" s="23"/>
      <c r="AC84" s="23"/>
      <c r="AD84" s="62"/>
      <c r="AE84" s="62"/>
      <c r="AF84" s="23"/>
      <c r="AG84" s="23"/>
      <c r="AH84" s="62"/>
      <c r="AI84" s="62"/>
      <c r="AJ84" s="62"/>
      <c r="AK84" s="62">
        <v>436136.25</v>
      </c>
      <c r="AL84" s="56">
        <f t="shared" ref="AL84:AL102" si="2">AJ84+AK84</f>
        <v>436136.25</v>
      </c>
      <c r="AM84" s="23" t="s">
        <v>257</v>
      </c>
      <c r="AN84" s="59">
        <v>13041</v>
      </c>
      <c r="AO84" s="23" t="s">
        <v>258</v>
      </c>
      <c r="AP84" s="59">
        <v>13074</v>
      </c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</row>
    <row r="85" spans="1:60" s="9" customFormat="1" ht="45" x14ac:dyDescent="0.25">
      <c r="A85" s="15">
        <v>33</v>
      </c>
      <c r="B85" s="23" t="s">
        <v>291</v>
      </c>
      <c r="C85" s="23" t="s">
        <v>290</v>
      </c>
      <c r="D85" s="57" t="s">
        <v>256</v>
      </c>
      <c r="E85" s="23" t="s">
        <v>376</v>
      </c>
      <c r="F85" s="23" t="s">
        <v>289</v>
      </c>
      <c r="G85" s="59">
        <v>12891</v>
      </c>
      <c r="H85" s="24" t="s">
        <v>294</v>
      </c>
      <c r="I85" s="24" t="s">
        <v>292</v>
      </c>
      <c r="J85" s="25" t="s">
        <v>293</v>
      </c>
      <c r="K85" s="58">
        <v>44517</v>
      </c>
      <c r="L85" s="62">
        <v>193803</v>
      </c>
      <c r="M85" s="59">
        <v>13170</v>
      </c>
      <c r="N85" s="58">
        <v>44525</v>
      </c>
      <c r="O85" s="58">
        <v>44890</v>
      </c>
      <c r="P85" s="23">
        <v>1</v>
      </c>
      <c r="Q85" s="23" t="s">
        <v>294</v>
      </c>
      <c r="R85" s="23"/>
      <c r="S85" s="23"/>
      <c r="T85" s="23" t="s">
        <v>238</v>
      </c>
      <c r="U85" s="23"/>
      <c r="V85" s="3"/>
      <c r="W85" s="23"/>
      <c r="X85" s="23"/>
      <c r="Y85" s="23"/>
      <c r="Z85" s="23"/>
      <c r="AA85" s="23"/>
      <c r="AB85" s="23"/>
      <c r="AC85" s="23"/>
      <c r="AD85" s="62"/>
      <c r="AE85" s="62"/>
      <c r="AF85" s="23"/>
      <c r="AG85" s="23"/>
      <c r="AH85" s="62"/>
      <c r="AI85" s="62"/>
      <c r="AJ85" s="62"/>
      <c r="AK85" s="62">
        <v>13975.32</v>
      </c>
      <c r="AL85" s="56">
        <f t="shared" si="2"/>
        <v>13975.32</v>
      </c>
      <c r="AM85" s="23" t="s">
        <v>295</v>
      </c>
      <c r="AN85" s="59">
        <v>12944</v>
      </c>
      <c r="AO85" s="23" t="s">
        <v>296</v>
      </c>
      <c r="AP85" s="59">
        <v>13170</v>
      </c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</row>
    <row r="86" spans="1:60" s="9" customFormat="1" ht="45" x14ac:dyDescent="0.25">
      <c r="A86" s="15">
        <v>34</v>
      </c>
      <c r="B86" s="57" t="s">
        <v>247</v>
      </c>
      <c r="C86" s="23" t="s">
        <v>230</v>
      </c>
      <c r="D86" s="25" t="s">
        <v>241</v>
      </c>
      <c r="E86" s="23" t="s">
        <v>376</v>
      </c>
      <c r="F86" s="23" t="s">
        <v>184</v>
      </c>
      <c r="G86" s="59">
        <v>12936</v>
      </c>
      <c r="H86" s="80" t="s">
        <v>297</v>
      </c>
      <c r="I86" s="24" t="s">
        <v>158</v>
      </c>
      <c r="J86" s="25" t="s">
        <v>277</v>
      </c>
      <c r="K86" s="69">
        <v>44498</v>
      </c>
      <c r="L86" s="65">
        <v>98115.08</v>
      </c>
      <c r="M86" s="59">
        <v>13161</v>
      </c>
      <c r="N86" s="69">
        <v>44498</v>
      </c>
      <c r="O86" s="58">
        <v>44561</v>
      </c>
      <c r="P86" s="25">
        <v>1</v>
      </c>
      <c r="Q86" s="57" t="s">
        <v>297</v>
      </c>
      <c r="R86" s="23"/>
      <c r="S86" s="23"/>
      <c r="T86" s="23" t="s">
        <v>238</v>
      </c>
      <c r="U86" s="23"/>
      <c r="V86" s="3"/>
      <c r="W86" s="23"/>
      <c r="X86" s="23"/>
      <c r="Y86" s="23"/>
      <c r="Z86" s="23"/>
      <c r="AA86" s="23"/>
      <c r="AB86" s="23"/>
      <c r="AC86" s="23"/>
      <c r="AD86" s="62"/>
      <c r="AE86" s="62"/>
      <c r="AF86" s="23"/>
      <c r="AG86" s="23"/>
      <c r="AH86" s="62"/>
      <c r="AI86" s="62"/>
      <c r="AJ86" s="62"/>
      <c r="AK86" s="62">
        <v>98115.08</v>
      </c>
      <c r="AL86" s="56">
        <f t="shared" si="2"/>
        <v>98115.08</v>
      </c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</row>
    <row r="87" spans="1:60" s="9" customFormat="1" ht="45" x14ac:dyDescent="0.25">
      <c r="A87" s="15">
        <v>35</v>
      </c>
      <c r="B87" s="57" t="s">
        <v>247</v>
      </c>
      <c r="C87" s="23" t="s">
        <v>230</v>
      </c>
      <c r="D87" s="25" t="s">
        <v>241</v>
      </c>
      <c r="E87" s="23" t="s">
        <v>376</v>
      </c>
      <c r="F87" s="23" t="s">
        <v>184</v>
      </c>
      <c r="G87" s="59">
        <v>12936</v>
      </c>
      <c r="H87" s="80" t="s">
        <v>298</v>
      </c>
      <c r="I87" s="24" t="s">
        <v>159</v>
      </c>
      <c r="J87" s="25" t="s">
        <v>276</v>
      </c>
      <c r="K87" s="69">
        <v>44498</v>
      </c>
      <c r="L87" s="65">
        <v>10828.52</v>
      </c>
      <c r="M87" s="59">
        <v>13161</v>
      </c>
      <c r="N87" s="69">
        <v>44498</v>
      </c>
      <c r="O87" s="58">
        <v>44561</v>
      </c>
      <c r="P87" s="25">
        <v>1</v>
      </c>
      <c r="Q87" s="57" t="s">
        <v>298</v>
      </c>
      <c r="R87" s="23"/>
      <c r="S87" s="23"/>
      <c r="T87" s="23" t="s">
        <v>238</v>
      </c>
      <c r="U87" s="23"/>
      <c r="V87" s="3"/>
      <c r="W87" s="23"/>
      <c r="X87" s="23"/>
      <c r="Y87" s="23"/>
      <c r="Z87" s="23"/>
      <c r="AA87" s="23"/>
      <c r="AB87" s="23"/>
      <c r="AC87" s="23"/>
      <c r="AD87" s="62"/>
      <c r="AE87" s="62"/>
      <c r="AF87" s="23"/>
      <c r="AG87" s="23"/>
      <c r="AH87" s="62"/>
      <c r="AI87" s="62"/>
      <c r="AJ87" s="62"/>
      <c r="AK87" s="62">
        <v>10828.52</v>
      </c>
      <c r="AL87" s="56">
        <f t="shared" si="2"/>
        <v>10828.52</v>
      </c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</row>
    <row r="88" spans="1:60" s="9" customFormat="1" ht="45" x14ac:dyDescent="0.25">
      <c r="A88" s="15">
        <v>36</v>
      </c>
      <c r="B88" s="57" t="s">
        <v>247</v>
      </c>
      <c r="C88" s="23" t="s">
        <v>230</v>
      </c>
      <c r="D88" s="25" t="s">
        <v>241</v>
      </c>
      <c r="E88" s="23" t="s">
        <v>376</v>
      </c>
      <c r="F88" s="23" t="s">
        <v>184</v>
      </c>
      <c r="G88" s="59">
        <v>12936</v>
      </c>
      <c r="H88" s="80" t="s">
        <v>299</v>
      </c>
      <c r="I88" s="24" t="s">
        <v>160</v>
      </c>
      <c r="J88" s="25" t="s">
        <v>278</v>
      </c>
      <c r="K88" s="69">
        <v>44498</v>
      </c>
      <c r="L88" s="65">
        <v>3803.22</v>
      </c>
      <c r="M88" s="59">
        <v>13161</v>
      </c>
      <c r="N88" s="69">
        <v>44498</v>
      </c>
      <c r="O88" s="58">
        <v>44561</v>
      </c>
      <c r="P88" s="25">
        <v>1</v>
      </c>
      <c r="Q88" s="57" t="s">
        <v>299</v>
      </c>
      <c r="R88" s="23"/>
      <c r="S88" s="23"/>
      <c r="T88" s="23" t="s">
        <v>238</v>
      </c>
      <c r="U88" s="23"/>
      <c r="V88" s="3"/>
      <c r="W88" s="23"/>
      <c r="X88" s="23"/>
      <c r="Y88" s="23"/>
      <c r="Z88" s="23"/>
      <c r="AA88" s="23"/>
      <c r="AB88" s="23"/>
      <c r="AC88" s="23"/>
      <c r="AD88" s="62"/>
      <c r="AE88" s="62"/>
      <c r="AF88" s="23"/>
      <c r="AG88" s="23"/>
      <c r="AH88" s="62"/>
      <c r="AI88" s="62"/>
      <c r="AJ88" s="62"/>
      <c r="AK88" s="62">
        <v>3803.22</v>
      </c>
      <c r="AL88" s="56">
        <f t="shared" si="2"/>
        <v>3803.22</v>
      </c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</row>
    <row r="89" spans="1:60" s="9" customFormat="1" ht="45" x14ac:dyDescent="0.25">
      <c r="A89" s="15">
        <v>37</v>
      </c>
      <c r="B89" s="57" t="s">
        <v>247</v>
      </c>
      <c r="C89" s="23" t="s">
        <v>230</v>
      </c>
      <c r="D89" s="25" t="s">
        <v>241</v>
      </c>
      <c r="E89" s="23" t="s">
        <v>376</v>
      </c>
      <c r="F89" s="23" t="s">
        <v>184</v>
      </c>
      <c r="G89" s="59">
        <v>12936</v>
      </c>
      <c r="H89" s="80" t="s">
        <v>300</v>
      </c>
      <c r="I89" s="24" t="s">
        <v>162</v>
      </c>
      <c r="J89" s="25" t="s">
        <v>280</v>
      </c>
      <c r="K89" s="69">
        <v>44498</v>
      </c>
      <c r="L89" s="65">
        <v>24097.279999999999</v>
      </c>
      <c r="M89" s="59">
        <v>13161</v>
      </c>
      <c r="N89" s="69">
        <v>44498</v>
      </c>
      <c r="O89" s="58">
        <v>44561</v>
      </c>
      <c r="P89" s="25">
        <v>1</v>
      </c>
      <c r="Q89" s="57" t="s">
        <v>300</v>
      </c>
      <c r="R89" s="23"/>
      <c r="S89" s="23"/>
      <c r="T89" s="23" t="s">
        <v>238</v>
      </c>
      <c r="U89" s="23"/>
      <c r="V89" s="3"/>
      <c r="W89" s="23"/>
      <c r="X89" s="23"/>
      <c r="Y89" s="23"/>
      <c r="Z89" s="23"/>
      <c r="AA89" s="23"/>
      <c r="AB89" s="23"/>
      <c r="AC89" s="23"/>
      <c r="AD89" s="62"/>
      <c r="AE89" s="62"/>
      <c r="AF89" s="23"/>
      <c r="AG89" s="23"/>
      <c r="AH89" s="62"/>
      <c r="AI89" s="62"/>
      <c r="AJ89" s="62"/>
      <c r="AK89" s="62">
        <v>24097.279999999999</v>
      </c>
      <c r="AL89" s="56">
        <f t="shared" si="2"/>
        <v>24097.279999999999</v>
      </c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</row>
    <row r="90" spans="1:60" s="9" customFormat="1" ht="45" x14ac:dyDescent="0.25">
      <c r="A90" s="15">
        <v>38</v>
      </c>
      <c r="B90" s="57" t="s">
        <v>247</v>
      </c>
      <c r="C90" s="23" t="s">
        <v>230</v>
      </c>
      <c r="D90" s="25" t="s">
        <v>241</v>
      </c>
      <c r="E90" s="23" t="s">
        <v>376</v>
      </c>
      <c r="F90" s="23" t="s">
        <v>184</v>
      </c>
      <c r="G90" s="59">
        <v>12936</v>
      </c>
      <c r="H90" s="80" t="s">
        <v>301</v>
      </c>
      <c r="I90" s="24" t="s">
        <v>163</v>
      </c>
      <c r="J90" s="25" t="s">
        <v>281</v>
      </c>
      <c r="K90" s="69">
        <v>44498</v>
      </c>
      <c r="L90" s="65">
        <v>40394.879999999997</v>
      </c>
      <c r="M90" s="59">
        <v>13161</v>
      </c>
      <c r="N90" s="69">
        <v>44498</v>
      </c>
      <c r="O90" s="58">
        <v>44561</v>
      </c>
      <c r="P90" s="25">
        <v>1</v>
      </c>
      <c r="Q90" s="57" t="s">
        <v>301</v>
      </c>
      <c r="R90" s="23"/>
      <c r="S90" s="23"/>
      <c r="T90" s="23" t="s">
        <v>238</v>
      </c>
      <c r="U90" s="23"/>
      <c r="V90" s="3"/>
      <c r="W90" s="23"/>
      <c r="X90" s="23"/>
      <c r="Y90" s="23"/>
      <c r="Z90" s="23"/>
      <c r="AA90" s="23"/>
      <c r="AB90" s="23"/>
      <c r="AC90" s="23"/>
      <c r="AD90" s="62"/>
      <c r="AE90" s="62"/>
      <c r="AF90" s="23"/>
      <c r="AG90" s="23"/>
      <c r="AH90" s="62"/>
      <c r="AI90" s="62"/>
      <c r="AJ90" s="62"/>
      <c r="AK90" s="62">
        <v>40394.879999999997</v>
      </c>
      <c r="AL90" s="56">
        <f t="shared" si="2"/>
        <v>40394.879999999997</v>
      </c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</row>
    <row r="91" spans="1:60" s="9" customFormat="1" ht="45" x14ac:dyDescent="0.25">
      <c r="A91" s="15">
        <v>39</v>
      </c>
      <c r="B91" s="57" t="s">
        <v>247</v>
      </c>
      <c r="C91" s="23" t="s">
        <v>230</v>
      </c>
      <c r="D91" s="25" t="s">
        <v>241</v>
      </c>
      <c r="E91" s="23" t="s">
        <v>376</v>
      </c>
      <c r="F91" s="23" t="s">
        <v>184</v>
      </c>
      <c r="G91" s="59">
        <v>12936</v>
      </c>
      <c r="H91" s="80" t="s">
        <v>302</v>
      </c>
      <c r="I91" s="24" t="s">
        <v>164</v>
      </c>
      <c r="J91" s="25" t="s">
        <v>282</v>
      </c>
      <c r="K91" s="69">
        <v>44498</v>
      </c>
      <c r="L91" s="65">
        <v>15430.24</v>
      </c>
      <c r="M91" s="59">
        <v>13161</v>
      </c>
      <c r="N91" s="69">
        <v>44498</v>
      </c>
      <c r="O91" s="58">
        <v>44561</v>
      </c>
      <c r="P91" s="25">
        <v>1</v>
      </c>
      <c r="Q91" s="57" t="s">
        <v>302</v>
      </c>
      <c r="R91" s="23"/>
      <c r="S91" s="23"/>
      <c r="T91" s="23" t="s">
        <v>238</v>
      </c>
      <c r="U91" s="23"/>
      <c r="V91" s="3"/>
      <c r="W91" s="23"/>
      <c r="X91" s="23"/>
      <c r="Y91" s="23"/>
      <c r="Z91" s="23"/>
      <c r="AA91" s="23"/>
      <c r="AB91" s="23"/>
      <c r="AC91" s="23"/>
      <c r="AD91" s="62"/>
      <c r="AE91" s="62"/>
      <c r="AF91" s="23"/>
      <c r="AG91" s="23"/>
      <c r="AH91" s="62"/>
      <c r="AI91" s="62"/>
      <c r="AJ91" s="62"/>
      <c r="AK91" s="62">
        <v>15430.24</v>
      </c>
      <c r="AL91" s="56">
        <f t="shared" si="2"/>
        <v>15430.24</v>
      </c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</row>
    <row r="92" spans="1:60" s="9" customFormat="1" ht="45" x14ac:dyDescent="0.25">
      <c r="A92" s="15">
        <v>40</v>
      </c>
      <c r="B92" s="57" t="s">
        <v>247</v>
      </c>
      <c r="C92" s="23" t="s">
        <v>230</v>
      </c>
      <c r="D92" s="25" t="s">
        <v>241</v>
      </c>
      <c r="E92" s="23" t="s">
        <v>376</v>
      </c>
      <c r="F92" s="23" t="s">
        <v>184</v>
      </c>
      <c r="G92" s="59">
        <v>12936</v>
      </c>
      <c r="H92" s="80" t="s">
        <v>303</v>
      </c>
      <c r="I92" s="24" t="s">
        <v>165</v>
      </c>
      <c r="J92" s="25" t="s">
        <v>283</v>
      </c>
      <c r="K92" s="69">
        <v>44498</v>
      </c>
      <c r="L92" s="65">
        <v>56900</v>
      </c>
      <c r="M92" s="59">
        <v>13161</v>
      </c>
      <c r="N92" s="69">
        <v>44498</v>
      </c>
      <c r="O92" s="58">
        <v>44561</v>
      </c>
      <c r="P92" s="25">
        <v>1</v>
      </c>
      <c r="Q92" s="57" t="s">
        <v>303</v>
      </c>
      <c r="R92" s="23"/>
      <c r="S92" s="23"/>
      <c r="T92" s="23" t="s">
        <v>238</v>
      </c>
      <c r="U92" s="23"/>
      <c r="V92" s="3"/>
      <c r="W92" s="23"/>
      <c r="X92" s="23"/>
      <c r="Y92" s="23"/>
      <c r="Z92" s="23"/>
      <c r="AA92" s="23"/>
      <c r="AB92" s="23"/>
      <c r="AC92" s="23"/>
      <c r="AD92" s="62"/>
      <c r="AE92" s="62"/>
      <c r="AF92" s="23"/>
      <c r="AG92" s="23"/>
      <c r="AH92" s="62"/>
      <c r="AI92" s="62"/>
      <c r="AJ92" s="62"/>
      <c r="AK92" s="62">
        <v>56900</v>
      </c>
      <c r="AL92" s="56">
        <f t="shared" si="2"/>
        <v>56900</v>
      </c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</row>
    <row r="93" spans="1:60" s="9" customFormat="1" ht="30" x14ac:dyDescent="0.25">
      <c r="A93" s="15"/>
      <c r="B93" s="57" t="s">
        <v>330</v>
      </c>
      <c r="C93" s="23"/>
      <c r="D93" s="25" t="s">
        <v>241</v>
      </c>
      <c r="E93" s="23" t="s">
        <v>376</v>
      </c>
      <c r="F93" s="23" t="s">
        <v>322</v>
      </c>
      <c r="G93" s="59"/>
      <c r="H93" s="80"/>
      <c r="I93" s="24" t="s">
        <v>320</v>
      </c>
      <c r="J93" s="25" t="s">
        <v>329</v>
      </c>
      <c r="K93" s="69">
        <v>44047</v>
      </c>
      <c r="L93" s="65">
        <v>1180</v>
      </c>
      <c r="M93" s="59">
        <v>12859</v>
      </c>
      <c r="N93" s="69"/>
      <c r="O93" s="58"/>
      <c r="P93" s="25"/>
      <c r="Q93" s="57" t="s">
        <v>321</v>
      </c>
      <c r="R93" s="23"/>
      <c r="S93" s="23"/>
      <c r="T93" s="23"/>
      <c r="U93" s="23" t="s">
        <v>240</v>
      </c>
      <c r="V93" s="3"/>
      <c r="W93" s="23"/>
      <c r="X93" s="23"/>
      <c r="Y93" s="23"/>
      <c r="Z93" s="23"/>
      <c r="AA93" s="23"/>
      <c r="AB93" s="23"/>
      <c r="AC93" s="23"/>
      <c r="AD93" s="62"/>
      <c r="AE93" s="62"/>
      <c r="AF93" s="23"/>
      <c r="AG93" s="23"/>
      <c r="AH93" s="62"/>
      <c r="AI93" s="62"/>
      <c r="AJ93" s="62"/>
      <c r="AK93" s="62">
        <v>1180</v>
      </c>
      <c r="AL93" s="56">
        <f t="shared" si="2"/>
        <v>1180</v>
      </c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</row>
    <row r="94" spans="1:60" s="9" customFormat="1" ht="105" x14ac:dyDescent="0.25">
      <c r="A94" s="15">
        <v>41</v>
      </c>
      <c r="B94" s="57" t="s">
        <v>324</v>
      </c>
      <c r="C94" s="23" t="s">
        <v>340</v>
      </c>
      <c r="D94" s="25" t="s">
        <v>339</v>
      </c>
      <c r="E94" s="23" t="s">
        <v>376</v>
      </c>
      <c r="F94" s="23" t="s">
        <v>341</v>
      </c>
      <c r="G94" s="59">
        <v>12905</v>
      </c>
      <c r="H94" s="80" t="s">
        <v>343</v>
      </c>
      <c r="I94" s="24" t="s">
        <v>323</v>
      </c>
      <c r="J94" s="25" t="s">
        <v>342</v>
      </c>
      <c r="K94" s="69">
        <v>44225</v>
      </c>
      <c r="L94" s="65">
        <v>8218</v>
      </c>
      <c r="M94" s="59">
        <v>12983</v>
      </c>
      <c r="N94" s="69">
        <v>44225</v>
      </c>
      <c r="O94" s="58">
        <v>44561</v>
      </c>
      <c r="P94" s="25">
        <v>1</v>
      </c>
      <c r="Q94" s="57" t="s">
        <v>343</v>
      </c>
      <c r="R94" s="23"/>
      <c r="S94" s="23"/>
      <c r="T94" s="23" t="s">
        <v>238</v>
      </c>
      <c r="U94" s="23"/>
      <c r="V94" s="3"/>
      <c r="W94" s="23"/>
      <c r="X94" s="23"/>
      <c r="Y94" s="23"/>
      <c r="Z94" s="23"/>
      <c r="AA94" s="23"/>
      <c r="AB94" s="23"/>
      <c r="AC94" s="23"/>
      <c r="AD94" s="62"/>
      <c r="AE94" s="62"/>
      <c r="AF94" s="23"/>
      <c r="AG94" s="23"/>
      <c r="AH94" s="62"/>
      <c r="AI94" s="62"/>
      <c r="AJ94" s="62"/>
      <c r="AK94" s="62">
        <v>8218</v>
      </c>
      <c r="AL94" s="56">
        <f t="shared" si="2"/>
        <v>8218</v>
      </c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</row>
    <row r="95" spans="1:60" s="9" customFormat="1" ht="135" x14ac:dyDescent="0.25">
      <c r="A95" s="15">
        <v>42</v>
      </c>
      <c r="B95" s="57" t="s">
        <v>381</v>
      </c>
      <c r="C95" s="23" t="s">
        <v>338</v>
      </c>
      <c r="D95" s="57" t="s">
        <v>249</v>
      </c>
      <c r="E95" s="23" t="s">
        <v>376</v>
      </c>
      <c r="F95" s="23" t="s">
        <v>325</v>
      </c>
      <c r="G95" s="23"/>
      <c r="H95" s="80" t="s">
        <v>337</v>
      </c>
      <c r="I95" s="24" t="s">
        <v>304</v>
      </c>
      <c r="J95" s="25" t="s">
        <v>284</v>
      </c>
      <c r="K95" s="69">
        <v>44456</v>
      </c>
      <c r="L95" s="65">
        <v>1278276.06</v>
      </c>
      <c r="M95" s="59">
        <v>13168</v>
      </c>
      <c r="N95" s="58">
        <v>44456</v>
      </c>
      <c r="O95" s="58">
        <v>44547</v>
      </c>
      <c r="P95" s="25">
        <v>1</v>
      </c>
      <c r="Q95" s="57" t="s">
        <v>337</v>
      </c>
      <c r="R95" s="23"/>
      <c r="S95" s="23"/>
      <c r="T95" s="23" t="s">
        <v>234</v>
      </c>
      <c r="U95" s="23"/>
      <c r="V95" s="3"/>
      <c r="W95" s="23"/>
      <c r="X95" s="23"/>
      <c r="Y95" s="23"/>
      <c r="Z95" s="23"/>
      <c r="AA95" s="23"/>
      <c r="AB95" s="23"/>
      <c r="AC95" s="23"/>
      <c r="AD95" s="62"/>
      <c r="AE95" s="62"/>
      <c r="AF95" s="23"/>
      <c r="AG95" s="23"/>
      <c r="AH95" s="62"/>
      <c r="AI95" s="62"/>
      <c r="AJ95" s="62"/>
      <c r="AK95" s="62">
        <v>940141.95</v>
      </c>
      <c r="AL95" s="56">
        <f t="shared" si="2"/>
        <v>940141.95</v>
      </c>
      <c r="AM95" s="23"/>
      <c r="AN95" s="23"/>
      <c r="AO95" s="23"/>
      <c r="AP95" s="23"/>
      <c r="AQ95" s="25" t="s">
        <v>345</v>
      </c>
      <c r="AR95" s="68">
        <v>8666</v>
      </c>
      <c r="AS95" s="68">
        <v>13138</v>
      </c>
      <c r="AT95" s="69">
        <v>44469</v>
      </c>
      <c r="AU95" s="68">
        <v>13138</v>
      </c>
      <c r="AV95" s="69">
        <v>44469</v>
      </c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</row>
    <row r="96" spans="1:60" s="9" customFormat="1" ht="90" x14ac:dyDescent="0.25">
      <c r="A96" s="15">
        <v>43</v>
      </c>
      <c r="B96" s="57" t="s">
        <v>344</v>
      </c>
      <c r="C96" s="57" t="s">
        <v>347</v>
      </c>
      <c r="D96" s="57" t="s">
        <v>345</v>
      </c>
      <c r="E96" s="23" t="s">
        <v>376</v>
      </c>
      <c r="F96" s="23" t="s">
        <v>346</v>
      </c>
      <c r="G96" s="23"/>
      <c r="H96" s="80" t="s">
        <v>350</v>
      </c>
      <c r="I96" s="24" t="s">
        <v>348</v>
      </c>
      <c r="J96" s="25" t="s">
        <v>349</v>
      </c>
      <c r="K96" s="69">
        <v>44539</v>
      </c>
      <c r="L96" s="65">
        <v>63600</v>
      </c>
      <c r="M96" s="59">
        <v>13187</v>
      </c>
      <c r="N96" s="58">
        <v>44539</v>
      </c>
      <c r="O96" s="58">
        <v>44904</v>
      </c>
      <c r="P96" s="25">
        <v>1</v>
      </c>
      <c r="Q96" s="57" t="s">
        <v>350</v>
      </c>
      <c r="R96" s="23"/>
      <c r="S96" s="23"/>
      <c r="T96" s="23" t="s">
        <v>235</v>
      </c>
      <c r="U96" s="23"/>
      <c r="V96" s="3"/>
      <c r="W96" s="23"/>
      <c r="X96" s="23"/>
      <c r="Y96" s="23"/>
      <c r="Z96" s="23"/>
      <c r="AA96" s="23"/>
      <c r="AB96" s="23"/>
      <c r="AC96" s="23"/>
      <c r="AD96" s="62"/>
      <c r="AE96" s="62"/>
      <c r="AF96" s="23"/>
      <c r="AG96" s="23"/>
      <c r="AH96" s="62"/>
      <c r="AI96" s="62"/>
      <c r="AJ96" s="62"/>
      <c r="AK96" s="62">
        <v>0</v>
      </c>
      <c r="AL96" s="56">
        <f t="shared" si="2"/>
        <v>0</v>
      </c>
      <c r="AM96" s="23"/>
      <c r="AN96" s="23"/>
      <c r="AO96" s="23"/>
      <c r="AP96" s="23"/>
      <c r="AQ96" s="25" t="s">
        <v>345</v>
      </c>
      <c r="AR96" s="59">
        <v>8666</v>
      </c>
      <c r="AS96" s="59">
        <v>13171</v>
      </c>
      <c r="AT96" s="58">
        <v>44525</v>
      </c>
      <c r="AU96" s="59">
        <v>13176</v>
      </c>
      <c r="AV96" s="58">
        <v>44532</v>
      </c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</row>
    <row r="97" spans="1:60" s="9" customFormat="1" ht="30" x14ac:dyDescent="0.25">
      <c r="A97" s="15">
        <v>44</v>
      </c>
      <c r="B97" s="57" t="s">
        <v>351</v>
      </c>
      <c r="C97" s="23" t="s">
        <v>352</v>
      </c>
      <c r="D97" s="25" t="s">
        <v>339</v>
      </c>
      <c r="E97" s="23" t="s">
        <v>376</v>
      </c>
      <c r="F97" s="23" t="s">
        <v>353</v>
      </c>
      <c r="G97" s="59">
        <v>13153</v>
      </c>
      <c r="H97" s="80" t="s">
        <v>354</v>
      </c>
      <c r="I97" s="24" t="s">
        <v>355</v>
      </c>
      <c r="J97" s="25" t="s">
        <v>356</v>
      </c>
      <c r="K97" s="69">
        <v>44539</v>
      </c>
      <c r="L97" s="65">
        <v>271999.92</v>
      </c>
      <c r="M97" s="59">
        <v>13186</v>
      </c>
      <c r="N97" s="58">
        <v>44539</v>
      </c>
      <c r="O97" s="58">
        <v>44539</v>
      </c>
      <c r="P97" s="25">
        <v>1</v>
      </c>
      <c r="Q97" s="57" t="s">
        <v>354</v>
      </c>
      <c r="R97" s="23"/>
      <c r="S97" s="23"/>
      <c r="T97" s="23" t="s">
        <v>234</v>
      </c>
      <c r="U97" s="23"/>
      <c r="V97" s="3"/>
      <c r="W97" s="23"/>
      <c r="X97" s="23"/>
      <c r="Y97" s="23"/>
      <c r="Z97" s="23"/>
      <c r="AA97" s="23"/>
      <c r="AB97" s="23"/>
      <c r="AC97" s="23"/>
      <c r="AD97" s="62"/>
      <c r="AE97" s="62"/>
      <c r="AF97" s="23"/>
      <c r="AG97" s="23"/>
      <c r="AH97" s="62"/>
      <c r="AI97" s="62"/>
      <c r="AJ97" s="62"/>
      <c r="AK97" s="62">
        <v>0</v>
      </c>
      <c r="AL97" s="56">
        <f t="shared" si="2"/>
        <v>0</v>
      </c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</row>
    <row r="98" spans="1:60" s="9" customFormat="1" ht="30" x14ac:dyDescent="0.25">
      <c r="A98" s="15">
        <v>45</v>
      </c>
      <c r="B98" s="57" t="s">
        <v>351</v>
      </c>
      <c r="C98" s="23" t="s">
        <v>352</v>
      </c>
      <c r="D98" s="25" t="s">
        <v>339</v>
      </c>
      <c r="E98" s="23" t="s">
        <v>376</v>
      </c>
      <c r="F98" s="23" t="s">
        <v>353</v>
      </c>
      <c r="G98" s="59">
        <v>13153</v>
      </c>
      <c r="H98" s="80" t="s">
        <v>357</v>
      </c>
      <c r="I98" s="24" t="s">
        <v>358</v>
      </c>
      <c r="J98" s="25" t="s">
        <v>359</v>
      </c>
      <c r="K98" s="69">
        <v>44539</v>
      </c>
      <c r="L98" s="65">
        <v>167499.96</v>
      </c>
      <c r="M98" s="59">
        <v>13185</v>
      </c>
      <c r="N98" s="58">
        <v>44539</v>
      </c>
      <c r="O98" s="58">
        <v>44539</v>
      </c>
      <c r="P98" s="25">
        <v>1</v>
      </c>
      <c r="Q98" s="57" t="s">
        <v>357</v>
      </c>
      <c r="R98" s="23"/>
      <c r="S98" s="23"/>
      <c r="T98" s="23" t="s">
        <v>234</v>
      </c>
      <c r="U98" s="23"/>
      <c r="V98" s="3"/>
      <c r="W98" s="23"/>
      <c r="X98" s="23"/>
      <c r="Y98" s="23"/>
      <c r="Z98" s="23"/>
      <c r="AA98" s="23"/>
      <c r="AB98" s="23"/>
      <c r="AC98" s="23"/>
      <c r="AD98" s="62"/>
      <c r="AE98" s="62"/>
      <c r="AF98" s="23"/>
      <c r="AG98" s="23"/>
      <c r="AH98" s="62"/>
      <c r="AI98" s="62"/>
      <c r="AJ98" s="62"/>
      <c r="AK98" s="62">
        <v>0</v>
      </c>
      <c r="AL98" s="56">
        <f t="shared" si="2"/>
        <v>0</v>
      </c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</row>
    <row r="99" spans="1:60" s="9" customFormat="1" ht="30" x14ac:dyDescent="0.25">
      <c r="A99" s="15">
        <v>46</v>
      </c>
      <c r="B99" s="57" t="s">
        <v>351</v>
      </c>
      <c r="C99" s="23" t="s">
        <v>352</v>
      </c>
      <c r="D99" s="25" t="s">
        <v>339</v>
      </c>
      <c r="E99" s="23" t="s">
        <v>376</v>
      </c>
      <c r="F99" s="23" t="s">
        <v>353</v>
      </c>
      <c r="G99" s="59">
        <v>13153</v>
      </c>
      <c r="H99" s="80" t="s">
        <v>360</v>
      </c>
      <c r="I99" s="24" t="s">
        <v>361</v>
      </c>
      <c r="J99" s="25" t="s">
        <v>362</v>
      </c>
      <c r="K99" s="69">
        <v>44539</v>
      </c>
      <c r="L99" s="65">
        <v>64999.92</v>
      </c>
      <c r="M99" s="59">
        <v>13185</v>
      </c>
      <c r="N99" s="58">
        <v>44539</v>
      </c>
      <c r="O99" s="58">
        <v>44539</v>
      </c>
      <c r="P99" s="25">
        <v>1</v>
      </c>
      <c r="Q99" s="57" t="s">
        <v>360</v>
      </c>
      <c r="R99" s="23"/>
      <c r="S99" s="23"/>
      <c r="T99" s="23" t="s">
        <v>234</v>
      </c>
      <c r="U99" s="23"/>
      <c r="V99" s="3"/>
      <c r="W99" s="23"/>
      <c r="X99" s="23"/>
      <c r="Y99" s="23"/>
      <c r="Z99" s="23"/>
      <c r="AA99" s="23"/>
      <c r="AB99" s="23"/>
      <c r="AC99" s="23"/>
      <c r="AD99" s="62"/>
      <c r="AE99" s="62"/>
      <c r="AF99" s="23"/>
      <c r="AG99" s="23"/>
      <c r="AH99" s="62"/>
      <c r="AI99" s="62"/>
      <c r="AJ99" s="62"/>
      <c r="AK99" s="62">
        <v>0</v>
      </c>
      <c r="AL99" s="56">
        <f t="shared" si="2"/>
        <v>0</v>
      </c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</row>
    <row r="100" spans="1:60" s="9" customFormat="1" x14ac:dyDescent="0.25">
      <c r="A100" s="15">
        <v>47</v>
      </c>
      <c r="B100" s="57" t="s">
        <v>369</v>
      </c>
      <c r="C100" s="23" t="s">
        <v>365</v>
      </c>
      <c r="D100" s="57" t="s">
        <v>345</v>
      </c>
      <c r="E100" s="23" t="s">
        <v>376</v>
      </c>
      <c r="F100" s="23" t="s">
        <v>366</v>
      </c>
      <c r="G100" s="23"/>
      <c r="H100" s="18" t="s">
        <v>364</v>
      </c>
      <c r="I100" s="24" t="s">
        <v>363</v>
      </c>
      <c r="J100" s="25" t="s">
        <v>368</v>
      </c>
      <c r="K100" s="69">
        <v>44270</v>
      </c>
      <c r="L100" s="65">
        <v>14580</v>
      </c>
      <c r="M100" s="59">
        <v>13018</v>
      </c>
      <c r="N100" s="58">
        <v>44270</v>
      </c>
      <c r="O100" s="58">
        <v>44343</v>
      </c>
      <c r="P100" s="25">
        <v>1</v>
      </c>
      <c r="Q100" s="25" t="s">
        <v>364</v>
      </c>
      <c r="R100" s="23"/>
      <c r="S100" s="23"/>
      <c r="T100" s="23" t="s">
        <v>367</v>
      </c>
      <c r="U100" s="23"/>
      <c r="V100" s="3"/>
      <c r="W100" s="23"/>
      <c r="X100" s="23"/>
      <c r="Y100" s="23"/>
      <c r="Z100" s="23"/>
      <c r="AA100" s="23"/>
      <c r="AB100" s="23"/>
      <c r="AC100" s="23"/>
      <c r="AD100" s="62"/>
      <c r="AE100" s="62"/>
      <c r="AF100" s="23"/>
      <c r="AG100" s="23"/>
      <c r="AH100" s="62"/>
      <c r="AI100" s="62"/>
      <c r="AJ100" s="62"/>
      <c r="AK100" s="62">
        <v>14580</v>
      </c>
      <c r="AL100" s="56">
        <f t="shared" si="2"/>
        <v>14580</v>
      </c>
      <c r="AM100" s="23"/>
      <c r="AN100" s="23"/>
      <c r="AO100" s="23"/>
      <c r="AP100" s="23"/>
      <c r="AQ100" s="25" t="s">
        <v>345</v>
      </c>
      <c r="AR100" s="59">
        <v>8666</v>
      </c>
      <c r="AS100" s="59">
        <v>13009</v>
      </c>
      <c r="AT100" s="58">
        <v>44280</v>
      </c>
      <c r="AU100" s="59">
        <v>13009</v>
      </c>
      <c r="AV100" s="58">
        <v>44280</v>
      </c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</row>
    <row r="101" spans="1:60" s="9" customFormat="1" ht="30.75" thickBot="1" x14ac:dyDescent="0.3">
      <c r="A101" s="42">
        <v>48</v>
      </c>
      <c r="B101" s="71" t="s">
        <v>373</v>
      </c>
      <c r="C101" s="17" t="s">
        <v>372</v>
      </c>
      <c r="D101" s="71" t="s">
        <v>249</v>
      </c>
      <c r="E101" s="17" t="s">
        <v>376</v>
      </c>
      <c r="F101" s="17" t="s">
        <v>305</v>
      </c>
      <c r="G101" s="17"/>
      <c r="H101" s="20" t="s">
        <v>374</v>
      </c>
      <c r="I101" s="22" t="s">
        <v>304</v>
      </c>
      <c r="J101" s="72" t="s">
        <v>284</v>
      </c>
      <c r="K101" s="73">
        <v>44553</v>
      </c>
      <c r="L101" s="76">
        <v>1919042.25</v>
      </c>
      <c r="M101" s="74">
        <v>13074</v>
      </c>
      <c r="N101" s="75">
        <v>44553</v>
      </c>
      <c r="O101" s="75">
        <v>44643</v>
      </c>
      <c r="P101" s="72">
        <v>1</v>
      </c>
      <c r="Q101" s="72" t="s">
        <v>374</v>
      </c>
      <c r="R101" s="17"/>
      <c r="S101" s="17"/>
      <c r="T101" s="17" t="s">
        <v>234</v>
      </c>
      <c r="U101" s="17"/>
      <c r="V101" s="2"/>
      <c r="W101" s="17"/>
      <c r="X101" s="17"/>
      <c r="Y101" s="17"/>
      <c r="Z101" s="17"/>
      <c r="AA101" s="17"/>
      <c r="AB101" s="17"/>
      <c r="AC101" s="17"/>
      <c r="AD101" s="76"/>
      <c r="AE101" s="76"/>
      <c r="AF101" s="17"/>
      <c r="AG101" s="17"/>
      <c r="AH101" s="76"/>
      <c r="AI101" s="76"/>
      <c r="AJ101" s="76"/>
      <c r="AK101" s="76">
        <v>0</v>
      </c>
      <c r="AL101" s="94">
        <f t="shared" si="2"/>
        <v>0</v>
      </c>
      <c r="AM101" s="17"/>
      <c r="AN101" s="17"/>
      <c r="AO101" s="17"/>
      <c r="AP101" s="17" t="s">
        <v>240</v>
      </c>
      <c r="AQ101" s="72" t="s">
        <v>345</v>
      </c>
      <c r="AR101" s="77">
        <v>8666</v>
      </c>
      <c r="AS101" s="77">
        <v>13194</v>
      </c>
      <c r="AT101" s="73">
        <v>44560</v>
      </c>
      <c r="AU101" s="77">
        <v>13194</v>
      </c>
      <c r="AV101" s="73">
        <v>44560</v>
      </c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</row>
    <row r="102" spans="1:60" ht="15.75" thickBot="1" x14ac:dyDescent="0.3">
      <c r="A102" s="43" t="s">
        <v>420</v>
      </c>
      <c r="B102" s="44"/>
      <c r="C102" s="44"/>
      <c r="D102" s="44"/>
      <c r="E102" s="44"/>
      <c r="F102" s="45"/>
      <c r="G102" s="46"/>
      <c r="H102" s="46"/>
      <c r="I102" s="46"/>
      <c r="J102" s="46"/>
      <c r="K102" s="46"/>
      <c r="L102" s="48">
        <f>SUM(L19:L101)</f>
        <v>40430886.470000014</v>
      </c>
      <c r="M102" s="46"/>
      <c r="N102" s="46"/>
      <c r="O102" s="46"/>
      <c r="P102" s="46"/>
      <c r="Q102" s="46"/>
      <c r="R102" s="46"/>
      <c r="S102" s="46"/>
      <c r="T102" s="46"/>
      <c r="U102" s="46"/>
      <c r="V102" s="91"/>
      <c r="W102" s="46"/>
      <c r="X102" s="46"/>
      <c r="Y102" s="46"/>
      <c r="Z102" s="46"/>
      <c r="AA102" s="46"/>
      <c r="AB102" s="46"/>
      <c r="AC102" s="46"/>
      <c r="AD102" s="48">
        <f t="shared" ref="AD102:AE102" si="3">SUM(AD19:AD101)</f>
        <v>4018085.4499999997</v>
      </c>
      <c r="AE102" s="48">
        <f t="shared" si="3"/>
        <v>531643.20000000007</v>
      </c>
      <c r="AF102" s="47"/>
      <c r="AG102" s="47"/>
      <c r="AH102" s="48">
        <f t="shared" ref="AH102:AL102" si="4">SUM(AH19:AH101)</f>
        <v>83179.97</v>
      </c>
      <c r="AI102" s="48">
        <f t="shared" si="4"/>
        <v>45402274.769999988</v>
      </c>
      <c r="AJ102" s="48">
        <f t="shared" si="4"/>
        <v>13710051.27</v>
      </c>
      <c r="AK102" s="48">
        <f t="shared" si="4"/>
        <v>8332668.3499999996</v>
      </c>
      <c r="AL102" s="48">
        <f t="shared" si="4"/>
        <v>22042719.619999997</v>
      </c>
      <c r="AM102" s="93"/>
      <c r="AN102" s="47"/>
      <c r="AO102" s="47"/>
      <c r="AP102" s="47"/>
      <c r="AQ102" s="47"/>
      <c r="AR102" s="47"/>
      <c r="AS102" s="47"/>
      <c r="AT102" s="47"/>
      <c r="AU102" s="47"/>
      <c r="AV102" s="47"/>
      <c r="AW102" s="49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1"/>
    </row>
    <row r="103" spans="1:60" x14ac:dyDescent="0.25">
      <c r="A103" s="95" t="s">
        <v>122</v>
      </c>
      <c r="B103" s="95"/>
      <c r="C103" s="95"/>
      <c r="D103" s="95"/>
      <c r="E103" s="95"/>
      <c r="F103" s="26"/>
      <c r="G103" s="26"/>
      <c r="H103" s="26"/>
      <c r="I103" s="26"/>
      <c r="J103" s="26"/>
      <c r="K103" s="26"/>
      <c r="L103" s="90"/>
      <c r="M103" s="6"/>
      <c r="N103" s="6"/>
      <c r="O103" s="6"/>
      <c r="P103" s="6"/>
      <c r="Q103" s="6"/>
      <c r="R103" s="6"/>
      <c r="S103" s="6"/>
      <c r="T103" s="6"/>
      <c r="U103" s="6"/>
      <c r="V103" s="26"/>
      <c r="W103" s="6"/>
      <c r="X103" s="6"/>
      <c r="Y103" s="6"/>
      <c r="Z103" s="6"/>
      <c r="AA103" s="6"/>
      <c r="AB103" s="6"/>
      <c r="AC103" s="6"/>
      <c r="AD103" s="90"/>
      <c r="AE103" s="90"/>
      <c r="AF103" s="7"/>
      <c r="AG103" s="7"/>
      <c r="AH103" s="90"/>
      <c r="AI103" s="90"/>
      <c r="AJ103" s="90"/>
      <c r="AK103" s="90"/>
      <c r="AL103" s="90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27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</row>
    <row r="104" spans="1:60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90"/>
      <c r="M104" s="6"/>
      <c r="N104" s="6"/>
      <c r="O104" s="6"/>
      <c r="P104" s="6"/>
      <c r="Q104" s="6"/>
      <c r="R104" s="6"/>
      <c r="S104" s="6"/>
      <c r="T104" s="6"/>
      <c r="U104" s="6"/>
      <c r="V104" s="26"/>
      <c r="W104" s="6"/>
      <c r="X104" s="6"/>
      <c r="Y104" s="6"/>
      <c r="Z104" s="6"/>
      <c r="AA104" s="6"/>
      <c r="AB104" s="6"/>
      <c r="AC104" s="6"/>
      <c r="AD104" s="90"/>
      <c r="AE104" s="90"/>
      <c r="AF104" s="7"/>
      <c r="AG104" s="7"/>
      <c r="AH104" s="90"/>
      <c r="AI104" s="90"/>
      <c r="AJ104" s="90"/>
      <c r="AK104" s="90"/>
      <c r="AL104" s="90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27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</row>
    <row r="105" spans="1:60" x14ac:dyDescent="0.25">
      <c r="A105" s="8" t="s">
        <v>414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</row>
    <row r="106" spans="1:6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</row>
    <row r="107" spans="1:60" x14ac:dyDescent="0.25">
      <c r="A107" s="9" t="s">
        <v>415</v>
      </c>
      <c r="B107" s="9"/>
      <c r="C107" s="9"/>
      <c r="D107" s="9"/>
    </row>
    <row r="108" spans="1:60" x14ac:dyDescent="0.25">
      <c r="A108" s="9"/>
      <c r="B108" s="9"/>
      <c r="C108" s="9"/>
      <c r="D108" s="9"/>
    </row>
    <row r="109" spans="1:60" x14ac:dyDescent="0.25">
      <c r="A109" s="8" t="s">
        <v>416</v>
      </c>
      <c r="B109" s="8"/>
      <c r="C109" s="8"/>
      <c r="D109" s="8"/>
      <c r="E109" s="8"/>
      <c r="F109" s="8"/>
      <c r="G109" s="8"/>
    </row>
  </sheetData>
  <mergeCells count="52">
    <mergeCell ref="BD15:BD17"/>
    <mergeCell ref="A109:G109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BF15:BH15"/>
    <mergeCell ref="BG16:BG17"/>
    <mergeCell ref="BH16:BH17"/>
    <mergeCell ref="AO15:AO17"/>
    <mergeCell ref="A105:AW105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P15:AP17"/>
    <mergeCell ref="A19:A28"/>
    <mergeCell ref="A102:F102"/>
    <mergeCell ref="A29:A37"/>
    <mergeCell ref="A38:A41"/>
    <mergeCell ref="A42:A44"/>
    <mergeCell ref="A45:A46"/>
    <mergeCell ref="A47:A48"/>
    <mergeCell ref="A60:A61"/>
    <mergeCell ref="A62:A63"/>
    <mergeCell ref="A65:A67"/>
    <mergeCell ref="A49:A50"/>
    <mergeCell ref="A52:A53"/>
    <mergeCell ref="A54:A55"/>
    <mergeCell ref="A56:A57"/>
    <mergeCell ref="A58:A59"/>
  </mergeCells>
  <pageMargins left="0.51181102362204722" right="0.51181102362204722" top="0.78740157480314965" bottom="0.78740157480314965" header="0.31496062992125984" footer="0.31496062992125984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LICITAÇÃO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2021-11-29T19:32:46Z</cp:lastPrinted>
  <dcterms:created xsi:type="dcterms:W3CDTF">2013-10-11T22:10:57Z</dcterms:created>
  <dcterms:modified xsi:type="dcterms:W3CDTF">2022-02-23T19:27:03Z</dcterms:modified>
</cp:coreProperties>
</file>