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28680" yWindow="-120" windowWidth="29040" windowHeight="15720" tabRatio="805"/>
  </bookViews>
  <sheets>
    <sheet name="SEMEIA CONTRATAÇÕES JUN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77" i="1" l="1"/>
  <c r="BK77" i="1"/>
  <c r="BJ77" i="1"/>
  <c r="BI77" i="1"/>
  <c r="BH77" i="1"/>
  <c r="BF77" i="1"/>
  <c r="BE77" i="1"/>
  <c r="BB77" i="1"/>
  <c r="BA77" i="1"/>
  <c r="AX77" i="1"/>
  <c r="AW77" i="1"/>
  <c r="AK77" i="1"/>
  <c r="AJ77" i="1"/>
  <c r="AI77" i="1"/>
  <c r="X77" i="1"/>
  <c r="BL76" i="1" l="1"/>
  <c r="BL75" i="1"/>
  <c r="BL46" i="1"/>
  <c r="BL50" i="1"/>
  <c r="AW50" i="1"/>
  <c r="BL42" i="1" l="1"/>
  <c r="BL74" i="1"/>
  <c r="BL73" i="1"/>
  <c r="BL25" i="1"/>
  <c r="BL61" i="1"/>
  <c r="BL71" i="1"/>
  <c r="BL70" i="1"/>
  <c r="BL69" i="1"/>
  <c r="BL58" i="1"/>
  <c r="BL44" i="1"/>
  <c r="BL30" i="1"/>
  <c r="BL35" i="1"/>
  <c r="BL24" i="1" l="1"/>
  <c r="BL33" i="1"/>
  <c r="BL72" i="1"/>
  <c r="BL68" i="1"/>
  <c r="BL67" i="1"/>
  <c r="BL66" i="1"/>
  <c r="BL65" i="1"/>
  <c r="BL64" i="1"/>
  <c r="BL63" i="1"/>
  <c r="BL62" i="1"/>
  <c r="BL60" i="1"/>
  <c r="BL59" i="1"/>
  <c r="BL57" i="1" l="1"/>
  <c r="BL56" i="1"/>
  <c r="BL55" i="1"/>
  <c r="BL54" i="1"/>
  <c r="BL53" i="1"/>
  <c r="Y53" i="1"/>
  <c r="Z53" i="1"/>
  <c r="AA53" i="1"/>
  <c r="BL52" i="1"/>
  <c r="BL51" i="1"/>
  <c r="BL49" i="1"/>
  <c r="BL48" i="1"/>
  <c r="BL47" i="1"/>
  <c r="BL45" i="1"/>
  <c r="BL43" i="1"/>
  <c r="BL41" i="1"/>
  <c r="BL40" i="1"/>
  <c r="BL39" i="1"/>
  <c r="BL38" i="1"/>
  <c r="BL37" i="1"/>
  <c r="BL36" i="1"/>
  <c r="BL34" i="1"/>
  <c r="BL32" i="1"/>
  <c r="BL31" i="1"/>
  <c r="BL29" i="1"/>
  <c r="BL28" i="1"/>
  <c r="BL27" i="1"/>
  <c r="BL26" i="1"/>
  <c r="BL23" i="1"/>
  <c r="BL22" i="1"/>
  <c r="BV77" i="1" l="1"/>
  <c r="BU77" i="1"/>
</calcChain>
</file>

<file path=xl/sharedStrings.xml><?xml version="1.0" encoding="utf-8"?>
<sst xmlns="http://schemas.openxmlformats.org/spreadsheetml/2006/main" count="678" uniqueCount="387">
  <si>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</si>
  <si>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</si>
  <si>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</si>
  <si>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</si>
  <si>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</si>
  <si>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</si>
  <si>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</si>
  <si>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</si>
  <si>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</si>
  <si>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</si>
  <si>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</si>
  <si>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</si>
  <si>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</si>
  <si>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</si>
  <si>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</si>
  <si>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</si>
  <si>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</si>
  <si>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</si>
  <si>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</si>
  <si>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</si>
  <si>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</si>
  <si>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</si>
  <si>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</si>
  <si>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</si>
  <si>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</si>
  <si>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</si>
  <si>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</si>
  <si>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</si>
  <si>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</si>
  <si>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</si>
  <si>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</si>
  <si>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</si>
  <si>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</si>
  <si>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</si>
  <si>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</si>
  <si>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</si>
  <si>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</si>
  <si>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</si>
  <si>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</si>
  <si>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</si>
  <si>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</si>
  <si>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</si>
  <si>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</si>
  <si>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</si>
  <si>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</si>
  <si>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</si>
  <si>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</si>
  <si>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</si>
  <si>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</si>
  <si>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</si>
  <si>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</si>
  <si>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</si>
  <si>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</si>
  <si>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</si>
  <si>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</si>
  <si>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</si>
  <si>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</si>
  <si>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</si>
  <si>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</si>
  <si>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</si>
  <si>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</si>
  <si>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</si>
  <si>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</si>
  <si>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</si>
  <si>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</si>
  <si>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</si>
  <si>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</si>
  <si>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</si>
  <si>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</si>
  <si>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</si>
  <si>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</si>
  <si>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</si>
  <si>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</si>
  <si>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</si>
  <si>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</si>
  <si>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</si>
  <si>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</si>
  <si>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</si>
  <si>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</si>
  <si>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</si>
  <si>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</si>
  <si>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</si>
  <si>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</si>
  <si>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</si>
  <si>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</si>
  <si>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</si>
  <si>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</si>
  <si>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</si>
  <si>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</si>
  <si>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</si>
  <si>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</si>
  <si>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</si>
  <si>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</si>
  <si>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</si>
  <si>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</si>
  <si>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</si>
  <si>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</si>
  <si>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</si>
  <si>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</si>
  <si>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</si>
  <si>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</si>
  <si>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</si>
  <si>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</si>
  <si>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</si>
  <si>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</si>
  <si>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</si>
  <si>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</si>
  <si>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</si>
  <si>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</si>
  <si>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</si>
  <si>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</si>
  <si>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</si>
  <si>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</si>
  <si>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</si>
  <si>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</si>
  <si>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</si>
  <si>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</si>
  <si>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</si>
  <si>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</si>
  <si>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</si>
  <si>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</si>
  <si>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</si>
  <si>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</si>
  <si>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</si>
  <si>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</si>
  <si>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</si>
  <si>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</si>
  <si>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</si>
  <si>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</si>
  <si>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</si>
  <si>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</si>
  <si>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</si>
  <si>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</si>
  <si>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</si>
  <si>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</si>
  <si>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</si>
  <si>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</si>
  <si>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</si>
  <si>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</si>
  <si>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</si>
  <si>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</si>
  <si>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</si>
  <si>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</si>
  <si>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</si>
  <si>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</si>
  <si>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</si>
  <si>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</si>
  <si>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</si>
  <si>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</si>
  <si>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</si>
  <si>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</si>
  <si>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</si>
  <si>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</si>
  <si>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</si>
  <si>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</si>
  <si>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</si>
  <si>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</si>
  <si>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</si>
  <si>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</si>
  <si>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</si>
  <si>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</si>
  <si>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</si>
  <si>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</si>
  <si>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</si>
  <si>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</si>
  <si>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</si>
  <si>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</si>
  <si>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</si>
  <si>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</si>
  <si>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</si>
  <si>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</si>
  <si>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</si>
  <si>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</si>
  <si>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</si>
  <si>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</si>
  <si>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</si>
  <si>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</si>
  <si>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</si>
  <si>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</si>
  <si>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</si>
  <si>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</si>
  <si>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</si>
  <si>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</si>
  <si>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</si>
  <si>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</si>
  <si>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</si>
  <si>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</si>
  <si>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</si>
  <si>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</si>
  <si>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</si>
  <si>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</si>
  <si>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</si>
  <si>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</si>
  <si>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</si>
  <si>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</si>
  <si>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</si>
  <si>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</si>
  <si>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</si>
  <si>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</si>
  <si>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</si>
  <si>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</si>
  <si>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</si>
  <si>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</si>
  <si>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</si>
  <si>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</si>
  <si>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</si>
  <si>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</si>
  <si>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</si>
  <si>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</si>
  <si>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</si>
  <si>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</si>
  <si>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</si>
  <si>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</si>
  <si>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</si>
  <si>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</si>
  <si>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</si>
  <si>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</si>
  <si>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</si>
  <si>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</si>
  <si>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</si>
  <si>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</si>
  <si>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</si>
  <si>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</si>
  <si>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</si>
  <si>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</si>
  <si>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</si>
  <si>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</si>
  <si>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</si>
  <si>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</si>
  <si>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</si>
  <si>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</si>
  <si>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</si>
  <si>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</si>
  <si>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</si>
  <si>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</si>
  <si>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</si>
  <si>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</si>
  <si>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</si>
  <si>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</si>
  <si>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</si>
  <si>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</si>
  <si>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</si>
  <si>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</si>
  <si>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</si>
  <si>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</si>
  <si>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</si>
  <si>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</si>
  <si>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</si>
  <si>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</si>
  <si>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</si>
  <si>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</si>
  <si>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</si>
  <si>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</si>
  <si>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</si>
  <si>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</si>
  <si>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</si>
  <si>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</si>
  <si>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</si>
  <si>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</si>
  <si>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</si>
  <si>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</si>
  <si>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</si>
  <si>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</si>
  <si>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</si>
  <si>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</si>
  <si>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</si>
  <si>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</si>
  <si>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</si>
  <si>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</si>
  <si>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</si>
  <si>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</si>
  <si>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</si>
  <si>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</si>
  <si>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</si>
  <si>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</si>
  <si>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</si>
  <si>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</si>
  <si>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</si>
  <si>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</si>
  <si>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</si>
  <si>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</si>
  <si>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</si>
  <si>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</si>
  <si>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</si>
  <si>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</si>
  <si>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</si>
  <si>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</si>
  <si>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</si>
  <si>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</si>
  <si>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</si>
  <si>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</si>
  <si>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</si>
  <si>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</si>
  <si>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</si>
  <si>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</si>
  <si>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</si>
  <si>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</si>
  <si>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</si>
  <si>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</si>
  <si>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</si>
  <si>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</si>
  <si>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</si>
  <si>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</si>
  <si>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</si>
  <si>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</si>
  <si>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</si>
  <si>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</si>
  <si>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</si>
  <si>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</si>
  <si>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</si>
  <si>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</si>
  <si>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</si>
  <si>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</si>
  <si>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</si>
  <si>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</si>
  <si>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</si>
  <si>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</si>
  <si>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</si>
  <si>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</si>
  <si>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</si>
  <si>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</si>
  <si>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</si>
  <si>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</si>
  <si>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</si>
  <si>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</si>
  <si>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</si>
  <si>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</si>
  <si>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</si>
  <si>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</si>
  <si>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</si>
  <si>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</si>
  <si>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</si>
  <si>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</si>
  <si>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</si>
  <si>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</si>
  <si>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</si>
  <si>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</si>
  <si>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</si>
  <si>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</si>
  <si>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</si>
  <si>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</si>
  <si>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</si>
  <si>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</si>
  <si>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</si>
  <si>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</si>
  <si>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</si>
  <si>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</si>
  <si>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</si>
  <si>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</si>
  <si>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</si>
  <si>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</si>
  <si>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</si>
  <si>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</si>
  <si>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</si>
  <si>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</si>
  <si>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</si>
  <si>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</si>
  <si>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</si>
  <si>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</si>
  <si>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</si>
  <si>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</si>
  <si>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</si>
  <si>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</si>
  <si>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</si>
  <si>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</si>
  <si>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</si>
  <si>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</si>
  <si>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</si>
  <si>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</si>
  <si>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</si>
  <si>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</si>
  <si>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</si>
  <si>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</si>
  <si>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</si>
  <si>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</si>
  <si>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</si>
  <si>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</si>
  <si>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</si>
  <si>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</si>
  <si>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</si>
  <si>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716433-1</t>
  </si>
  <si>
    <t>716570-1</t>
  </si>
  <si>
    <t>kemmil de Araújo</t>
  </si>
  <si>
    <t>702973-1</t>
  </si>
  <si>
    <t>Data da emissão: 07/07/2025</t>
  </si>
  <si>
    <t>IDENTIFICAÇÃO DO ÓRGÃO/ENTIDADE/FUNDO: Secretaria Municipal de Meio Ambiente - SEMEIA</t>
  </si>
  <si>
    <t>REALIZADO ATÉ O MÊS/ANO (ACUMULADO): JANEIRO A JUNHO/2025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</si>
</sst>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19" xfId="1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9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10" borderId="14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4" fontId="2" fillId="0" borderId="24" xfId="1" applyFont="1" applyBorder="1" applyAlignment="1">
      <alignment horizontal="center" vertical="center" wrapText="1"/>
    </xf>
    <xf numFmtId="44" fontId="2" fillId="0" borderId="24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4" fontId="2" fillId="0" borderId="7" xfId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44" fontId="2" fillId="0" borderId="7" xfId="1" applyFont="1" applyFill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left" vertical="center"/>
    </xf>
    <xf numFmtId="44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4" fontId="4" fillId="0" borderId="0" xfId="1" applyFont="1" applyBorder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5" fillId="0" borderId="0" xfId="1" applyFont="1" applyBorder="1" applyAlignment="1">
      <alignment horizontal="center" vertical="center"/>
    </xf>
    <xf numFmtId="44" fontId="5" fillId="0" borderId="0" xfId="1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4" fontId="5" fillId="0" borderId="14" xfId="1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4" fontId="5" fillId="10" borderId="14" xfId="1" applyFont="1" applyFill="1" applyBorder="1" applyAlignment="1">
      <alignment vertical="center" wrapText="1"/>
    </xf>
    <xf numFmtId="44" fontId="5" fillId="7" borderId="14" xfId="1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4" fontId="5" fillId="0" borderId="0" xfId="1" applyFont="1" applyAlignment="1">
      <alignment vertical="center" wrapText="1"/>
    </xf>
    <xf numFmtId="44" fontId="3" fillId="8" borderId="5" xfId="1" applyFont="1" applyFill="1" applyBorder="1" applyAlignment="1">
      <alignment horizontal="center" vertical="center" wrapText="1"/>
    </xf>
    <xf numFmtId="44" fontId="3" fillId="8" borderId="19" xfId="1" applyFont="1" applyFill="1" applyBorder="1" applyAlignment="1">
      <alignment horizontal="center" vertical="center" wrapText="1"/>
    </xf>
    <xf numFmtId="44" fontId="3" fillId="0" borderId="14" xfId="1" applyFont="1" applyBorder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44" fontId="3" fillId="10" borderId="1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773906</xdr:colOff>
      <xdr:row>3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69132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4"/>
  <sheetViews>
    <sheetView tabSelected="1" zoomScale="80" zoomScaleNormal="80" workbookViewId="0">
      <selection activeCell="BL77" sqref="BL77"/>
    </sheetView>
  </sheetViews>
  <sheetFormatPr defaultColWidth="9.140625" defaultRowHeight="12.75" x14ac:dyDescent="0.25"/>
  <cols>
    <col min="1" max="1" width="6.85546875" style="55" customWidth="1"/>
    <col min="2" max="2" width="19.7109375" style="55" customWidth="1"/>
    <col min="3" max="3" width="16.42578125" style="55" bestFit="1" customWidth="1"/>
    <col min="4" max="4" width="13.28515625" style="55" customWidth="1"/>
    <col min="5" max="5" width="12.7109375" style="55" customWidth="1"/>
    <col min="6" max="6" width="89.5703125" style="59" customWidth="1"/>
    <col min="7" max="7" width="16.85546875" style="55" customWidth="1"/>
    <col min="8" max="8" width="15.28515625" style="55" bestFit="1" customWidth="1"/>
    <col min="9" max="9" width="16.7109375" style="55" customWidth="1"/>
    <col min="10" max="10" width="12" style="55" customWidth="1"/>
    <col min="11" max="11" width="11.42578125" style="55" customWidth="1"/>
    <col min="12" max="12" width="16.85546875" style="55" customWidth="1"/>
    <col min="13" max="13" width="17.85546875" style="55" customWidth="1"/>
    <col min="14" max="14" width="18.85546875" style="55" customWidth="1"/>
    <col min="15" max="15" width="15.140625" style="55" customWidth="1"/>
    <col min="16" max="16" width="20.42578125" style="55" customWidth="1"/>
    <col min="17" max="19" width="12.85546875" style="55" customWidth="1"/>
    <col min="20" max="20" width="15.28515625" style="55" customWidth="1"/>
    <col min="21" max="21" width="31" style="55" customWidth="1"/>
    <col min="22" max="22" width="14" style="55" customWidth="1"/>
    <col min="23" max="23" width="61" style="59" customWidth="1"/>
    <col min="24" max="24" width="18.7109375" style="57" bestFit="1" customWidth="1"/>
    <col min="25" max="25" width="14.5703125" style="55" customWidth="1"/>
    <col min="26" max="26" width="37.28515625" style="55" customWidth="1"/>
    <col min="27" max="27" width="22.42578125" style="55" customWidth="1"/>
    <col min="28" max="28" width="14.28515625" style="55" customWidth="1"/>
    <col min="29" max="32" width="12.85546875" style="55" customWidth="1"/>
    <col min="33" max="33" width="13.28515625" style="55" customWidth="1"/>
    <col min="34" max="34" width="14.42578125" style="55" customWidth="1"/>
    <col min="35" max="35" width="14.5703125" style="57" customWidth="1"/>
    <col min="36" max="36" width="16.28515625" style="57" customWidth="1"/>
    <col min="37" max="37" width="26.140625" style="57" bestFit="1" customWidth="1"/>
    <col min="38" max="38" width="34.28515625" style="55" bestFit="1" customWidth="1"/>
    <col min="39" max="41" width="12.85546875" style="55" customWidth="1"/>
    <col min="42" max="42" width="30.85546875" style="55" customWidth="1"/>
    <col min="43" max="46" width="14.7109375" style="55" customWidth="1"/>
    <col min="47" max="48" width="12.85546875" style="55" customWidth="1"/>
    <col min="49" max="49" width="21.28515625" style="57" bestFit="1" customWidth="1"/>
    <col min="50" max="50" width="14.28515625" style="57" bestFit="1" customWidth="1"/>
    <col min="51" max="52" width="12.85546875" style="55" customWidth="1"/>
    <col min="53" max="53" width="11.5703125" style="57" customWidth="1"/>
    <col min="54" max="54" width="12" style="57" customWidth="1"/>
    <col min="55" max="56" width="12.85546875" style="55" customWidth="1"/>
    <col min="57" max="57" width="19.140625" style="57" bestFit="1" customWidth="1"/>
    <col min="58" max="58" width="14.7109375" style="57" customWidth="1"/>
    <col min="59" max="59" width="12.85546875" style="55" customWidth="1"/>
    <col min="60" max="60" width="10" style="57" customWidth="1"/>
    <col min="61" max="61" width="39.42578125" style="54" bestFit="1" customWidth="1"/>
    <col min="62" max="62" width="27.140625" style="57" bestFit="1" customWidth="1"/>
    <col min="63" max="63" width="18.7109375" style="57" customWidth="1"/>
    <col min="64" max="64" width="20" style="54" customWidth="1"/>
    <col min="65" max="65" width="11.42578125" style="55" customWidth="1"/>
    <col min="66" max="72" width="14.7109375" style="55" customWidth="1"/>
    <col min="73" max="73" width="17.28515625" style="57" customWidth="1"/>
    <col min="74" max="74" width="16" style="57" customWidth="1"/>
    <col min="75" max="77" width="14.7109375" style="55" customWidth="1"/>
    <col min="78" max="83" width="14.5703125" style="55" customWidth="1"/>
    <col min="84" max="16384" width="9.140625" style="55"/>
  </cols>
  <sheetData>
    <row r="1" spans="1:83" s="195" customFormat="1" ht="15" x14ac:dyDescent="0.25">
      <c r="F1" s="203"/>
      <c r="W1" s="203"/>
      <c r="X1" s="196"/>
      <c r="AI1" s="196"/>
      <c r="AJ1" s="196"/>
      <c r="AK1" s="196"/>
      <c r="AW1" s="196"/>
      <c r="AX1" s="196"/>
      <c r="BA1" s="196"/>
      <c r="BB1" s="196"/>
      <c r="BE1" s="196"/>
      <c r="BF1" s="196"/>
      <c r="BH1" s="196"/>
      <c r="BI1" s="196"/>
      <c r="BJ1" s="196"/>
      <c r="BK1" s="196"/>
      <c r="BL1" s="196"/>
      <c r="BU1" s="196"/>
      <c r="BV1" s="196"/>
    </row>
    <row r="2" spans="1:83" s="195" customFormat="1" ht="15" x14ac:dyDescent="0.25">
      <c r="F2" s="203"/>
      <c r="W2" s="203"/>
      <c r="X2" s="196"/>
      <c r="AI2" s="196"/>
      <c r="AJ2" s="196"/>
      <c r="AK2" s="196"/>
      <c r="AW2" s="196"/>
      <c r="AX2" s="196"/>
      <c r="BA2" s="196"/>
      <c r="BB2" s="196"/>
      <c r="BE2" s="196"/>
      <c r="BF2" s="196"/>
      <c r="BH2" s="196"/>
      <c r="BI2" s="196"/>
      <c r="BJ2" s="196"/>
      <c r="BK2" s="196"/>
      <c r="BL2" s="196"/>
      <c r="BU2" s="196"/>
      <c r="BV2" s="196"/>
    </row>
    <row r="3" spans="1:83" s="195" customFormat="1" ht="15" x14ac:dyDescent="0.25">
      <c r="F3" s="203"/>
      <c r="W3" s="203"/>
      <c r="X3" s="196"/>
      <c r="AI3" s="196"/>
      <c r="AJ3" s="196"/>
      <c r="AK3" s="196"/>
      <c r="AW3" s="196"/>
      <c r="AX3" s="196"/>
      <c r="BA3" s="196"/>
      <c r="BB3" s="196"/>
      <c r="BE3" s="196"/>
      <c r="BF3" s="196"/>
      <c r="BH3" s="196"/>
      <c r="BI3" s="196"/>
      <c r="BJ3" s="196"/>
      <c r="BK3" s="196"/>
      <c r="BL3" s="196"/>
      <c r="BU3" s="196"/>
      <c r="BV3" s="196"/>
    </row>
    <row r="4" spans="1:83" s="195" customFormat="1" ht="15" x14ac:dyDescent="0.25">
      <c r="F4" s="203"/>
      <c r="W4" s="203"/>
      <c r="X4" s="196"/>
      <c r="AI4" s="196"/>
      <c r="AJ4" s="196"/>
      <c r="AK4" s="196"/>
      <c r="AW4" s="196"/>
      <c r="AX4" s="196"/>
      <c r="BA4" s="196"/>
      <c r="BB4" s="196"/>
      <c r="BE4" s="196"/>
      <c r="BF4" s="196"/>
      <c r="BH4" s="196"/>
      <c r="BI4" s="196"/>
      <c r="BJ4" s="196"/>
      <c r="BK4" s="196"/>
      <c r="BL4" s="196"/>
      <c r="BU4" s="196"/>
      <c r="BV4" s="196"/>
    </row>
    <row r="5" spans="1:83" s="195" customFormat="1" ht="15" x14ac:dyDescent="0.25">
      <c r="A5" s="195" t="s">
        <v>15</v>
      </c>
      <c r="F5" s="203"/>
      <c r="W5" s="203"/>
      <c r="X5" s="196"/>
      <c r="AI5" s="196"/>
      <c r="AJ5" s="196"/>
      <c r="AK5" s="196"/>
      <c r="AW5" s="196"/>
      <c r="AX5" s="196"/>
      <c r="BA5" s="196"/>
      <c r="BB5" s="196"/>
      <c r="BE5" s="196"/>
      <c r="BF5" s="196"/>
      <c r="BH5" s="196"/>
      <c r="BI5" s="196"/>
      <c r="BJ5" s="196"/>
      <c r="BK5" s="196"/>
      <c r="BL5" s="196"/>
      <c r="BU5" s="196"/>
      <c r="BV5" s="196"/>
    </row>
    <row r="6" spans="1:83" s="195" customFormat="1" ht="15" x14ac:dyDescent="0.25">
      <c r="B6" s="200"/>
      <c r="C6" s="200"/>
      <c r="D6" s="200"/>
      <c r="E6" s="200"/>
      <c r="F6" s="203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3"/>
      <c r="X6" s="201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1"/>
      <c r="AJ6" s="201"/>
      <c r="AK6" s="201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1"/>
      <c r="AX6" s="201"/>
      <c r="AY6" s="200"/>
      <c r="AZ6" s="200"/>
      <c r="BA6" s="201"/>
      <c r="BB6" s="201"/>
      <c r="BC6" s="200"/>
      <c r="BD6" s="200"/>
      <c r="BE6" s="201"/>
      <c r="BF6" s="201"/>
      <c r="BG6" s="200"/>
      <c r="BH6" s="201"/>
      <c r="BI6" s="201"/>
      <c r="BJ6" s="201"/>
      <c r="BK6" s="201"/>
      <c r="BL6" s="201"/>
      <c r="BU6" s="196"/>
      <c r="BV6" s="196"/>
    </row>
    <row r="7" spans="1:83" s="195" customFormat="1" ht="15" x14ac:dyDescent="0.25">
      <c r="A7" s="195" t="s">
        <v>308</v>
      </c>
      <c r="F7" s="203"/>
      <c r="W7" s="203"/>
      <c r="X7" s="196"/>
      <c r="AI7" s="196"/>
      <c r="AJ7" s="196"/>
      <c r="AK7" s="196"/>
      <c r="AW7" s="196"/>
      <c r="AX7" s="196"/>
      <c r="BA7" s="196"/>
      <c r="BB7" s="196"/>
      <c r="BE7" s="196"/>
      <c r="BF7" s="196"/>
      <c r="BH7" s="196"/>
      <c r="BI7" s="196"/>
      <c r="BJ7" s="196"/>
      <c r="BK7" s="196"/>
      <c r="BL7" s="196"/>
      <c r="BU7" s="196"/>
      <c r="BV7" s="196"/>
    </row>
    <row r="8" spans="1:83" s="195" customFormat="1" ht="15" x14ac:dyDescent="0.25">
      <c r="A8" s="195" t="s">
        <v>31</v>
      </c>
      <c r="F8" s="203"/>
      <c r="W8" s="203"/>
      <c r="X8" s="196"/>
      <c r="AI8" s="196"/>
      <c r="AJ8" s="196"/>
      <c r="AK8" s="196"/>
      <c r="AW8" s="196"/>
      <c r="AX8" s="196"/>
      <c r="BA8" s="196"/>
      <c r="BB8" s="196"/>
      <c r="BE8" s="196"/>
      <c r="BF8" s="196"/>
      <c r="BH8" s="196"/>
      <c r="BI8" s="196"/>
      <c r="BJ8" s="202"/>
      <c r="BK8" s="202"/>
      <c r="BL8" s="202"/>
      <c r="BM8" s="203"/>
      <c r="BU8" s="196"/>
      <c r="BV8" s="196"/>
    </row>
    <row r="9" spans="1:83" s="195" customFormat="1" ht="15" x14ac:dyDescent="0.25">
      <c r="A9" s="195" t="s">
        <v>344</v>
      </c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2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2"/>
      <c r="AJ9" s="202"/>
      <c r="AK9" s="202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2"/>
      <c r="AX9" s="202"/>
      <c r="AY9" s="203"/>
      <c r="AZ9" s="203"/>
      <c r="BA9" s="202"/>
      <c r="BB9" s="202"/>
      <c r="BC9" s="203"/>
      <c r="BD9" s="203"/>
      <c r="BE9" s="202"/>
      <c r="BF9" s="202"/>
      <c r="BG9" s="203"/>
      <c r="BH9" s="202"/>
      <c r="BI9" s="202"/>
      <c r="BJ9" s="202"/>
      <c r="BK9" s="202"/>
      <c r="BL9" s="202"/>
      <c r="BM9" s="203"/>
      <c r="BU9" s="196"/>
      <c r="BV9" s="196"/>
    </row>
    <row r="10" spans="1:83" s="195" customFormat="1" ht="15" x14ac:dyDescent="0.25">
      <c r="B10" s="200"/>
      <c r="C10" s="200"/>
      <c r="D10" s="200"/>
      <c r="E10" s="200"/>
      <c r="F10" s="203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3"/>
      <c r="X10" s="201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1"/>
      <c r="AJ10" s="201"/>
      <c r="AK10" s="201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1"/>
      <c r="AX10" s="201"/>
      <c r="AY10" s="200"/>
      <c r="AZ10" s="200"/>
      <c r="BA10" s="201"/>
      <c r="BB10" s="201"/>
      <c r="BC10" s="200"/>
      <c r="BD10" s="200"/>
      <c r="BE10" s="201"/>
      <c r="BF10" s="201"/>
      <c r="BG10" s="200"/>
      <c r="BH10" s="201"/>
      <c r="BI10" s="201"/>
      <c r="BJ10" s="201"/>
      <c r="BK10" s="201"/>
      <c r="BL10" s="201"/>
      <c r="BM10" s="200"/>
      <c r="BU10" s="196"/>
      <c r="BV10" s="196"/>
    </row>
    <row r="11" spans="1:83" s="195" customFormat="1" ht="15" x14ac:dyDescent="0.25">
      <c r="A11" s="195" t="s">
        <v>385</v>
      </c>
      <c r="E11" s="204"/>
      <c r="F11" s="205"/>
      <c r="W11" s="203"/>
      <c r="X11" s="196"/>
      <c r="AI11" s="196"/>
      <c r="AJ11" s="196"/>
      <c r="AK11" s="196"/>
      <c r="AW11" s="196"/>
      <c r="AX11" s="196"/>
      <c r="BA11" s="196"/>
      <c r="BB11" s="196"/>
      <c r="BE11" s="196"/>
      <c r="BF11" s="196"/>
      <c r="BH11" s="196"/>
      <c r="BI11" s="196"/>
      <c r="BJ11" s="196"/>
      <c r="BK11" s="196"/>
      <c r="BL11" s="196"/>
      <c r="BU11" s="196"/>
      <c r="BV11" s="196"/>
    </row>
    <row r="12" spans="1:83" s="195" customFormat="1" ht="15" x14ac:dyDescent="0.25">
      <c r="A12" s="195" t="s">
        <v>386</v>
      </c>
      <c r="E12" s="204"/>
      <c r="F12" s="205"/>
      <c r="W12" s="203"/>
      <c r="X12" s="196"/>
      <c r="AI12" s="196"/>
      <c r="AJ12" s="196"/>
      <c r="AK12" s="196"/>
      <c r="AW12" s="196"/>
      <c r="AX12" s="196"/>
      <c r="BA12" s="196"/>
      <c r="BB12" s="196"/>
      <c r="BE12" s="196"/>
      <c r="BF12" s="196"/>
      <c r="BH12" s="196"/>
      <c r="BI12" s="196"/>
      <c r="BJ12" s="196"/>
      <c r="BK12" s="196"/>
      <c r="BL12" s="196"/>
      <c r="BU12" s="196"/>
      <c r="BV12" s="196"/>
    </row>
    <row r="13" spans="1:83" s="195" customFormat="1" ht="15" x14ac:dyDescent="0.25">
      <c r="B13" s="200"/>
      <c r="C13" s="200"/>
      <c r="D13" s="200"/>
      <c r="E13" s="200"/>
      <c r="F13" s="203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3"/>
      <c r="X13" s="201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1"/>
      <c r="AJ13" s="201"/>
      <c r="AK13" s="201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1"/>
      <c r="AX13" s="201"/>
      <c r="AY13" s="200"/>
      <c r="AZ13" s="200"/>
      <c r="BA13" s="201"/>
      <c r="BB13" s="201"/>
      <c r="BC13" s="200"/>
      <c r="BD13" s="200"/>
      <c r="BE13" s="201"/>
      <c r="BF13" s="201"/>
      <c r="BG13" s="200"/>
      <c r="BH13" s="201"/>
      <c r="BI13" s="201"/>
      <c r="BJ13" s="201"/>
      <c r="BK13" s="201"/>
      <c r="BL13" s="201"/>
      <c r="BU13" s="196"/>
      <c r="BV13" s="196"/>
    </row>
    <row r="14" spans="1:83" s="195" customFormat="1" ht="15.75" thickBot="1" x14ac:dyDescent="0.3">
      <c r="A14" s="195" t="s">
        <v>79</v>
      </c>
      <c r="B14" s="198"/>
      <c r="C14" s="198"/>
      <c r="D14" s="198"/>
      <c r="E14" s="198"/>
      <c r="F14" s="206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206"/>
      <c r="X14" s="199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9"/>
      <c r="AJ14" s="199"/>
      <c r="AK14" s="224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9"/>
      <c r="AX14" s="199"/>
      <c r="AY14" s="198"/>
      <c r="AZ14" s="198"/>
      <c r="BA14" s="199"/>
      <c r="BB14" s="199"/>
      <c r="BC14" s="198"/>
      <c r="BD14" s="198"/>
      <c r="BE14" s="199"/>
      <c r="BF14" s="199"/>
      <c r="BG14" s="198"/>
      <c r="BH14" s="199"/>
      <c r="BI14" s="199"/>
      <c r="BJ14" s="199"/>
      <c r="BK14" s="199"/>
      <c r="BL14" s="199"/>
      <c r="BM14" s="198"/>
      <c r="BN14" s="198"/>
      <c r="BO14" s="198"/>
      <c r="BP14" s="198"/>
      <c r="BQ14" s="198"/>
      <c r="BR14" s="198"/>
      <c r="BS14" s="198"/>
      <c r="BT14" s="198"/>
      <c r="BU14" s="199"/>
      <c r="BV14" s="199"/>
      <c r="BW14" s="198"/>
      <c r="BX14" s="198"/>
      <c r="BY14" s="198"/>
    </row>
    <row r="15" spans="1:83" ht="13.5" thickBot="1" x14ac:dyDescent="0.3">
      <c r="A15" s="61" t="s">
        <v>16</v>
      </c>
      <c r="B15" s="62" t="s">
        <v>174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4"/>
      <c r="Y15" s="65" t="s">
        <v>80</v>
      </c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7"/>
      <c r="BM15" s="68" t="s">
        <v>81</v>
      </c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70"/>
      <c r="BZ15" s="71" t="s">
        <v>88</v>
      </c>
      <c r="CA15" s="72"/>
      <c r="CB15" s="72"/>
      <c r="CC15" s="72"/>
      <c r="CD15" s="72"/>
      <c r="CE15" s="73"/>
    </row>
    <row r="16" spans="1:83" x14ac:dyDescent="0.25">
      <c r="A16" s="74"/>
      <c r="B16" s="75" t="s">
        <v>46</v>
      </c>
      <c r="C16" s="76"/>
      <c r="D16" s="76"/>
      <c r="E16" s="76"/>
      <c r="F16" s="76"/>
      <c r="G16" s="76"/>
      <c r="H16" s="77"/>
      <c r="I16" s="78" t="s">
        <v>36</v>
      </c>
      <c r="J16" s="79"/>
      <c r="K16" s="79"/>
      <c r="L16" s="80"/>
      <c r="M16" s="81" t="s">
        <v>43</v>
      </c>
      <c r="N16" s="82"/>
      <c r="O16" s="82"/>
      <c r="P16" s="83"/>
      <c r="Q16" s="75" t="s">
        <v>28</v>
      </c>
      <c r="R16" s="76"/>
      <c r="S16" s="76"/>
      <c r="T16" s="76"/>
      <c r="U16" s="76"/>
      <c r="V16" s="76"/>
      <c r="W16" s="76"/>
      <c r="X16" s="77"/>
      <c r="Y16" s="84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  <c r="BM16" s="87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9"/>
      <c r="BZ16" s="90"/>
      <c r="CA16" s="91"/>
      <c r="CB16" s="91"/>
      <c r="CC16" s="91"/>
      <c r="CD16" s="91"/>
      <c r="CE16" s="92"/>
    </row>
    <row r="17" spans="1:83" ht="13.5" thickBot="1" x14ac:dyDescent="0.3">
      <c r="A17" s="74"/>
      <c r="B17" s="93"/>
      <c r="C17" s="94"/>
      <c r="D17" s="94"/>
      <c r="E17" s="94"/>
      <c r="F17" s="94"/>
      <c r="G17" s="94"/>
      <c r="H17" s="95"/>
      <c r="I17" s="96"/>
      <c r="J17" s="97"/>
      <c r="K17" s="97"/>
      <c r="L17" s="98"/>
      <c r="M17" s="99"/>
      <c r="N17" s="100"/>
      <c r="O17" s="100"/>
      <c r="P17" s="101"/>
      <c r="Q17" s="93"/>
      <c r="R17" s="94"/>
      <c r="S17" s="94"/>
      <c r="T17" s="94"/>
      <c r="U17" s="94"/>
      <c r="V17" s="94"/>
      <c r="W17" s="94"/>
      <c r="X17" s="95"/>
      <c r="Y17" s="102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4"/>
      <c r="BM17" s="87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9"/>
      <c r="BZ17" s="90"/>
      <c r="CA17" s="91"/>
      <c r="CB17" s="91"/>
      <c r="CC17" s="91"/>
      <c r="CD17" s="91"/>
      <c r="CE17" s="92"/>
    </row>
    <row r="18" spans="1:83" x14ac:dyDescent="0.25">
      <c r="A18" s="74"/>
      <c r="B18" s="93"/>
      <c r="C18" s="94"/>
      <c r="D18" s="94"/>
      <c r="E18" s="94"/>
      <c r="F18" s="94"/>
      <c r="G18" s="94"/>
      <c r="H18" s="95"/>
      <c r="I18" s="96"/>
      <c r="J18" s="97"/>
      <c r="K18" s="97"/>
      <c r="L18" s="98"/>
      <c r="M18" s="99"/>
      <c r="N18" s="100"/>
      <c r="O18" s="100"/>
      <c r="P18" s="101"/>
      <c r="Q18" s="93"/>
      <c r="R18" s="94"/>
      <c r="S18" s="94"/>
      <c r="T18" s="94"/>
      <c r="U18" s="94"/>
      <c r="V18" s="94"/>
      <c r="W18" s="94"/>
      <c r="X18" s="95"/>
      <c r="Y18" s="105" t="s">
        <v>73</v>
      </c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7"/>
      <c r="AL18" s="108" t="s">
        <v>172</v>
      </c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10"/>
      <c r="BC18" s="108" t="s">
        <v>74</v>
      </c>
      <c r="BD18" s="109"/>
      <c r="BE18" s="109"/>
      <c r="BF18" s="109"/>
      <c r="BG18" s="109"/>
      <c r="BH18" s="110"/>
      <c r="BI18" s="111" t="s">
        <v>75</v>
      </c>
      <c r="BJ18" s="112" t="s">
        <v>76</v>
      </c>
      <c r="BK18" s="113"/>
      <c r="BL18" s="114"/>
      <c r="BM18" s="87" t="s">
        <v>1</v>
      </c>
      <c r="BN18" s="88" t="s">
        <v>17</v>
      </c>
      <c r="BO18" s="115" t="s">
        <v>21</v>
      </c>
      <c r="BP18" s="115"/>
      <c r="BQ18" s="115"/>
      <c r="BR18" s="115" t="s">
        <v>24</v>
      </c>
      <c r="BS18" s="115"/>
      <c r="BT18" s="88" t="s">
        <v>40</v>
      </c>
      <c r="BU18" s="116" t="s">
        <v>38</v>
      </c>
      <c r="BV18" s="116" t="s">
        <v>39</v>
      </c>
      <c r="BW18" s="115" t="s">
        <v>27</v>
      </c>
      <c r="BX18" s="115"/>
      <c r="BY18" s="117"/>
      <c r="BZ18" s="90"/>
      <c r="CA18" s="91"/>
      <c r="CB18" s="91"/>
      <c r="CC18" s="91"/>
      <c r="CD18" s="91"/>
      <c r="CE18" s="92"/>
    </row>
    <row r="19" spans="1:83" x14ac:dyDescent="0.25">
      <c r="A19" s="74"/>
      <c r="B19" s="93"/>
      <c r="C19" s="94"/>
      <c r="D19" s="94"/>
      <c r="E19" s="94"/>
      <c r="F19" s="94"/>
      <c r="G19" s="94"/>
      <c r="H19" s="95"/>
      <c r="I19" s="96" t="s">
        <v>34</v>
      </c>
      <c r="J19" s="97" t="s">
        <v>35</v>
      </c>
      <c r="K19" s="97"/>
      <c r="L19" s="98" t="s">
        <v>41</v>
      </c>
      <c r="M19" s="99" t="s">
        <v>42</v>
      </c>
      <c r="N19" s="100" t="s">
        <v>30</v>
      </c>
      <c r="O19" s="100" t="s">
        <v>44</v>
      </c>
      <c r="P19" s="101" t="s">
        <v>45</v>
      </c>
      <c r="Q19" s="93" t="s">
        <v>29</v>
      </c>
      <c r="R19" s="94" t="s">
        <v>35</v>
      </c>
      <c r="S19" s="94"/>
      <c r="T19" s="94" t="s">
        <v>50</v>
      </c>
      <c r="U19" s="94" t="s">
        <v>47</v>
      </c>
      <c r="V19" s="94" t="s">
        <v>49</v>
      </c>
      <c r="W19" s="94" t="s">
        <v>2</v>
      </c>
      <c r="X19" s="118" t="s">
        <v>48</v>
      </c>
      <c r="Y19" s="119" t="s">
        <v>51</v>
      </c>
      <c r="Z19" s="120" t="s">
        <v>3</v>
      </c>
      <c r="AA19" s="120" t="s">
        <v>52</v>
      </c>
      <c r="AB19" s="120" t="s">
        <v>9</v>
      </c>
      <c r="AC19" s="120" t="s">
        <v>53</v>
      </c>
      <c r="AD19" s="120" t="s">
        <v>54</v>
      </c>
      <c r="AE19" s="120" t="s">
        <v>11</v>
      </c>
      <c r="AF19" s="120" t="s">
        <v>4</v>
      </c>
      <c r="AG19" s="120" t="s">
        <v>5</v>
      </c>
      <c r="AH19" s="120" t="s">
        <v>55</v>
      </c>
      <c r="AI19" s="121" t="s">
        <v>56</v>
      </c>
      <c r="AJ19" s="121" t="s">
        <v>57</v>
      </c>
      <c r="AK19" s="225" t="s">
        <v>58</v>
      </c>
      <c r="AL19" s="122" t="s">
        <v>59</v>
      </c>
      <c r="AM19" s="123" t="s">
        <v>60</v>
      </c>
      <c r="AN19" s="123" t="s">
        <v>61</v>
      </c>
      <c r="AO19" s="123" t="s">
        <v>53</v>
      </c>
      <c r="AP19" s="123" t="s">
        <v>10</v>
      </c>
      <c r="AQ19" s="123" t="s">
        <v>63</v>
      </c>
      <c r="AR19" s="123"/>
      <c r="AS19" s="123" t="s">
        <v>64</v>
      </c>
      <c r="AT19" s="123"/>
      <c r="AU19" s="123" t="s">
        <v>67</v>
      </c>
      <c r="AV19" s="123"/>
      <c r="AW19" s="123"/>
      <c r="AX19" s="123"/>
      <c r="AY19" s="123" t="s">
        <v>68</v>
      </c>
      <c r="AZ19" s="123"/>
      <c r="BA19" s="123"/>
      <c r="BB19" s="124"/>
      <c r="BC19" s="122" t="s">
        <v>71</v>
      </c>
      <c r="BD19" s="123"/>
      <c r="BE19" s="123"/>
      <c r="BF19" s="123" t="s">
        <v>72</v>
      </c>
      <c r="BG19" s="123"/>
      <c r="BH19" s="124"/>
      <c r="BI19" s="125"/>
      <c r="BJ19" s="126" t="s">
        <v>33</v>
      </c>
      <c r="BK19" s="127"/>
      <c r="BL19" s="128"/>
      <c r="BM19" s="87"/>
      <c r="BN19" s="88"/>
      <c r="BO19" s="115"/>
      <c r="BP19" s="115"/>
      <c r="BQ19" s="115"/>
      <c r="BR19" s="115"/>
      <c r="BS19" s="115"/>
      <c r="BT19" s="88"/>
      <c r="BU19" s="116"/>
      <c r="BV19" s="116"/>
      <c r="BW19" s="115"/>
      <c r="BX19" s="115"/>
      <c r="BY19" s="117"/>
      <c r="BZ19" s="90"/>
      <c r="CA19" s="91"/>
      <c r="CB19" s="91"/>
      <c r="CC19" s="91"/>
      <c r="CD19" s="91"/>
      <c r="CE19" s="92"/>
    </row>
    <row r="20" spans="1:83" ht="39" thickBot="1" x14ac:dyDescent="0.3">
      <c r="A20" s="129"/>
      <c r="B20" s="130" t="s">
        <v>6</v>
      </c>
      <c r="C20" s="131" t="s">
        <v>7</v>
      </c>
      <c r="D20" s="131" t="s">
        <v>0</v>
      </c>
      <c r="E20" s="131" t="s">
        <v>1</v>
      </c>
      <c r="F20" s="131" t="s">
        <v>2</v>
      </c>
      <c r="G20" s="131" t="s">
        <v>8</v>
      </c>
      <c r="H20" s="132" t="s">
        <v>41</v>
      </c>
      <c r="I20" s="133"/>
      <c r="J20" s="134" t="s">
        <v>18</v>
      </c>
      <c r="K20" s="134" t="s">
        <v>19</v>
      </c>
      <c r="L20" s="135"/>
      <c r="M20" s="136"/>
      <c r="N20" s="137"/>
      <c r="O20" s="137"/>
      <c r="P20" s="138"/>
      <c r="Q20" s="139"/>
      <c r="R20" s="131" t="s">
        <v>18</v>
      </c>
      <c r="S20" s="131" t="s">
        <v>19</v>
      </c>
      <c r="T20" s="140"/>
      <c r="U20" s="140"/>
      <c r="V20" s="140"/>
      <c r="W20" s="140"/>
      <c r="X20" s="141"/>
      <c r="Y20" s="142"/>
      <c r="Z20" s="143"/>
      <c r="AA20" s="143"/>
      <c r="AB20" s="143"/>
      <c r="AC20" s="143"/>
      <c r="AD20" s="143"/>
      <c r="AE20" s="143"/>
      <c r="AF20" s="143"/>
      <c r="AG20" s="143"/>
      <c r="AH20" s="143"/>
      <c r="AI20" s="144"/>
      <c r="AJ20" s="144"/>
      <c r="AK20" s="226"/>
      <c r="AL20" s="145"/>
      <c r="AM20" s="146"/>
      <c r="AN20" s="146"/>
      <c r="AO20" s="146"/>
      <c r="AP20" s="146"/>
      <c r="AQ20" s="147" t="s">
        <v>62</v>
      </c>
      <c r="AR20" s="147" t="s">
        <v>11</v>
      </c>
      <c r="AS20" s="147" t="s">
        <v>12</v>
      </c>
      <c r="AT20" s="147" t="s">
        <v>11</v>
      </c>
      <c r="AU20" s="147" t="s">
        <v>65</v>
      </c>
      <c r="AV20" s="147" t="s">
        <v>66</v>
      </c>
      <c r="AW20" s="148" t="s">
        <v>13</v>
      </c>
      <c r="AX20" s="148" t="s">
        <v>14</v>
      </c>
      <c r="AY20" s="147" t="s">
        <v>65</v>
      </c>
      <c r="AZ20" s="147" t="s">
        <v>66</v>
      </c>
      <c r="BA20" s="148" t="s">
        <v>13</v>
      </c>
      <c r="BB20" s="149" t="s">
        <v>14</v>
      </c>
      <c r="BC20" s="150" t="s">
        <v>69</v>
      </c>
      <c r="BD20" s="147" t="s">
        <v>70</v>
      </c>
      <c r="BE20" s="148" t="s">
        <v>32</v>
      </c>
      <c r="BF20" s="148" t="s">
        <v>69</v>
      </c>
      <c r="BG20" s="147" t="s">
        <v>70</v>
      </c>
      <c r="BH20" s="149" t="s">
        <v>32</v>
      </c>
      <c r="BI20" s="151"/>
      <c r="BJ20" s="152" t="s">
        <v>37</v>
      </c>
      <c r="BK20" s="148" t="s">
        <v>77</v>
      </c>
      <c r="BL20" s="149" t="s">
        <v>78</v>
      </c>
      <c r="BM20" s="153"/>
      <c r="BN20" s="154"/>
      <c r="BO20" s="155" t="s">
        <v>18</v>
      </c>
      <c r="BP20" s="155" t="s">
        <v>19</v>
      </c>
      <c r="BQ20" s="155" t="s">
        <v>20</v>
      </c>
      <c r="BR20" s="155" t="s">
        <v>22</v>
      </c>
      <c r="BS20" s="156" t="s">
        <v>23</v>
      </c>
      <c r="BT20" s="154"/>
      <c r="BU20" s="157"/>
      <c r="BV20" s="157"/>
      <c r="BW20" s="155" t="s">
        <v>18</v>
      </c>
      <c r="BX20" s="155" t="s">
        <v>26</v>
      </c>
      <c r="BY20" s="158" t="s">
        <v>25</v>
      </c>
      <c r="BZ20" s="159" t="s">
        <v>82</v>
      </c>
      <c r="CA20" s="160" t="s">
        <v>83</v>
      </c>
      <c r="CB20" s="161" t="s">
        <v>84</v>
      </c>
      <c r="CC20" s="161" t="s">
        <v>85</v>
      </c>
      <c r="CD20" s="161" t="s">
        <v>86</v>
      </c>
      <c r="CE20" s="162" t="s">
        <v>87</v>
      </c>
    </row>
    <row r="21" spans="1:83" s="56" customFormat="1" ht="26.25" thickBot="1" x14ac:dyDescent="0.3">
      <c r="A21" s="163" t="s">
        <v>89</v>
      </c>
      <c r="B21" s="164" t="s">
        <v>90</v>
      </c>
      <c r="C21" s="164" t="s">
        <v>91</v>
      </c>
      <c r="D21" s="165" t="s">
        <v>92</v>
      </c>
      <c r="E21" s="164" t="s">
        <v>93</v>
      </c>
      <c r="F21" s="164" t="s">
        <v>94</v>
      </c>
      <c r="G21" s="164" t="s">
        <v>95</v>
      </c>
      <c r="H21" s="164" t="s">
        <v>96</v>
      </c>
      <c r="I21" s="164" t="s">
        <v>97</v>
      </c>
      <c r="J21" s="164" t="s">
        <v>98</v>
      </c>
      <c r="K21" s="164" t="s">
        <v>99</v>
      </c>
      <c r="L21" s="164" t="s">
        <v>100</v>
      </c>
      <c r="M21" s="164" t="s">
        <v>101</v>
      </c>
      <c r="N21" s="164" t="s">
        <v>102</v>
      </c>
      <c r="O21" s="164" t="s">
        <v>103</v>
      </c>
      <c r="P21" s="164" t="s">
        <v>104</v>
      </c>
      <c r="Q21" s="164" t="s">
        <v>105</v>
      </c>
      <c r="R21" s="164" t="s">
        <v>106</v>
      </c>
      <c r="S21" s="164" t="s">
        <v>107</v>
      </c>
      <c r="T21" s="164" t="s">
        <v>108</v>
      </c>
      <c r="U21" s="164" t="s">
        <v>109</v>
      </c>
      <c r="V21" s="164" t="s">
        <v>110</v>
      </c>
      <c r="W21" s="164" t="s">
        <v>111</v>
      </c>
      <c r="X21" s="166" t="s">
        <v>114</v>
      </c>
      <c r="Y21" s="164" t="s">
        <v>112</v>
      </c>
      <c r="Z21" s="164" t="s">
        <v>113</v>
      </c>
      <c r="AA21" s="164" t="s">
        <v>115</v>
      </c>
      <c r="AB21" s="164" t="s">
        <v>116</v>
      </c>
      <c r="AC21" s="164" t="s">
        <v>117</v>
      </c>
      <c r="AD21" s="164" t="s">
        <v>118</v>
      </c>
      <c r="AE21" s="164" t="s">
        <v>119</v>
      </c>
      <c r="AF21" s="164" t="s">
        <v>120</v>
      </c>
      <c r="AG21" s="164" t="s">
        <v>121</v>
      </c>
      <c r="AH21" s="164" t="s">
        <v>122</v>
      </c>
      <c r="AI21" s="166" t="s">
        <v>123</v>
      </c>
      <c r="AJ21" s="166" t="s">
        <v>124</v>
      </c>
      <c r="AK21" s="227" t="s">
        <v>125</v>
      </c>
      <c r="AL21" s="164" t="s">
        <v>126</v>
      </c>
      <c r="AM21" s="164" t="s">
        <v>127</v>
      </c>
      <c r="AN21" s="164" t="s">
        <v>128</v>
      </c>
      <c r="AO21" s="164" t="s">
        <v>129</v>
      </c>
      <c r="AP21" s="164" t="s">
        <v>130</v>
      </c>
      <c r="AQ21" s="164" t="s">
        <v>171</v>
      </c>
      <c r="AR21" s="164" t="s">
        <v>131</v>
      </c>
      <c r="AS21" s="164" t="s">
        <v>132</v>
      </c>
      <c r="AT21" s="164" t="s">
        <v>133</v>
      </c>
      <c r="AU21" s="164" t="s">
        <v>134</v>
      </c>
      <c r="AV21" s="164" t="s">
        <v>135</v>
      </c>
      <c r="AW21" s="166" t="s">
        <v>136</v>
      </c>
      <c r="AX21" s="166" t="s">
        <v>137</v>
      </c>
      <c r="AY21" s="164" t="s">
        <v>138</v>
      </c>
      <c r="AZ21" s="164" t="s">
        <v>139</v>
      </c>
      <c r="BA21" s="166" t="s">
        <v>140</v>
      </c>
      <c r="BB21" s="166" t="s">
        <v>167</v>
      </c>
      <c r="BC21" s="164" t="s">
        <v>141</v>
      </c>
      <c r="BD21" s="164" t="s">
        <v>142</v>
      </c>
      <c r="BE21" s="166" t="s">
        <v>143</v>
      </c>
      <c r="BF21" s="166" t="s">
        <v>144</v>
      </c>
      <c r="BG21" s="164" t="s">
        <v>145</v>
      </c>
      <c r="BH21" s="166" t="s">
        <v>146</v>
      </c>
      <c r="BI21" s="167" t="s">
        <v>168</v>
      </c>
      <c r="BJ21" s="166" t="s">
        <v>147</v>
      </c>
      <c r="BK21" s="166" t="s">
        <v>148</v>
      </c>
      <c r="BL21" s="168" t="s">
        <v>170</v>
      </c>
      <c r="BM21" s="169" t="s">
        <v>149</v>
      </c>
      <c r="BN21" s="169" t="s">
        <v>150</v>
      </c>
      <c r="BO21" s="169" t="s">
        <v>151</v>
      </c>
      <c r="BP21" s="169" t="s">
        <v>152</v>
      </c>
      <c r="BQ21" s="169" t="s">
        <v>153</v>
      </c>
      <c r="BR21" s="169" t="s">
        <v>154</v>
      </c>
      <c r="BS21" s="169" t="s">
        <v>155</v>
      </c>
      <c r="BT21" s="169" t="s">
        <v>156</v>
      </c>
      <c r="BU21" s="170" t="s">
        <v>157</v>
      </c>
      <c r="BV21" s="170" t="s">
        <v>158</v>
      </c>
      <c r="BW21" s="169" t="s">
        <v>159</v>
      </c>
      <c r="BX21" s="169" t="s">
        <v>160</v>
      </c>
      <c r="BY21" s="169" t="s">
        <v>161</v>
      </c>
      <c r="BZ21" s="169" t="s">
        <v>162</v>
      </c>
      <c r="CA21" s="169" t="s">
        <v>163</v>
      </c>
      <c r="CB21" s="169" t="s">
        <v>164</v>
      </c>
      <c r="CC21" s="169" t="s">
        <v>165</v>
      </c>
      <c r="CD21" s="169" t="s">
        <v>166</v>
      </c>
      <c r="CE21" s="171" t="s">
        <v>169</v>
      </c>
    </row>
    <row r="22" spans="1:83" ht="25.5" x14ac:dyDescent="0.25">
      <c r="A22" s="25">
        <v>1</v>
      </c>
      <c r="B22" s="31" t="s">
        <v>182</v>
      </c>
      <c r="C22" s="31" t="s">
        <v>183</v>
      </c>
      <c r="D22" s="28" t="s">
        <v>184</v>
      </c>
      <c r="E22" s="31" t="s">
        <v>177</v>
      </c>
      <c r="F22" s="34" t="s">
        <v>227</v>
      </c>
      <c r="G22" s="40">
        <v>12891</v>
      </c>
      <c r="H22" s="31"/>
      <c r="I22" s="31"/>
      <c r="J22" s="31"/>
      <c r="K22" s="31"/>
      <c r="L22" s="31"/>
      <c r="M22" s="31"/>
      <c r="N22" s="31"/>
      <c r="O22" s="31"/>
      <c r="P22" s="31"/>
      <c r="Q22" s="31" t="s">
        <v>191</v>
      </c>
      <c r="R22" s="31"/>
      <c r="S22" s="31"/>
      <c r="T22" s="31">
        <v>12944</v>
      </c>
      <c r="U22" s="31" t="s">
        <v>192</v>
      </c>
      <c r="V22" s="40">
        <v>13256</v>
      </c>
      <c r="W22" s="34" t="s">
        <v>185</v>
      </c>
      <c r="X22" s="172">
        <v>193803</v>
      </c>
      <c r="Y22" s="31" t="s">
        <v>189</v>
      </c>
      <c r="Z22" s="34" t="s">
        <v>186</v>
      </c>
      <c r="AA22" s="25" t="s">
        <v>187</v>
      </c>
      <c r="AB22" s="51">
        <v>44517</v>
      </c>
      <c r="AC22" s="40">
        <v>13170</v>
      </c>
      <c r="AD22" s="51">
        <v>44525</v>
      </c>
      <c r="AE22" s="51">
        <v>44890</v>
      </c>
      <c r="AF22" s="31">
        <v>1</v>
      </c>
      <c r="AG22" s="31" t="s">
        <v>188</v>
      </c>
      <c r="AH22" s="31"/>
      <c r="AI22" s="173"/>
      <c r="AJ22" s="173"/>
      <c r="AK22" s="172">
        <v>193803</v>
      </c>
      <c r="AL22" s="24" t="s">
        <v>179</v>
      </c>
      <c r="AM22" s="24">
        <v>1</v>
      </c>
      <c r="AN22" s="4">
        <v>44890</v>
      </c>
      <c r="AO22" s="2">
        <v>13420</v>
      </c>
      <c r="AP22" s="24" t="s">
        <v>180</v>
      </c>
      <c r="AQ22" s="4">
        <v>44890</v>
      </c>
      <c r="AR22" s="4">
        <v>45255</v>
      </c>
      <c r="AS22" s="24"/>
      <c r="AT22" s="24"/>
      <c r="AU22" s="24"/>
      <c r="AV22" s="24"/>
      <c r="AW22" s="6">
        <v>46396.32</v>
      </c>
      <c r="AX22" s="6"/>
      <c r="AY22" s="24"/>
      <c r="AZ22" s="24"/>
      <c r="BA22" s="6"/>
      <c r="BB22" s="6"/>
      <c r="BC22" s="24"/>
      <c r="BD22" s="24"/>
      <c r="BE22" s="6"/>
      <c r="BF22" s="6"/>
      <c r="BG22" s="24"/>
      <c r="BH22" s="6"/>
      <c r="BI22" s="229">
        <v>240199.32</v>
      </c>
      <c r="BJ22" s="6">
        <v>425440.01</v>
      </c>
      <c r="BK22" s="6"/>
      <c r="BL22" s="230">
        <f t="shared" ref="BL22:BL76" si="0">BJ22+BK22</f>
        <v>425440.01</v>
      </c>
      <c r="BM22" s="3"/>
      <c r="BN22" s="3"/>
      <c r="BO22" s="3"/>
      <c r="BP22" s="3"/>
      <c r="BQ22" s="3"/>
      <c r="BR22" s="3"/>
      <c r="BS22" s="3"/>
      <c r="BT22" s="3"/>
      <c r="BU22" s="174"/>
      <c r="BV22" s="174"/>
      <c r="BW22" s="3"/>
      <c r="BX22" s="3"/>
      <c r="BY22" s="3"/>
      <c r="BZ22" s="1" t="s">
        <v>255</v>
      </c>
      <c r="CA22" s="175">
        <v>13674</v>
      </c>
      <c r="CB22" s="8" t="s">
        <v>254</v>
      </c>
      <c r="CC22" s="22" t="s">
        <v>276</v>
      </c>
      <c r="CD22" s="8" t="s">
        <v>256</v>
      </c>
      <c r="CE22" s="8" t="s">
        <v>275</v>
      </c>
    </row>
    <row r="23" spans="1:83" ht="25.5" x14ac:dyDescent="0.25">
      <c r="A23" s="26"/>
      <c r="B23" s="32"/>
      <c r="C23" s="32"/>
      <c r="D23" s="29"/>
      <c r="E23" s="32"/>
      <c r="F23" s="35"/>
      <c r="G23" s="4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41"/>
      <c r="W23" s="35"/>
      <c r="X23" s="176"/>
      <c r="Y23" s="32"/>
      <c r="Z23" s="35"/>
      <c r="AA23" s="26"/>
      <c r="AB23" s="52"/>
      <c r="AC23" s="41"/>
      <c r="AD23" s="52"/>
      <c r="AE23" s="52"/>
      <c r="AF23" s="32"/>
      <c r="AG23" s="32"/>
      <c r="AH23" s="32"/>
      <c r="AI23" s="177"/>
      <c r="AJ23" s="177"/>
      <c r="AK23" s="176"/>
      <c r="AL23" s="24" t="s">
        <v>179</v>
      </c>
      <c r="AM23" s="24">
        <v>2</v>
      </c>
      <c r="AN23" s="4">
        <v>45251</v>
      </c>
      <c r="AO23" s="2">
        <v>13659</v>
      </c>
      <c r="AP23" s="24" t="s">
        <v>190</v>
      </c>
      <c r="AQ23" s="4">
        <v>45255</v>
      </c>
      <c r="AR23" s="4">
        <v>45620</v>
      </c>
      <c r="AS23" s="24"/>
      <c r="AT23" s="24"/>
      <c r="AU23" s="24"/>
      <c r="AV23" s="24"/>
      <c r="AW23" s="6">
        <v>8730.6</v>
      </c>
      <c r="AX23" s="6"/>
      <c r="AY23" s="24"/>
      <c r="AZ23" s="24"/>
      <c r="BA23" s="6"/>
      <c r="BB23" s="6"/>
      <c r="BC23" s="24"/>
      <c r="BD23" s="24"/>
      <c r="BE23" s="6"/>
      <c r="BF23" s="6"/>
      <c r="BG23" s="24"/>
      <c r="BH23" s="6"/>
      <c r="BI23" s="229">
        <v>248929.92000000001</v>
      </c>
      <c r="BJ23" s="6">
        <v>181931.96</v>
      </c>
      <c r="BK23" s="6"/>
      <c r="BL23" s="230">
        <f t="shared" si="0"/>
        <v>181931.96</v>
      </c>
      <c r="BM23" s="3"/>
      <c r="BN23" s="3"/>
      <c r="BO23" s="3"/>
      <c r="BP23" s="3"/>
      <c r="BQ23" s="3"/>
      <c r="BR23" s="3"/>
      <c r="BS23" s="3"/>
      <c r="BT23" s="3"/>
      <c r="BU23" s="174"/>
      <c r="BV23" s="174"/>
      <c r="BW23" s="3"/>
      <c r="BX23" s="3"/>
      <c r="BY23" s="3"/>
      <c r="BZ23" s="1"/>
      <c r="CA23" s="175"/>
      <c r="CB23" s="8"/>
      <c r="CC23" s="22"/>
      <c r="CD23" s="8"/>
      <c r="CE23" s="8"/>
    </row>
    <row r="24" spans="1:83" x14ac:dyDescent="0.25">
      <c r="A24" s="26"/>
      <c r="B24" s="32"/>
      <c r="C24" s="32"/>
      <c r="D24" s="29"/>
      <c r="E24" s="32"/>
      <c r="F24" s="35"/>
      <c r="G24" s="4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41"/>
      <c r="W24" s="35"/>
      <c r="X24" s="176"/>
      <c r="Y24" s="32"/>
      <c r="Z24" s="35"/>
      <c r="AA24" s="26"/>
      <c r="AB24" s="52"/>
      <c r="AC24" s="41"/>
      <c r="AD24" s="52"/>
      <c r="AE24" s="52"/>
      <c r="AF24" s="32"/>
      <c r="AG24" s="32"/>
      <c r="AH24" s="32"/>
      <c r="AI24" s="177"/>
      <c r="AJ24" s="177"/>
      <c r="AK24" s="176"/>
      <c r="AL24" s="24" t="s">
        <v>179</v>
      </c>
      <c r="AM24" s="24">
        <v>3</v>
      </c>
      <c r="AN24" s="4">
        <v>45588</v>
      </c>
      <c r="AO24" s="2">
        <v>13892</v>
      </c>
      <c r="AP24" s="24" t="s">
        <v>302</v>
      </c>
      <c r="AQ24" s="4">
        <v>45588</v>
      </c>
      <c r="AR24" s="4"/>
      <c r="AS24" s="24"/>
      <c r="AT24" s="24"/>
      <c r="AU24" s="24"/>
      <c r="AV24" s="5">
        <v>0.25919999999999999</v>
      </c>
      <c r="AW24" s="6"/>
      <c r="AX24" s="6">
        <v>4286.5200000000004</v>
      </c>
      <c r="AY24" s="24"/>
      <c r="AZ24" s="24"/>
      <c r="BA24" s="6"/>
      <c r="BB24" s="6"/>
      <c r="BC24" s="24"/>
      <c r="BD24" s="24"/>
      <c r="BE24" s="6"/>
      <c r="BF24" s="6"/>
      <c r="BG24" s="24"/>
      <c r="BH24" s="6"/>
      <c r="BI24" s="229">
        <v>197491.68</v>
      </c>
      <c r="BJ24" s="6">
        <v>0</v>
      </c>
      <c r="BK24" s="6">
        <v>0</v>
      </c>
      <c r="BL24" s="230">
        <f t="shared" si="0"/>
        <v>0</v>
      </c>
      <c r="BM24" s="3"/>
      <c r="BN24" s="3"/>
      <c r="BO24" s="3"/>
      <c r="BP24" s="3"/>
      <c r="BQ24" s="3"/>
      <c r="BR24" s="3"/>
      <c r="BS24" s="3"/>
      <c r="BT24" s="3"/>
      <c r="BU24" s="174"/>
      <c r="BV24" s="174"/>
      <c r="BW24" s="3"/>
      <c r="BX24" s="3"/>
      <c r="BY24" s="3"/>
      <c r="BZ24" s="9"/>
      <c r="CA24" s="178"/>
      <c r="CB24" s="179"/>
      <c r="CC24" s="17"/>
      <c r="CD24" s="179"/>
      <c r="CE24" s="179"/>
    </row>
    <row r="25" spans="1:83" ht="25.5" x14ac:dyDescent="0.25">
      <c r="A25" s="27"/>
      <c r="B25" s="33"/>
      <c r="C25" s="33"/>
      <c r="D25" s="30"/>
      <c r="E25" s="33"/>
      <c r="F25" s="36"/>
      <c r="G25" s="42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42"/>
      <c r="W25" s="36"/>
      <c r="X25" s="180"/>
      <c r="Y25" s="33"/>
      <c r="Z25" s="36"/>
      <c r="AA25" s="27"/>
      <c r="AB25" s="53"/>
      <c r="AC25" s="42"/>
      <c r="AD25" s="53"/>
      <c r="AE25" s="53"/>
      <c r="AF25" s="33"/>
      <c r="AG25" s="33"/>
      <c r="AH25" s="33"/>
      <c r="AI25" s="181"/>
      <c r="AJ25" s="181"/>
      <c r="AK25" s="180"/>
      <c r="AL25" s="24" t="s">
        <v>179</v>
      </c>
      <c r="AM25" s="24">
        <v>4</v>
      </c>
      <c r="AN25" s="4">
        <v>45618</v>
      </c>
      <c r="AO25" s="2">
        <v>13912</v>
      </c>
      <c r="AP25" s="24" t="s">
        <v>190</v>
      </c>
      <c r="AQ25" s="4">
        <v>45621</v>
      </c>
      <c r="AR25" s="4">
        <v>45985</v>
      </c>
      <c r="AS25" s="24"/>
      <c r="AT25" s="24"/>
      <c r="AU25" s="24"/>
      <c r="AV25" s="24"/>
      <c r="AW25" s="6">
        <v>6804.12</v>
      </c>
      <c r="AX25" s="6"/>
      <c r="AY25" s="24"/>
      <c r="AZ25" s="24"/>
      <c r="BA25" s="6"/>
      <c r="BB25" s="6"/>
      <c r="BC25" s="24"/>
      <c r="BD25" s="24"/>
      <c r="BE25" s="6"/>
      <c r="BF25" s="6"/>
      <c r="BG25" s="24"/>
      <c r="BH25" s="6"/>
      <c r="BI25" s="229">
        <v>204295.8</v>
      </c>
      <c r="BJ25" s="6">
        <v>0</v>
      </c>
      <c r="BK25" s="6">
        <v>82078.19</v>
      </c>
      <c r="BL25" s="230">
        <f t="shared" si="0"/>
        <v>82078.19</v>
      </c>
      <c r="BM25" s="3"/>
      <c r="BN25" s="3"/>
      <c r="BO25" s="3"/>
      <c r="BP25" s="3"/>
      <c r="BQ25" s="3"/>
      <c r="BR25" s="3"/>
      <c r="BS25" s="3"/>
      <c r="BT25" s="3"/>
      <c r="BU25" s="174"/>
      <c r="BV25" s="174"/>
      <c r="BW25" s="3"/>
      <c r="BX25" s="3"/>
      <c r="BY25" s="3"/>
      <c r="BZ25" s="9"/>
      <c r="CA25" s="178"/>
      <c r="CB25" s="179"/>
      <c r="CC25" s="17"/>
      <c r="CD25" s="179"/>
      <c r="CE25" s="179"/>
    </row>
    <row r="26" spans="1:83" x14ac:dyDescent="0.25">
      <c r="A26" s="25">
        <v>2</v>
      </c>
      <c r="B26" s="28" t="s">
        <v>193</v>
      </c>
      <c r="C26" s="31" t="s">
        <v>194</v>
      </c>
      <c r="D26" s="31" t="s">
        <v>195</v>
      </c>
      <c r="E26" s="31" t="s">
        <v>177</v>
      </c>
      <c r="F26" s="34" t="s">
        <v>196</v>
      </c>
      <c r="G26" s="40">
        <v>13153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4"/>
      <c r="X26" s="173"/>
      <c r="Y26" s="31" t="s">
        <v>189</v>
      </c>
      <c r="Z26" s="34" t="s">
        <v>197</v>
      </c>
      <c r="AA26" s="37" t="s">
        <v>198</v>
      </c>
      <c r="AB26" s="43">
        <v>44539</v>
      </c>
      <c r="AC26" s="40">
        <v>13186</v>
      </c>
      <c r="AD26" s="51">
        <v>44539</v>
      </c>
      <c r="AE26" s="51">
        <v>44904</v>
      </c>
      <c r="AF26" s="31">
        <v>1</v>
      </c>
      <c r="AG26" s="31" t="s">
        <v>178</v>
      </c>
      <c r="AH26" s="31"/>
      <c r="AI26" s="173"/>
      <c r="AJ26" s="173"/>
      <c r="AK26" s="172">
        <v>271999.92</v>
      </c>
      <c r="AL26" s="24" t="s">
        <v>179</v>
      </c>
      <c r="AM26" s="24">
        <v>1</v>
      </c>
      <c r="AN26" s="4">
        <v>44904</v>
      </c>
      <c r="AO26" s="2">
        <v>13429</v>
      </c>
      <c r="AP26" s="24" t="s">
        <v>180</v>
      </c>
      <c r="AQ26" s="4">
        <v>44904</v>
      </c>
      <c r="AR26" s="4">
        <v>45269</v>
      </c>
      <c r="AS26" s="24"/>
      <c r="AT26" s="24"/>
      <c r="AU26" s="24"/>
      <c r="AV26" s="24"/>
      <c r="AW26" s="6"/>
      <c r="AX26" s="6"/>
      <c r="AY26" s="24"/>
      <c r="AZ26" s="24"/>
      <c r="BA26" s="6"/>
      <c r="BB26" s="6"/>
      <c r="BC26" s="24"/>
      <c r="BD26" s="24"/>
      <c r="BE26" s="6"/>
      <c r="BF26" s="6"/>
      <c r="BG26" s="24"/>
      <c r="BH26" s="6"/>
      <c r="BI26" s="229">
        <v>271999.92</v>
      </c>
      <c r="BJ26" s="6">
        <v>370166.62</v>
      </c>
      <c r="BK26" s="6">
        <v>0</v>
      </c>
      <c r="BL26" s="230">
        <f t="shared" si="0"/>
        <v>370166.62</v>
      </c>
      <c r="BM26" s="3"/>
      <c r="BN26" s="3"/>
      <c r="BO26" s="3"/>
      <c r="BP26" s="3"/>
      <c r="BQ26" s="3"/>
      <c r="BR26" s="3"/>
      <c r="BS26" s="3"/>
      <c r="BT26" s="3"/>
      <c r="BU26" s="174"/>
      <c r="BV26" s="174"/>
      <c r="BW26" s="3"/>
      <c r="BX26" s="3"/>
      <c r="BY26" s="3"/>
      <c r="BZ26" s="34" t="s">
        <v>257</v>
      </c>
      <c r="CA26" s="37">
        <v>13810</v>
      </c>
      <c r="CB26" s="37" t="s">
        <v>258</v>
      </c>
      <c r="CC26" s="37" t="s">
        <v>277</v>
      </c>
      <c r="CD26" s="34" t="s">
        <v>285</v>
      </c>
      <c r="CE26" s="37" t="s">
        <v>278</v>
      </c>
    </row>
    <row r="27" spans="1:83" x14ac:dyDescent="0.25">
      <c r="A27" s="26"/>
      <c r="B27" s="29"/>
      <c r="C27" s="32"/>
      <c r="D27" s="32"/>
      <c r="E27" s="32"/>
      <c r="F27" s="35"/>
      <c r="G27" s="4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5"/>
      <c r="X27" s="177"/>
      <c r="Y27" s="32"/>
      <c r="Z27" s="35"/>
      <c r="AA27" s="38"/>
      <c r="AB27" s="44"/>
      <c r="AC27" s="41"/>
      <c r="AD27" s="52"/>
      <c r="AE27" s="52"/>
      <c r="AF27" s="32"/>
      <c r="AG27" s="32"/>
      <c r="AH27" s="32"/>
      <c r="AI27" s="177"/>
      <c r="AJ27" s="177"/>
      <c r="AK27" s="176"/>
      <c r="AL27" s="24" t="s">
        <v>179</v>
      </c>
      <c r="AM27" s="23" t="s">
        <v>199</v>
      </c>
      <c r="AN27" s="4">
        <v>45043</v>
      </c>
      <c r="AO27" s="2">
        <v>13529</v>
      </c>
      <c r="AP27" s="24" t="s">
        <v>200</v>
      </c>
      <c r="AQ27" s="4">
        <v>45043</v>
      </c>
      <c r="AR27" s="4"/>
      <c r="AS27" s="24"/>
      <c r="AT27" s="24"/>
      <c r="AU27" s="5">
        <v>7.9299999999999995E-2</v>
      </c>
      <c r="AV27" s="24"/>
      <c r="AW27" s="6">
        <v>7299.72</v>
      </c>
      <c r="AX27" s="6"/>
      <c r="AY27" s="24"/>
      <c r="AZ27" s="24"/>
      <c r="BA27" s="6"/>
      <c r="BB27" s="6"/>
      <c r="BC27" s="24"/>
      <c r="BD27" s="24"/>
      <c r="BE27" s="6"/>
      <c r="BF27" s="6"/>
      <c r="BG27" s="24"/>
      <c r="BH27" s="6"/>
      <c r="BI27" s="229">
        <v>279299.64</v>
      </c>
      <c r="BJ27" s="6">
        <v>47888.22</v>
      </c>
      <c r="BK27" s="6">
        <v>0</v>
      </c>
      <c r="BL27" s="230">
        <f t="shared" si="0"/>
        <v>47888.22</v>
      </c>
      <c r="BM27" s="3"/>
      <c r="BN27" s="3"/>
      <c r="BO27" s="3"/>
      <c r="BP27" s="3"/>
      <c r="BQ27" s="3"/>
      <c r="BR27" s="3"/>
      <c r="BS27" s="3"/>
      <c r="BT27" s="3"/>
      <c r="BU27" s="174"/>
      <c r="BV27" s="174"/>
      <c r="BW27" s="3"/>
      <c r="BX27" s="3"/>
      <c r="BY27" s="3"/>
      <c r="BZ27" s="35"/>
      <c r="CA27" s="38"/>
      <c r="CB27" s="38"/>
      <c r="CC27" s="38"/>
      <c r="CD27" s="35"/>
      <c r="CE27" s="38"/>
    </row>
    <row r="28" spans="1:83" x14ac:dyDescent="0.25">
      <c r="A28" s="26"/>
      <c r="B28" s="29"/>
      <c r="C28" s="32"/>
      <c r="D28" s="32"/>
      <c r="E28" s="32"/>
      <c r="F28" s="35"/>
      <c r="G28" s="41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5"/>
      <c r="X28" s="177"/>
      <c r="Y28" s="32"/>
      <c r="Z28" s="35"/>
      <c r="AA28" s="38"/>
      <c r="AB28" s="44"/>
      <c r="AC28" s="41"/>
      <c r="AD28" s="52"/>
      <c r="AE28" s="52"/>
      <c r="AF28" s="32"/>
      <c r="AG28" s="32"/>
      <c r="AH28" s="32"/>
      <c r="AI28" s="177"/>
      <c r="AJ28" s="177"/>
      <c r="AK28" s="176"/>
      <c r="AL28" s="24" t="s">
        <v>179</v>
      </c>
      <c r="AM28" s="24">
        <v>3</v>
      </c>
      <c r="AN28" s="4">
        <v>45105</v>
      </c>
      <c r="AO28" s="2">
        <v>13563</v>
      </c>
      <c r="AP28" s="24" t="s">
        <v>201</v>
      </c>
      <c r="AQ28" s="4">
        <v>45105</v>
      </c>
      <c r="AR28" s="4"/>
      <c r="AS28" s="24"/>
      <c r="AT28" s="24"/>
      <c r="AU28" s="5">
        <v>7.9299999999999995E-2</v>
      </c>
      <c r="AV28" s="24"/>
      <c r="AW28" s="6">
        <v>14282.16</v>
      </c>
      <c r="AX28" s="6"/>
      <c r="AY28" s="24"/>
      <c r="AZ28" s="24"/>
      <c r="BA28" s="6"/>
      <c r="BB28" s="6"/>
      <c r="BC28" s="24"/>
      <c r="BD28" s="24"/>
      <c r="BE28" s="6"/>
      <c r="BF28" s="6"/>
      <c r="BG28" s="24"/>
      <c r="BH28" s="6"/>
      <c r="BI28" s="229">
        <v>293581.8</v>
      </c>
      <c r="BJ28" s="6">
        <v>124705.75</v>
      </c>
      <c r="BK28" s="6">
        <v>0</v>
      </c>
      <c r="BL28" s="230">
        <f t="shared" si="0"/>
        <v>124705.75</v>
      </c>
      <c r="BM28" s="3"/>
      <c r="BN28" s="3"/>
      <c r="BO28" s="3"/>
      <c r="BP28" s="3"/>
      <c r="BQ28" s="3"/>
      <c r="BR28" s="3"/>
      <c r="BS28" s="3"/>
      <c r="BT28" s="3"/>
      <c r="BU28" s="174"/>
      <c r="BV28" s="174"/>
      <c r="BW28" s="3"/>
      <c r="BX28" s="3"/>
      <c r="BY28" s="3"/>
      <c r="BZ28" s="35"/>
      <c r="CA28" s="38"/>
      <c r="CB28" s="38"/>
      <c r="CC28" s="38"/>
      <c r="CD28" s="35"/>
      <c r="CE28" s="38"/>
    </row>
    <row r="29" spans="1:83" x14ac:dyDescent="0.25">
      <c r="A29" s="26"/>
      <c r="B29" s="29"/>
      <c r="C29" s="32"/>
      <c r="D29" s="32"/>
      <c r="E29" s="32"/>
      <c r="F29" s="35"/>
      <c r="G29" s="4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5"/>
      <c r="X29" s="177"/>
      <c r="Y29" s="32"/>
      <c r="Z29" s="35"/>
      <c r="AA29" s="38"/>
      <c r="AB29" s="44"/>
      <c r="AC29" s="41"/>
      <c r="AD29" s="52"/>
      <c r="AE29" s="52"/>
      <c r="AF29" s="32"/>
      <c r="AG29" s="32"/>
      <c r="AH29" s="32"/>
      <c r="AI29" s="177"/>
      <c r="AJ29" s="177"/>
      <c r="AK29" s="176"/>
      <c r="AL29" s="24" t="s">
        <v>179</v>
      </c>
      <c r="AM29" s="24">
        <v>4</v>
      </c>
      <c r="AN29" s="4">
        <v>45266</v>
      </c>
      <c r="AO29" s="2">
        <v>13669</v>
      </c>
      <c r="AP29" s="24" t="s">
        <v>180</v>
      </c>
      <c r="AQ29" s="4">
        <v>45270</v>
      </c>
      <c r="AR29" s="4">
        <v>45635</v>
      </c>
      <c r="AS29" s="24"/>
      <c r="AT29" s="24"/>
      <c r="AU29" s="5"/>
      <c r="AV29" s="24"/>
      <c r="AW29" s="6"/>
      <c r="AX29" s="6"/>
      <c r="AY29" s="24"/>
      <c r="AZ29" s="24"/>
      <c r="BA29" s="6"/>
      <c r="BB29" s="6"/>
      <c r="BC29" s="24"/>
      <c r="BD29" s="24"/>
      <c r="BE29" s="6"/>
      <c r="BF29" s="6"/>
      <c r="BG29" s="24"/>
      <c r="BH29" s="6"/>
      <c r="BI29" s="229">
        <v>293581.8</v>
      </c>
      <c r="BJ29" s="6">
        <v>279518.2</v>
      </c>
      <c r="BK29" s="6"/>
      <c r="BL29" s="230">
        <f t="shared" si="0"/>
        <v>279518.2</v>
      </c>
      <c r="BM29" s="3"/>
      <c r="BN29" s="3"/>
      <c r="BO29" s="3"/>
      <c r="BP29" s="3"/>
      <c r="BQ29" s="3"/>
      <c r="BR29" s="3"/>
      <c r="BS29" s="3"/>
      <c r="BT29" s="3"/>
      <c r="BU29" s="174"/>
      <c r="BV29" s="174"/>
      <c r="BW29" s="3"/>
      <c r="BX29" s="3"/>
      <c r="BY29" s="3"/>
      <c r="BZ29" s="36"/>
      <c r="CA29" s="39"/>
      <c r="CB29" s="39"/>
      <c r="CC29" s="39"/>
      <c r="CD29" s="36"/>
      <c r="CE29" s="39"/>
    </row>
    <row r="30" spans="1:83" x14ac:dyDescent="0.25">
      <c r="A30" s="27"/>
      <c r="B30" s="30"/>
      <c r="C30" s="33"/>
      <c r="D30" s="33"/>
      <c r="E30" s="33"/>
      <c r="F30" s="36"/>
      <c r="G30" s="42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6"/>
      <c r="X30" s="181"/>
      <c r="Y30" s="33"/>
      <c r="Z30" s="36"/>
      <c r="AA30" s="39"/>
      <c r="AB30" s="45"/>
      <c r="AC30" s="42"/>
      <c r="AD30" s="53"/>
      <c r="AE30" s="53"/>
      <c r="AF30" s="33"/>
      <c r="AG30" s="33"/>
      <c r="AH30" s="33"/>
      <c r="AI30" s="181"/>
      <c r="AJ30" s="181"/>
      <c r="AK30" s="180"/>
      <c r="AL30" s="24" t="s">
        <v>179</v>
      </c>
      <c r="AM30" s="24">
        <v>5</v>
      </c>
      <c r="AN30" s="4">
        <v>45628</v>
      </c>
      <c r="AO30" s="2">
        <v>13919</v>
      </c>
      <c r="AP30" s="24" t="s">
        <v>210</v>
      </c>
      <c r="AQ30" s="4">
        <v>45636</v>
      </c>
      <c r="AR30" s="4">
        <v>46000</v>
      </c>
      <c r="AS30" s="24"/>
      <c r="AT30" s="24"/>
      <c r="AU30" s="5"/>
      <c r="AV30" s="24"/>
      <c r="AW30" s="6">
        <v>10986.24</v>
      </c>
      <c r="AX30" s="6"/>
      <c r="AY30" s="24"/>
      <c r="AZ30" s="24"/>
      <c r="BA30" s="6"/>
      <c r="BB30" s="6"/>
      <c r="BC30" s="24"/>
      <c r="BD30" s="24"/>
      <c r="BE30" s="6"/>
      <c r="BF30" s="6"/>
      <c r="BG30" s="24"/>
      <c r="BH30" s="6"/>
      <c r="BI30" s="229">
        <v>304568.03999999998</v>
      </c>
      <c r="BJ30" s="6"/>
      <c r="BK30" s="6">
        <v>137333.1</v>
      </c>
      <c r="BL30" s="230">
        <f t="shared" si="0"/>
        <v>137333.1</v>
      </c>
      <c r="BM30" s="3"/>
      <c r="BN30" s="3"/>
      <c r="BO30" s="3"/>
      <c r="BP30" s="3"/>
      <c r="BQ30" s="3"/>
      <c r="BR30" s="3"/>
      <c r="BS30" s="3"/>
      <c r="BT30" s="3"/>
      <c r="BU30" s="174"/>
      <c r="BV30" s="174"/>
      <c r="BW30" s="3"/>
      <c r="BX30" s="3"/>
      <c r="BY30" s="3"/>
      <c r="BZ30" s="10"/>
      <c r="CA30" s="18"/>
      <c r="CB30" s="18"/>
      <c r="CC30" s="18"/>
      <c r="CD30" s="10"/>
      <c r="CE30" s="18"/>
    </row>
    <row r="31" spans="1:83" x14ac:dyDescent="0.25">
      <c r="A31" s="25">
        <v>3</v>
      </c>
      <c r="B31" s="28" t="s">
        <v>193</v>
      </c>
      <c r="C31" s="31" t="s">
        <v>194</v>
      </c>
      <c r="D31" s="31" t="s">
        <v>195</v>
      </c>
      <c r="E31" s="31" t="s">
        <v>177</v>
      </c>
      <c r="F31" s="34" t="s">
        <v>196</v>
      </c>
      <c r="G31" s="40">
        <v>13153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4"/>
      <c r="X31" s="173"/>
      <c r="Y31" s="31" t="s">
        <v>204</v>
      </c>
      <c r="Z31" s="34" t="s">
        <v>202</v>
      </c>
      <c r="AA31" s="37" t="s">
        <v>203</v>
      </c>
      <c r="AB31" s="43">
        <v>44539</v>
      </c>
      <c r="AC31" s="40">
        <v>13185</v>
      </c>
      <c r="AD31" s="51">
        <v>44539</v>
      </c>
      <c r="AE31" s="51">
        <v>44904</v>
      </c>
      <c r="AF31" s="31">
        <v>1</v>
      </c>
      <c r="AG31" s="31" t="s">
        <v>178</v>
      </c>
      <c r="AH31" s="31"/>
      <c r="AI31" s="173"/>
      <c r="AJ31" s="173"/>
      <c r="AK31" s="172">
        <v>64999.92</v>
      </c>
      <c r="AL31" s="24" t="s">
        <v>179</v>
      </c>
      <c r="AM31" s="24">
        <v>1</v>
      </c>
      <c r="AN31" s="4">
        <v>44904</v>
      </c>
      <c r="AO31" s="2">
        <v>13429</v>
      </c>
      <c r="AP31" s="24" t="s">
        <v>180</v>
      </c>
      <c r="AQ31" s="4">
        <v>44904</v>
      </c>
      <c r="AR31" s="4">
        <v>45269</v>
      </c>
      <c r="AS31" s="24"/>
      <c r="AT31" s="24"/>
      <c r="AU31" s="24"/>
      <c r="AV31" s="24"/>
      <c r="AW31" s="6"/>
      <c r="AX31" s="6"/>
      <c r="AY31" s="24"/>
      <c r="AZ31" s="24"/>
      <c r="BA31" s="6"/>
      <c r="BB31" s="6"/>
      <c r="BC31" s="24"/>
      <c r="BD31" s="24"/>
      <c r="BE31" s="6"/>
      <c r="BF31" s="6"/>
      <c r="BG31" s="24"/>
      <c r="BH31" s="6"/>
      <c r="BI31" s="229">
        <v>64999.92</v>
      </c>
      <c r="BJ31" s="6">
        <v>86666.62</v>
      </c>
      <c r="BK31" s="6">
        <v>0</v>
      </c>
      <c r="BL31" s="230">
        <f t="shared" si="0"/>
        <v>86666.62</v>
      </c>
      <c r="BM31" s="3"/>
      <c r="BN31" s="3"/>
      <c r="BO31" s="3"/>
      <c r="BP31" s="3"/>
      <c r="BQ31" s="3"/>
      <c r="BR31" s="3"/>
      <c r="BS31" s="3"/>
      <c r="BT31" s="3"/>
      <c r="BU31" s="174"/>
      <c r="BV31" s="174"/>
      <c r="BW31" s="3"/>
      <c r="BX31" s="3"/>
      <c r="BY31" s="3"/>
      <c r="BZ31" s="34" t="s">
        <v>259</v>
      </c>
      <c r="CA31" s="37">
        <v>13810</v>
      </c>
      <c r="CB31" s="37" t="s">
        <v>258</v>
      </c>
      <c r="CC31" s="37" t="s">
        <v>277</v>
      </c>
      <c r="CD31" s="34" t="s">
        <v>285</v>
      </c>
      <c r="CE31" s="37" t="s">
        <v>278</v>
      </c>
    </row>
    <row r="32" spans="1:83" x14ac:dyDescent="0.25">
      <c r="A32" s="26"/>
      <c r="B32" s="29"/>
      <c r="C32" s="32"/>
      <c r="D32" s="32"/>
      <c r="E32" s="32"/>
      <c r="F32" s="35"/>
      <c r="G32" s="41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5"/>
      <c r="X32" s="177"/>
      <c r="Y32" s="32"/>
      <c r="Z32" s="35"/>
      <c r="AA32" s="38"/>
      <c r="AB32" s="44"/>
      <c r="AC32" s="41"/>
      <c r="AD32" s="52"/>
      <c r="AE32" s="52"/>
      <c r="AF32" s="32"/>
      <c r="AG32" s="32"/>
      <c r="AH32" s="32"/>
      <c r="AI32" s="177"/>
      <c r="AJ32" s="177"/>
      <c r="AK32" s="176"/>
      <c r="AL32" s="24" t="s">
        <v>179</v>
      </c>
      <c r="AM32" s="24">
        <v>2</v>
      </c>
      <c r="AN32" s="4">
        <v>45042</v>
      </c>
      <c r="AO32" s="2">
        <v>13521</v>
      </c>
      <c r="AP32" s="24" t="s">
        <v>205</v>
      </c>
      <c r="AQ32" s="4">
        <v>45042</v>
      </c>
      <c r="AR32" s="4"/>
      <c r="AS32" s="24"/>
      <c r="AT32" s="24"/>
      <c r="AU32" s="5">
        <v>7.9299999999999995E-2</v>
      </c>
      <c r="AV32" s="24"/>
      <c r="AW32" s="6">
        <v>5157.41</v>
      </c>
      <c r="AX32" s="6"/>
      <c r="AY32" s="24"/>
      <c r="AZ32" s="24"/>
      <c r="BA32" s="6"/>
      <c r="BB32" s="6"/>
      <c r="BC32" s="24"/>
      <c r="BD32" s="24"/>
      <c r="BE32" s="6"/>
      <c r="BF32" s="6"/>
      <c r="BG32" s="24"/>
      <c r="BH32" s="6"/>
      <c r="BI32" s="229">
        <v>70157.33</v>
      </c>
      <c r="BJ32" s="6">
        <v>47903.19</v>
      </c>
      <c r="BK32" s="6">
        <v>0</v>
      </c>
      <c r="BL32" s="230">
        <f t="shared" si="0"/>
        <v>47903.19</v>
      </c>
      <c r="BM32" s="3"/>
      <c r="BN32" s="3"/>
      <c r="BO32" s="3"/>
      <c r="BP32" s="3"/>
      <c r="BQ32" s="3"/>
      <c r="BR32" s="3"/>
      <c r="BS32" s="3"/>
      <c r="BT32" s="3"/>
      <c r="BU32" s="174"/>
      <c r="BV32" s="174"/>
      <c r="BW32" s="3"/>
      <c r="BX32" s="3"/>
      <c r="BY32" s="3"/>
      <c r="BZ32" s="35"/>
      <c r="CA32" s="38"/>
      <c r="CB32" s="38"/>
      <c r="CC32" s="38"/>
      <c r="CD32" s="35"/>
      <c r="CE32" s="38"/>
    </row>
    <row r="33" spans="1:83" x14ac:dyDescent="0.25">
      <c r="A33" s="26"/>
      <c r="B33" s="29"/>
      <c r="C33" s="32"/>
      <c r="D33" s="32"/>
      <c r="E33" s="32"/>
      <c r="F33" s="35"/>
      <c r="G33" s="41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5"/>
      <c r="X33" s="177"/>
      <c r="Y33" s="32"/>
      <c r="Z33" s="35"/>
      <c r="AA33" s="38"/>
      <c r="AB33" s="44"/>
      <c r="AC33" s="41"/>
      <c r="AD33" s="52"/>
      <c r="AE33" s="52"/>
      <c r="AF33" s="32"/>
      <c r="AG33" s="32"/>
      <c r="AH33" s="32"/>
      <c r="AI33" s="177"/>
      <c r="AJ33" s="177"/>
      <c r="AK33" s="176"/>
      <c r="AL33" s="24" t="s">
        <v>179</v>
      </c>
      <c r="AM33" s="24">
        <v>3</v>
      </c>
      <c r="AN33" s="4">
        <v>45266</v>
      </c>
      <c r="AO33" s="2">
        <v>13669</v>
      </c>
      <c r="AP33" s="24" t="s">
        <v>180</v>
      </c>
      <c r="AQ33" s="4">
        <v>45270</v>
      </c>
      <c r="AR33" s="4">
        <v>45635</v>
      </c>
      <c r="AS33" s="24"/>
      <c r="AT33" s="24"/>
      <c r="AU33" s="24"/>
      <c r="AV33" s="24"/>
      <c r="AW33" s="6"/>
      <c r="AX33" s="6"/>
      <c r="AY33" s="24"/>
      <c r="AZ33" s="24"/>
      <c r="BA33" s="6"/>
      <c r="BB33" s="6"/>
      <c r="BC33" s="24"/>
      <c r="BD33" s="24"/>
      <c r="BE33" s="6"/>
      <c r="BF33" s="6"/>
      <c r="BG33" s="24"/>
      <c r="BH33" s="6"/>
      <c r="BI33" s="229">
        <v>70157.33</v>
      </c>
      <c r="BJ33" s="6">
        <v>17539.32</v>
      </c>
      <c r="BK33" s="6"/>
      <c r="BL33" s="230">
        <f t="shared" si="0"/>
        <v>17539.32</v>
      </c>
      <c r="BM33" s="3"/>
      <c r="BN33" s="3"/>
      <c r="BO33" s="3"/>
      <c r="BP33" s="3"/>
      <c r="BQ33" s="3"/>
      <c r="BR33" s="3"/>
      <c r="BS33" s="3"/>
      <c r="BT33" s="3"/>
      <c r="BU33" s="174"/>
      <c r="BV33" s="174"/>
      <c r="BW33" s="3"/>
      <c r="BX33" s="3"/>
      <c r="BY33" s="3"/>
      <c r="BZ33" s="35"/>
      <c r="CA33" s="38"/>
      <c r="CB33" s="38"/>
      <c r="CC33" s="38"/>
      <c r="CD33" s="35"/>
      <c r="CE33" s="38"/>
    </row>
    <row r="34" spans="1:83" x14ac:dyDescent="0.25">
      <c r="A34" s="26"/>
      <c r="B34" s="29"/>
      <c r="C34" s="32"/>
      <c r="D34" s="32"/>
      <c r="E34" s="32"/>
      <c r="F34" s="35"/>
      <c r="G34" s="41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/>
      <c r="X34" s="177"/>
      <c r="Y34" s="32"/>
      <c r="Z34" s="35"/>
      <c r="AA34" s="38"/>
      <c r="AB34" s="44"/>
      <c r="AC34" s="41"/>
      <c r="AD34" s="52"/>
      <c r="AE34" s="52"/>
      <c r="AF34" s="32"/>
      <c r="AG34" s="32"/>
      <c r="AH34" s="32"/>
      <c r="AI34" s="177"/>
      <c r="AJ34" s="177"/>
      <c r="AK34" s="176"/>
      <c r="AL34" s="24" t="s">
        <v>179</v>
      </c>
      <c r="AM34" s="24">
        <v>4</v>
      </c>
      <c r="AN34" s="4">
        <v>45377</v>
      </c>
      <c r="AO34" s="2">
        <v>13743</v>
      </c>
      <c r="AP34" s="24" t="s">
        <v>205</v>
      </c>
      <c r="AQ34" s="4">
        <v>45377</v>
      </c>
      <c r="AR34" s="4"/>
      <c r="AS34" s="24"/>
      <c r="AT34" s="24"/>
      <c r="AU34" s="24"/>
      <c r="AV34" s="24"/>
      <c r="AW34" s="6">
        <v>2601.48</v>
      </c>
      <c r="AX34" s="6"/>
      <c r="AY34" s="24"/>
      <c r="AZ34" s="24"/>
      <c r="BA34" s="6"/>
      <c r="BB34" s="6"/>
      <c r="BC34" s="24"/>
      <c r="BD34" s="24"/>
      <c r="BE34" s="6"/>
      <c r="BF34" s="6"/>
      <c r="BG34" s="24"/>
      <c r="BH34" s="6"/>
      <c r="BI34" s="229">
        <v>72758.81</v>
      </c>
      <c r="BJ34" s="6">
        <v>54489.58</v>
      </c>
      <c r="BK34" s="6"/>
      <c r="BL34" s="230">
        <f t="shared" si="0"/>
        <v>54489.58</v>
      </c>
      <c r="BM34" s="3"/>
      <c r="BN34" s="3"/>
      <c r="BO34" s="3"/>
      <c r="BP34" s="3"/>
      <c r="BQ34" s="3"/>
      <c r="BR34" s="3"/>
      <c r="BS34" s="3"/>
      <c r="BT34" s="3"/>
      <c r="BU34" s="174"/>
      <c r="BV34" s="174"/>
      <c r="BW34" s="3"/>
      <c r="BX34" s="3"/>
      <c r="BY34" s="3"/>
      <c r="BZ34" s="36"/>
      <c r="CA34" s="39"/>
      <c r="CB34" s="39"/>
      <c r="CC34" s="39"/>
      <c r="CD34" s="36"/>
      <c r="CE34" s="39"/>
    </row>
    <row r="35" spans="1:83" x14ac:dyDescent="0.25">
      <c r="A35" s="27"/>
      <c r="B35" s="30"/>
      <c r="C35" s="33"/>
      <c r="D35" s="33"/>
      <c r="E35" s="33"/>
      <c r="F35" s="36"/>
      <c r="G35" s="42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6"/>
      <c r="X35" s="181"/>
      <c r="Y35" s="33"/>
      <c r="Z35" s="36"/>
      <c r="AA35" s="39"/>
      <c r="AB35" s="45"/>
      <c r="AC35" s="42"/>
      <c r="AD35" s="53"/>
      <c r="AE35" s="53"/>
      <c r="AF35" s="33"/>
      <c r="AG35" s="33"/>
      <c r="AH35" s="33"/>
      <c r="AI35" s="181"/>
      <c r="AJ35" s="181"/>
      <c r="AK35" s="180"/>
      <c r="AL35" s="24" t="s">
        <v>179</v>
      </c>
      <c r="AM35" s="24">
        <v>5</v>
      </c>
      <c r="AN35" s="4">
        <v>45630</v>
      </c>
      <c r="AO35" s="2">
        <v>13919</v>
      </c>
      <c r="AP35" s="24" t="s">
        <v>180</v>
      </c>
      <c r="AQ35" s="4">
        <v>45636</v>
      </c>
      <c r="AR35" s="4">
        <v>46000</v>
      </c>
      <c r="AS35" s="24"/>
      <c r="AT35" s="24"/>
      <c r="AU35" s="24"/>
      <c r="AV35" s="24"/>
      <c r="AW35" s="6"/>
      <c r="AX35" s="6"/>
      <c r="AY35" s="24"/>
      <c r="AZ35" s="24"/>
      <c r="BA35" s="6"/>
      <c r="BB35" s="6"/>
      <c r="BC35" s="24"/>
      <c r="BD35" s="24"/>
      <c r="BE35" s="6"/>
      <c r="BF35" s="6"/>
      <c r="BG35" s="24"/>
      <c r="BH35" s="6"/>
      <c r="BI35" s="229">
        <v>72758.81</v>
      </c>
      <c r="BJ35" s="6"/>
      <c r="BK35" s="6">
        <v>37032.300000000003</v>
      </c>
      <c r="BL35" s="230">
        <f t="shared" si="0"/>
        <v>37032.300000000003</v>
      </c>
      <c r="BM35" s="3"/>
      <c r="BN35" s="3"/>
      <c r="BO35" s="3"/>
      <c r="BP35" s="3"/>
      <c r="BQ35" s="3"/>
      <c r="BR35" s="3"/>
      <c r="BS35" s="3"/>
      <c r="BT35" s="3"/>
      <c r="BU35" s="174"/>
      <c r="BV35" s="174"/>
      <c r="BW35" s="3"/>
      <c r="BX35" s="3"/>
      <c r="BY35" s="3"/>
      <c r="BZ35" s="10"/>
      <c r="CA35" s="18"/>
      <c r="CB35" s="18"/>
      <c r="CC35" s="18"/>
      <c r="CD35" s="10"/>
      <c r="CE35" s="18"/>
    </row>
    <row r="36" spans="1:83" x14ac:dyDescent="0.25">
      <c r="A36" s="25">
        <v>4</v>
      </c>
      <c r="B36" s="46" t="s">
        <v>193</v>
      </c>
      <c r="C36" s="47" t="s">
        <v>194</v>
      </c>
      <c r="D36" s="47" t="s">
        <v>195</v>
      </c>
      <c r="E36" s="47" t="s">
        <v>177</v>
      </c>
      <c r="F36" s="34" t="s">
        <v>196</v>
      </c>
      <c r="G36" s="40">
        <v>13153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4"/>
      <c r="X36" s="173"/>
      <c r="Y36" s="25" t="s">
        <v>206</v>
      </c>
      <c r="Z36" s="49" t="s">
        <v>207</v>
      </c>
      <c r="AA36" s="50" t="s">
        <v>208</v>
      </c>
      <c r="AB36" s="48">
        <v>44599</v>
      </c>
      <c r="AC36" s="40">
        <v>13243</v>
      </c>
      <c r="AD36" s="51">
        <v>44599</v>
      </c>
      <c r="AE36" s="51">
        <v>44964</v>
      </c>
      <c r="AF36" s="31">
        <v>1</v>
      </c>
      <c r="AG36" s="31" t="s">
        <v>178</v>
      </c>
      <c r="AH36" s="31"/>
      <c r="AI36" s="173"/>
      <c r="AJ36" s="173"/>
      <c r="AK36" s="172">
        <v>273240</v>
      </c>
      <c r="AL36" s="24" t="s">
        <v>179</v>
      </c>
      <c r="AM36" s="24">
        <v>1</v>
      </c>
      <c r="AN36" s="4">
        <v>44963</v>
      </c>
      <c r="AO36" s="2">
        <v>13471</v>
      </c>
      <c r="AP36" s="24" t="s">
        <v>180</v>
      </c>
      <c r="AQ36" s="4">
        <v>44965</v>
      </c>
      <c r="AR36" s="4">
        <v>45330</v>
      </c>
      <c r="AS36" s="24"/>
      <c r="AT36" s="24"/>
      <c r="AU36" s="24"/>
      <c r="AV36" s="24"/>
      <c r="AW36" s="6"/>
      <c r="AX36" s="6"/>
      <c r="AY36" s="24"/>
      <c r="AZ36" s="24"/>
      <c r="BA36" s="6"/>
      <c r="BB36" s="6"/>
      <c r="BC36" s="24"/>
      <c r="BD36" s="24"/>
      <c r="BE36" s="6"/>
      <c r="BF36" s="6"/>
      <c r="BG36" s="24"/>
      <c r="BH36" s="6"/>
      <c r="BI36" s="229">
        <v>273240</v>
      </c>
      <c r="BJ36" s="6">
        <v>318780</v>
      </c>
      <c r="BK36" s="6">
        <v>0</v>
      </c>
      <c r="BL36" s="230">
        <f t="shared" si="0"/>
        <v>318780</v>
      </c>
      <c r="BM36" s="3"/>
      <c r="BN36" s="3"/>
      <c r="BO36" s="3"/>
      <c r="BP36" s="3"/>
      <c r="BQ36" s="3"/>
      <c r="BR36" s="3"/>
      <c r="BS36" s="3"/>
      <c r="BT36" s="3"/>
      <c r="BU36" s="174"/>
      <c r="BV36" s="174"/>
      <c r="BW36" s="3"/>
      <c r="BX36" s="3"/>
      <c r="BY36" s="3"/>
      <c r="BZ36" s="34" t="s">
        <v>260</v>
      </c>
      <c r="CA36" s="182">
        <v>13810</v>
      </c>
      <c r="CB36" s="37" t="s">
        <v>258</v>
      </c>
      <c r="CC36" s="37" t="s">
        <v>277</v>
      </c>
      <c r="CD36" s="34" t="s">
        <v>285</v>
      </c>
      <c r="CE36" s="37" t="s">
        <v>278</v>
      </c>
    </row>
    <row r="37" spans="1:83" x14ac:dyDescent="0.25">
      <c r="A37" s="26"/>
      <c r="B37" s="46"/>
      <c r="C37" s="47"/>
      <c r="D37" s="47"/>
      <c r="E37" s="47"/>
      <c r="F37" s="35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5"/>
      <c r="X37" s="177"/>
      <c r="Y37" s="26"/>
      <c r="Z37" s="49"/>
      <c r="AA37" s="50"/>
      <c r="AB37" s="48"/>
      <c r="AC37" s="32"/>
      <c r="AD37" s="32"/>
      <c r="AE37" s="32"/>
      <c r="AF37" s="32"/>
      <c r="AG37" s="32"/>
      <c r="AH37" s="32"/>
      <c r="AI37" s="177"/>
      <c r="AJ37" s="177"/>
      <c r="AK37" s="176"/>
      <c r="AL37" s="24" t="s">
        <v>179</v>
      </c>
      <c r="AM37" s="24">
        <v>2</v>
      </c>
      <c r="AN37" s="4">
        <v>45042</v>
      </c>
      <c r="AO37" s="2">
        <v>13525</v>
      </c>
      <c r="AP37" s="24" t="s">
        <v>205</v>
      </c>
      <c r="AQ37" s="4">
        <v>45042</v>
      </c>
      <c r="AR37" s="4"/>
      <c r="AS37" s="24"/>
      <c r="AT37" s="24"/>
      <c r="AU37" s="24"/>
      <c r="AV37" s="24"/>
      <c r="AW37" s="6">
        <v>20948.05</v>
      </c>
      <c r="AX37" s="6"/>
      <c r="AY37" s="24"/>
      <c r="AZ37" s="24"/>
      <c r="BA37" s="6"/>
      <c r="BB37" s="6"/>
      <c r="BC37" s="24"/>
      <c r="BD37" s="24"/>
      <c r="BE37" s="6"/>
      <c r="BF37" s="6"/>
      <c r="BG37" s="24"/>
      <c r="BH37" s="6"/>
      <c r="BI37" s="229">
        <v>294188.05</v>
      </c>
      <c r="BJ37" s="6">
        <v>245447.63</v>
      </c>
      <c r="BK37" s="6"/>
      <c r="BL37" s="230">
        <f t="shared" si="0"/>
        <v>245447.63</v>
      </c>
      <c r="BM37" s="3"/>
      <c r="BN37" s="3"/>
      <c r="BO37" s="3"/>
      <c r="BP37" s="3"/>
      <c r="BQ37" s="3"/>
      <c r="BR37" s="3"/>
      <c r="BS37" s="3"/>
      <c r="BT37" s="3"/>
      <c r="BU37" s="174"/>
      <c r="BV37" s="174"/>
      <c r="BW37" s="3"/>
      <c r="BX37" s="3"/>
      <c r="BY37" s="3"/>
      <c r="BZ37" s="35"/>
      <c r="CA37" s="38"/>
      <c r="CB37" s="38"/>
      <c r="CC37" s="38"/>
      <c r="CD37" s="35"/>
      <c r="CE37" s="38"/>
    </row>
    <row r="38" spans="1:83" x14ac:dyDescent="0.25">
      <c r="A38" s="27"/>
      <c r="B38" s="46"/>
      <c r="C38" s="47"/>
      <c r="D38" s="47"/>
      <c r="E38" s="47"/>
      <c r="F38" s="36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6"/>
      <c r="X38" s="181"/>
      <c r="Y38" s="27"/>
      <c r="Z38" s="49"/>
      <c r="AA38" s="50"/>
      <c r="AB38" s="48"/>
      <c r="AC38" s="33"/>
      <c r="AD38" s="33"/>
      <c r="AE38" s="33"/>
      <c r="AF38" s="33"/>
      <c r="AG38" s="33"/>
      <c r="AH38" s="33"/>
      <c r="AI38" s="181"/>
      <c r="AJ38" s="181"/>
      <c r="AK38" s="180"/>
      <c r="AL38" s="24" t="s">
        <v>179</v>
      </c>
      <c r="AM38" s="24">
        <v>3</v>
      </c>
      <c r="AN38" s="4">
        <v>45327</v>
      </c>
      <c r="AO38" s="2">
        <v>13708</v>
      </c>
      <c r="AP38" s="24" t="s">
        <v>180</v>
      </c>
      <c r="AQ38" s="4">
        <v>45331</v>
      </c>
      <c r="AR38" s="4">
        <v>45696</v>
      </c>
      <c r="AS38" s="24"/>
      <c r="AT38" s="24"/>
      <c r="AU38" s="24"/>
      <c r="AV38" s="24"/>
      <c r="AW38" s="6"/>
      <c r="AX38" s="6"/>
      <c r="AY38" s="24"/>
      <c r="AZ38" s="24"/>
      <c r="BA38" s="6"/>
      <c r="BB38" s="6"/>
      <c r="BC38" s="24"/>
      <c r="BD38" s="24"/>
      <c r="BE38" s="6"/>
      <c r="BF38" s="6"/>
      <c r="BG38" s="24"/>
      <c r="BH38" s="6"/>
      <c r="BI38" s="229"/>
      <c r="BJ38" s="6">
        <v>261326.48</v>
      </c>
      <c r="BK38" s="6">
        <v>26367.47</v>
      </c>
      <c r="BL38" s="230">
        <f t="shared" si="0"/>
        <v>287693.95</v>
      </c>
      <c r="BM38" s="3"/>
      <c r="BN38" s="3"/>
      <c r="BO38" s="3"/>
      <c r="BP38" s="3"/>
      <c r="BQ38" s="3"/>
      <c r="BR38" s="3"/>
      <c r="BS38" s="3"/>
      <c r="BT38" s="3"/>
      <c r="BU38" s="174"/>
      <c r="BV38" s="174"/>
      <c r="BW38" s="3"/>
      <c r="BX38" s="3"/>
      <c r="BY38" s="3"/>
      <c r="BZ38" s="36"/>
      <c r="CA38" s="39"/>
      <c r="CB38" s="39"/>
      <c r="CC38" s="39"/>
      <c r="CD38" s="36"/>
      <c r="CE38" s="39"/>
    </row>
    <row r="39" spans="1:83" x14ac:dyDescent="0.25">
      <c r="A39" s="25">
        <v>5</v>
      </c>
      <c r="B39" s="28" t="s">
        <v>193</v>
      </c>
      <c r="C39" s="31" t="s">
        <v>194</v>
      </c>
      <c r="D39" s="31" t="s">
        <v>195</v>
      </c>
      <c r="E39" s="31" t="s">
        <v>177</v>
      </c>
      <c r="F39" s="34" t="s">
        <v>196</v>
      </c>
      <c r="G39" s="40">
        <v>13153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4"/>
      <c r="X39" s="173"/>
      <c r="Y39" s="25" t="s">
        <v>209</v>
      </c>
      <c r="Z39" s="34" t="s">
        <v>207</v>
      </c>
      <c r="AA39" s="37" t="s">
        <v>208</v>
      </c>
      <c r="AB39" s="43">
        <v>44648</v>
      </c>
      <c r="AC39" s="40">
        <v>13259</v>
      </c>
      <c r="AD39" s="51">
        <v>44648</v>
      </c>
      <c r="AE39" s="51">
        <v>45013</v>
      </c>
      <c r="AF39" s="31">
        <v>1</v>
      </c>
      <c r="AG39" s="31" t="s">
        <v>178</v>
      </c>
      <c r="AH39" s="31"/>
      <c r="AI39" s="173"/>
      <c r="AJ39" s="173"/>
      <c r="AK39" s="172">
        <v>91080</v>
      </c>
      <c r="AL39" s="24" t="s">
        <v>179</v>
      </c>
      <c r="AM39" s="24">
        <v>1</v>
      </c>
      <c r="AN39" s="4">
        <v>45013</v>
      </c>
      <c r="AO39" s="2">
        <v>13502</v>
      </c>
      <c r="AP39" s="24" t="s">
        <v>180</v>
      </c>
      <c r="AQ39" s="4">
        <v>45014</v>
      </c>
      <c r="AR39" s="4">
        <v>45380</v>
      </c>
      <c r="AS39" s="24"/>
      <c r="AT39" s="24"/>
      <c r="AU39" s="24"/>
      <c r="AV39" s="24"/>
      <c r="AW39" s="6"/>
      <c r="AX39" s="6"/>
      <c r="AY39" s="24"/>
      <c r="AZ39" s="24"/>
      <c r="BA39" s="6"/>
      <c r="BB39" s="6"/>
      <c r="BC39" s="24"/>
      <c r="BD39" s="24"/>
      <c r="BE39" s="6"/>
      <c r="BF39" s="6"/>
      <c r="BG39" s="24"/>
      <c r="BH39" s="6"/>
      <c r="BI39" s="229">
        <v>91080</v>
      </c>
      <c r="BJ39" s="6">
        <v>91080</v>
      </c>
      <c r="BK39" s="6">
        <v>0</v>
      </c>
      <c r="BL39" s="230">
        <f t="shared" si="0"/>
        <v>91080</v>
      </c>
      <c r="BM39" s="3"/>
      <c r="BN39" s="3"/>
      <c r="BO39" s="3"/>
      <c r="BP39" s="3"/>
      <c r="BQ39" s="3"/>
      <c r="BR39" s="3"/>
      <c r="BS39" s="3"/>
      <c r="BT39" s="3"/>
      <c r="BU39" s="174"/>
      <c r="BV39" s="174"/>
      <c r="BW39" s="3"/>
      <c r="BX39" s="3"/>
      <c r="BY39" s="3"/>
      <c r="BZ39" s="34" t="s">
        <v>261</v>
      </c>
      <c r="CA39" s="182">
        <v>13810</v>
      </c>
      <c r="CB39" s="37" t="s">
        <v>258</v>
      </c>
      <c r="CC39" s="37" t="s">
        <v>277</v>
      </c>
      <c r="CD39" s="34" t="s">
        <v>285</v>
      </c>
      <c r="CE39" s="37" t="s">
        <v>278</v>
      </c>
    </row>
    <row r="40" spans="1:83" x14ac:dyDescent="0.25">
      <c r="A40" s="26"/>
      <c r="B40" s="29"/>
      <c r="C40" s="32"/>
      <c r="D40" s="32"/>
      <c r="E40" s="32"/>
      <c r="F40" s="35"/>
      <c r="G40" s="4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5"/>
      <c r="X40" s="177"/>
      <c r="Y40" s="26"/>
      <c r="Z40" s="35"/>
      <c r="AA40" s="38"/>
      <c r="AB40" s="44"/>
      <c r="AC40" s="41"/>
      <c r="AD40" s="52"/>
      <c r="AE40" s="52"/>
      <c r="AF40" s="32"/>
      <c r="AG40" s="32"/>
      <c r="AH40" s="32"/>
      <c r="AI40" s="177"/>
      <c r="AJ40" s="177"/>
      <c r="AK40" s="176"/>
      <c r="AL40" s="24" t="s">
        <v>179</v>
      </c>
      <c r="AM40" s="24">
        <v>2</v>
      </c>
      <c r="AN40" s="4">
        <v>45042</v>
      </c>
      <c r="AO40" s="2">
        <v>13525</v>
      </c>
      <c r="AP40" s="24" t="s">
        <v>205</v>
      </c>
      <c r="AQ40" s="4">
        <v>45042</v>
      </c>
      <c r="AR40" s="4"/>
      <c r="AS40" s="24"/>
      <c r="AT40" s="24"/>
      <c r="AU40" s="5">
        <v>7.1199999999999999E-2</v>
      </c>
      <c r="AV40" s="24"/>
      <c r="AW40" s="6">
        <v>6487.03</v>
      </c>
      <c r="AX40" s="6"/>
      <c r="AY40" s="24"/>
      <c r="AZ40" s="24"/>
      <c r="BA40" s="6"/>
      <c r="BB40" s="6"/>
      <c r="BC40" s="24"/>
      <c r="BD40" s="24"/>
      <c r="BE40" s="6"/>
      <c r="BF40" s="6"/>
      <c r="BG40" s="24"/>
      <c r="BH40" s="6"/>
      <c r="BI40" s="229">
        <v>97567.03</v>
      </c>
      <c r="BJ40" s="6">
        <v>97621.13</v>
      </c>
      <c r="BK40" s="6"/>
      <c r="BL40" s="230">
        <f t="shared" si="0"/>
        <v>97621.13</v>
      </c>
      <c r="BM40" s="3"/>
      <c r="BN40" s="3"/>
      <c r="BO40" s="3"/>
      <c r="BP40" s="3"/>
      <c r="BQ40" s="3"/>
      <c r="BR40" s="3"/>
      <c r="BS40" s="3"/>
      <c r="BT40" s="3"/>
      <c r="BU40" s="174"/>
      <c r="BV40" s="174"/>
      <c r="BW40" s="3"/>
      <c r="BX40" s="3"/>
      <c r="BY40" s="3"/>
      <c r="BZ40" s="35"/>
      <c r="CA40" s="38"/>
      <c r="CB40" s="38"/>
      <c r="CC40" s="38"/>
      <c r="CD40" s="35"/>
      <c r="CE40" s="38"/>
    </row>
    <row r="41" spans="1:83" x14ac:dyDescent="0.25">
      <c r="A41" s="26"/>
      <c r="B41" s="29"/>
      <c r="C41" s="32"/>
      <c r="D41" s="32"/>
      <c r="E41" s="32"/>
      <c r="F41" s="35"/>
      <c r="G41" s="4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5"/>
      <c r="X41" s="177"/>
      <c r="Y41" s="26"/>
      <c r="Z41" s="35"/>
      <c r="AA41" s="38"/>
      <c r="AB41" s="44"/>
      <c r="AC41" s="41"/>
      <c r="AD41" s="52"/>
      <c r="AE41" s="52"/>
      <c r="AF41" s="32"/>
      <c r="AG41" s="32"/>
      <c r="AH41" s="32"/>
      <c r="AI41" s="177"/>
      <c r="AJ41" s="177"/>
      <c r="AK41" s="176"/>
      <c r="AL41" s="24" t="s">
        <v>179</v>
      </c>
      <c r="AM41" s="24">
        <v>3</v>
      </c>
      <c r="AN41" s="4">
        <v>45376</v>
      </c>
      <c r="AO41" s="2">
        <v>13744</v>
      </c>
      <c r="AP41" s="24" t="s">
        <v>210</v>
      </c>
      <c r="AQ41" s="4">
        <v>45381</v>
      </c>
      <c r="AR41" s="4">
        <v>45744</v>
      </c>
      <c r="AS41" s="24"/>
      <c r="AT41" s="24"/>
      <c r="AU41" s="24"/>
      <c r="AV41" s="24"/>
      <c r="AW41" s="6">
        <v>2934.36</v>
      </c>
      <c r="AX41" s="6"/>
      <c r="AY41" s="24"/>
      <c r="AZ41" s="24"/>
      <c r="BA41" s="6"/>
      <c r="BB41" s="6"/>
      <c r="BC41" s="24"/>
      <c r="BD41" s="24"/>
      <c r="BE41" s="6"/>
      <c r="BF41" s="6"/>
      <c r="BG41" s="24"/>
      <c r="BH41" s="6"/>
      <c r="BI41" s="229">
        <v>100501.44</v>
      </c>
      <c r="BJ41" s="6">
        <v>70385.64</v>
      </c>
      <c r="BK41" s="6">
        <v>29871.26</v>
      </c>
      <c r="BL41" s="230">
        <f t="shared" si="0"/>
        <v>100256.9</v>
      </c>
      <c r="BM41" s="3"/>
      <c r="BN41" s="3"/>
      <c r="BO41" s="3"/>
      <c r="BP41" s="3"/>
      <c r="BQ41" s="3"/>
      <c r="BR41" s="3"/>
      <c r="BS41" s="3"/>
      <c r="BT41" s="3"/>
      <c r="BU41" s="174"/>
      <c r="BV41" s="174"/>
      <c r="BW41" s="3"/>
      <c r="BX41" s="3"/>
      <c r="BY41" s="3"/>
      <c r="BZ41" s="36"/>
      <c r="CA41" s="39"/>
      <c r="CB41" s="39"/>
      <c r="CC41" s="39"/>
      <c r="CD41" s="36"/>
      <c r="CE41" s="39"/>
    </row>
    <row r="42" spans="1:83" x14ac:dyDescent="0.25">
      <c r="A42" s="27"/>
      <c r="B42" s="30"/>
      <c r="C42" s="33"/>
      <c r="D42" s="33"/>
      <c r="E42" s="33"/>
      <c r="F42" s="36"/>
      <c r="G42" s="42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6"/>
      <c r="X42" s="181"/>
      <c r="Y42" s="27"/>
      <c r="Z42" s="36"/>
      <c r="AA42" s="39"/>
      <c r="AB42" s="45"/>
      <c r="AC42" s="42"/>
      <c r="AD42" s="53"/>
      <c r="AE42" s="53"/>
      <c r="AF42" s="33"/>
      <c r="AG42" s="33"/>
      <c r="AH42" s="33"/>
      <c r="AI42" s="181"/>
      <c r="AJ42" s="181"/>
      <c r="AK42" s="180"/>
      <c r="AL42" s="24" t="s">
        <v>179</v>
      </c>
      <c r="AM42" s="24">
        <v>4</v>
      </c>
      <c r="AN42" s="4">
        <v>45740</v>
      </c>
      <c r="AO42" s="2">
        <v>14000</v>
      </c>
      <c r="AP42" s="24" t="s">
        <v>180</v>
      </c>
      <c r="AQ42" s="4">
        <v>45745</v>
      </c>
      <c r="AR42" s="4">
        <v>46109</v>
      </c>
      <c r="AS42" s="24"/>
      <c r="AT42" s="24"/>
      <c r="AU42" s="24"/>
      <c r="AV42" s="24"/>
      <c r="AW42" s="6"/>
      <c r="AX42" s="6"/>
      <c r="AY42" s="24"/>
      <c r="AZ42" s="24"/>
      <c r="BA42" s="6"/>
      <c r="BB42" s="6"/>
      <c r="BC42" s="24"/>
      <c r="BD42" s="24"/>
      <c r="BE42" s="6"/>
      <c r="BF42" s="6"/>
      <c r="BG42" s="24"/>
      <c r="BH42" s="6"/>
      <c r="BI42" s="229">
        <v>100501.44</v>
      </c>
      <c r="BJ42" s="6">
        <v>0</v>
      </c>
      <c r="BK42" s="6">
        <v>16750.240000000002</v>
      </c>
      <c r="BL42" s="230">
        <f t="shared" si="0"/>
        <v>16750.240000000002</v>
      </c>
      <c r="BM42" s="3"/>
      <c r="BN42" s="3"/>
      <c r="BO42" s="3"/>
      <c r="BP42" s="3"/>
      <c r="BQ42" s="3"/>
      <c r="BR42" s="3"/>
      <c r="BS42" s="3"/>
      <c r="BT42" s="3"/>
      <c r="BU42" s="174"/>
      <c r="BV42" s="174"/>
      <c r="BW42" s="3"/>
      <c r="BX42" s="183"/>
      <c r="BY42" s="3"/>
      <c r="BZ42" s="10"/>
      <c r="CA42" s="18"/>
      <c r="CB42" s="18"/>
      <c r="CC42" s="18"/>
      <c r="CD42" s="10"/>
      <c r="CE42" s="18"/>
    </row>
    <row r="43" spans="1:83" x14ac:dyDescent="0.25">
      <c r="A43" s="25">
        <v>6</v>
      </c>
      <c r="B43" s="28" t="s">
        <v>193</v>
      </c>
      <c r="C43" s="31" t="s">
        <v>194</v>
      </c>
      <c r="D43" s="31" t="s">
        <v>195</v>
      </c>
      <c r="E43" s="31" t="s">
        <v>177</v>
      </c>
      <c r="F43" s="34" t="s">
        <v>196</v>
      </c>
      <c r="G43" s="40">
        <v>13153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4"/>
      <c r="X43" s="173"/>
      <c r="Y43" s="25" t="s">
        <v>211</v>
      </c>
      <c r="Z43" s="34" t="s">
        <v>207</v>
      </c>
      <c r="AA43" s="37" t="s">
        <v>208</v>
      </c>
      <c r="AB43" s="43">
        <v>44690</v>
      </c>
      <c r="AC43" s="40">
        <v>13311</v>
      </c>
      <c r="AD43" s="51">
        <v>44690</v>
      </c>
      <c r="AE43" s="51">
        <v>45055</v>
      </c>
      <c r="AF43" s="31">
        <v>1</v>
      </c>
      <c r="AG43" s="31" t="s">
        <v>178</v>
      </c>
      <c r="AH43" s="31"/>
      <c r="AI43" s="173"/>
      <c r="AJ43" s="173"/>
      <c r="AK43" s="172">
        <v>182160</v>
      </c>
      <c r="AL43" s="24" t="s">
        <v>179</v>
      </c>
      <c r="AM43" s="24">
        <v>1</v>
      </c>
      <c r="AN43" s="4">
        <v>45056</v>
      </c>
      <c r="AO43" s="2">
        <v>13532</v>
      </c>
      <c r="AP43" s="24" t="s">
        <v>180</v>
      </c>
      <c r="AQ43" s="20">
        <v>45056</v>
      </c>
      <c r="AR43" s="4">
        <v>45422</v>
      </c>
      <c r="AS43" s="24"/>
      <c r="AT43" s="24"/>
      <c r="AU43" s="24"/>
      <c r="AV43" s="24"/>
      <c r="AW43" s="6"/>
      <c r="AX43" s="6"/>
      <c r="AY43" s="24"/>
      <c r="AZ43" s="24"/>
      <c r="BA43" s="6"/>
      <c r="BB43" s="6"/>
      <c r="BC43" s="24"/>
      <c r="BD43" s="24"/>
      <c r="BE43" s="6"/>
      <c r="BF43" s="6"/>
      <c r="BG43" s="24"/>
      <c r="BH43" s="6"/>
      <c r="BI43" s="229">
        <v>182160</v>
      </c>
      <c r="BJ43" s="6">
        <v>197340</v>
      </c>
      <c r="BK43" s="6">
        <v>0</v>
      </c>
      <c r="BL43" s="230">
        <f t="shared" si="0"/>
        <v>197340</v>
      </c>
      <c r="BM43" s="3"/>
      <c r="BN43" s="3"/>
      <c r="BO43" s="3"/>
      <c r="BP43" s="3"/>
      <c r="BQ43" s="3"/>
      <c r="BR43" s="3"/>
      <c r="BS43" s="3"/>
      <c r="BT43" s="3"/>
      <c r="BU43" s="174"/>
      <c r="BV43" s="174"/>
      <c r="BW43" s="3"/>
      <c r="BX43" s="183"/>
      <c r="BY43" s="3"/>
      <c r="BZ43" s="34" t="s">
        <v>262</v>
      </c>
      <c r="CA43" s="182">
        <v>13810</v>
      </c>
      <c r="CB43" s="37" t="s">
        <v>258</v>
      </c>
      <c r="CC43" s="37" t="s">
        <v>277</v>
      </c>
      <c r="CD43" s="34" t="s">
        <v>285</v>
      </c>
      <c r="CE43" s="37" t="s">
        <v>278</v>
      </c>
    </row>
    <row r="44" spans="1:83" x14ac:dyDescent="0.25">
      <c r="A44" s="26"/>
      <c r="B44" s="29"/>
      <c r="C44" s="32"/>
      <c r="D44" s="32"/>
      <c r="E44" s="32"/>
      <c r="F44" s="35"/>
      <c r="G44" s="4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5"/>
      <c r="X44" s="177"/>
      <c r="Y44" s="26"/>
      <c r="Z44" s="35"/>
      <c r="AA44" s="38"/>
      <c r="AB44" s="44"/>
      <c r="AC44" s="41"/>
      <c r="AD44" s="52"/>
      <c r="AE44" s="52"/>
      <c r="AF44" s="32"/>
      <c r="AG44" s="32"/>
      <c r="AH44" s="32"/>
      <c r="AI44" s="177"/>
      <c r="AJ44" s="177"/>
      <c r="AK44" s="176"/>
      <c r="AL44" s="24" t="s">
        <v>179</v>
      </c>
      <c r="AM44" s="24">
        <v>2</v>
      </c>
      <c r="AN44" s="4">
        <v>45131</v>
      </c>
      <c r="AO44" s="2">
        <v>13582</v>
      </c>
      <c r="AP44" s="24" t="s">
        <v>205</v>
      </c>
      <c r="AQ44" s="4">
        <v>45131</v>
      </c>
      <c r="AR44" s="24"/>
      <c r="AS44" s="24"/>
      <c r="AT44" s="24"/>
      <c r="AU44" s="5">
        <v>4.7300000000000002E-2</v>
      </c>
      <c r="AV44" s="24"/>
      <c r="AW44" s="6">
        <v>8632.56</v>
      </c>
      <c r="AX44" s="6"/>
      <c r="AY44" s="24"/>
      <c r="AZ44" s="24"/>
      <c r="BA44" s="6"/>
      <c r="BB44" s="6"/>
      <c r="BC44" s="24"/>
      <c r="BD44" s="24"/>
      <c r="BE44" s="6"/>
      <c r="BF44" s="6"/>
      <c r="BG44" s="24"/>
      <c r="BH44" s="6"/>
      <c r="BI44" s="229">
        <v>190792.56</v>
      </c>
      <c r="BJ44" s="6">
        <v>166943.51</v>
      </c>
      <c r="BK44" s="6"/>
      <c r="BL44" s="230">
        <f>BJ44+BK44</f>
        <v>166943.51</v>
      </c>
      <c r="BM44" s="3"/>
      <c r="BN44" s="3"/>
      <c r="BO44" s="3"/>
      <c r="BP44" s="3"/>
      <c r="BQ44" s="3"/>
      <c r="BR44" s="3"/>
      <c r="BS44" s="3"/>
      <c r="BT44" s="3"/>
      <c r="BU44" s="174"/>
      <c r="BV44" s="174"/>
      <c r="BW44" s="3"/>
      <c r="BX44" s="183"/>
      <c r="BY44" s="3"/>
      <c r="BZ44" s="35"/>
      <c r="CA44" s="38"/>
      <c r="CB44" s="38"/>
      <c r="CC44" s="38"/>
      <c r="CD44" s="35"/>
      <c r="CE44" s="38"/>
    </row>
    <row r="45" spans="1:83" x14ac:dyDescent="0.25">
      <c r="A45" s="26"/>
      <c r="B45" s="29"/>
      <c r="C45" s="32"/>
      <c r="D45" s="32"/>
      <c r="E45" s="32"/>
      <c r="F45" s="35"/>
      <c r="G45" s="4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5"/>
      <c r="X45" s="177"/>
      <c r="Y45" s="26"/>
      <c r="Z45" s="35"/>
      <c r="AA45" s="38"/>
      <c r="AB45" s="44"/>
      <c r="AC45" s="41"/>
      <c r="AD45" s="52"/>
      <c r="AE45" s="52"/>
      <c r="AF45" s="32"/>
      <c r="AG45" s="32"/>
      <c r="AH45" s="32"/>
      <c r="AI45" s="177"/>
      <c r="AJ45" s="177"/>
      <c r="AK45" s="176"/>
      <c r="AL45" s="24" t="s">
        <v>179</v>
      </c>
      <c r="AM45" s="24">
        <v>3</v>
      </c>
      <c r="AN45" s="4">
        <v>45419</v>
      </c>
      <c r="AO45" s="2">
        <v>13772</v>
      </c>
      <c r="AP45" s="24" t="s">
        <v>180</v>
      </c>
      <c r="AQ45" s="4">
        <v>45421</v>
      </c>
      <c r="AR45" s="4">
        <v>45785</v>
      </c>
      <c r="AS45" s="24"/>
      <c r="AT45" s="24"/>
      <c r="AU45" s="24"/>
      <c r="AV45" s="24"/>
      <c r="AW45" s="6"/>
      <c r="AX45" s="6"/>
      <c r="AY45" s="24"/>
      <c r="AZ45" s="24"/>
      <c r="BA45" s="6"/>
      <c r="BB45" s="6"/>
      <c r="BC45" s="24"/>
      <c r="BD45" s="4">
        <v>45477</v>
      </c>
      <c r="BE45" s="6">
        <v>5641.2</v>
      </c>
      <c r="BF45" s="6"/>
      <c r="BG45" s="24"/>
      <c r="BH45" s="6"/>
      <c r="BI45" s="229">
        <v>196433.76</v>
      </c>
      <c r="BJ45" s="6">
        <v>113965.79</v>
      </c>
      <c r="BK45" s="6">
        <v>74753.960000000006</v>
      </c>
      <c r="BL45" s="230">
        <f t="shared" si="0"/>
        <v>188719.75</v>
      </c>
      <c r="BM45" s="3"/>
      <c r="BN45" s="3"/>
      <c r="BO45" s="3"/>
      <c r="BP45" s="3"/>
      <c r="BQ45" s="3"/>
      <c r="BR45" s="3"/>
      <c r="BS45" s="3"/>
      <c r="BT45" s="3"/>
      <c r="BU45" s="174"/>
      <c r="BV45" s="174"/>
      <c r="BW45" s="3"/>
      <c r="BX45" s="183"/>
      <c r="BY45" s="3"/>
      <c r="BZ45" s="36"/>
      <c r="CA45" s="39"/>
      <c r="CB45" s="39"/>
      <c r="CC45" s="39"/>
      <c r="CD45" s="36"/>
      <c r="CE45" s="39"/>
    </row>
    <row r="46" spans="1:83" x14ac:dyDescent="0.25">
      <c r="A46" s="27"/>
      <c r="B46" s="30"/>
      <c r="C46" s="33"/>
      <c r="D46" s="33"/>
      <c r="E46" s="33"/>
      <c r="F46" s="36"/>
      <c r="G46" s="42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6"/>
      <c r="X46" s="181"/>
      <c r="Y46" s="27"/>
      <c r="Z46" s="36"/>
      <c r="AA46" s="39"/>
      <c r="AB46" s="45"/>
      <c r="AC46" s="42"/>
      <c r="AD46" s="53"/>
      <c r="AE46" s="53"/>
      <c r="AF46" s="33"/>
      <c r="AG46" s="33"/>
      <c r="AH46" s="33"/>
      <c r="AI46" s="181"/>
      <c r="AJ46" s="181"/>
      <c r="AK46" s="180"/>
      <c r="AL46" s="24" t="s">
        <v>179</v>
      </c>
      <c r="AM46" s="24">
        <v>4</v>
      </c>
      <c r="AN46" s="4">
        <v>45784</v>
      </c>
      <c r="AO46" s="2">
        <v>14017</v>
      </c>
      <c r="AP46" s="24" t="s">
        <v>180</v>
      </c>
      <c r="AQ46" s="4">
        <v>45786</v>
      </c>
      <c r="AR46" s="4">
        <v>46150</v>
      </c>
      <c r="AS46" s="24"/>
      <c r="AT46" s="24"/>
      <c r="AU46" s="24"/>
      <c r="AV46" s="24"/>
      <c r="AW46" s="6"/>
      <c r="AX46" s="6"/>
      <c r="AY46" s="24"/>
      <c r="AZ46" s="24"/>
      <c r="BA46" s="6"/>
      <c r="BB46" s="6"/>
      <c r="BC46" s="24"/>
      <c r="BD46" s="24"/>
      <c r="BE46" s="6"/>
      <c r="BF46" s="6"/>
      <c r="BG46" s="24"/>
      <c r="BH46" s="6"/>
      <c r="BI46" s="229">
        <v>196433.76</v>
      </c>
      <c r="BJ46" s="6"/>
      <c r="BK46" s="6">
        <v>16369.48</v>
      </c>
      <c r="BL46" s="230">
        <f t="shared" si="0"/>
        <v>16369.48</v>
      </c>
      <c r="BM46" s="3"/>
      <c r="BN46" s="3"/>
      <c r="BO46" s="3"/>
      <c r="BP46" s="3"/>
      <c r="BQ46" s="3"/>
      <c r="BR46" s="3"/>
      <c r="BS46" s="3"/>
      <c r="BT46" s="3"/>
      <c r="BU46" s="174"/>
      <c r="BV46" s="174"/>
      <c r="BW46" s="3"/>
      <c r="BX46" s="183"/>
      <c r="BY46" s="3"/>
      <c r="BZ46" s="10"/>
      <c r="CA46" s="18"/>
      <c r="CB46" s="18"/>
      <c r="CC46" s="18"/>
      <c r="CD46" s="10"/>
      <c r="CE46" s="18"/>
    </row>
    <row r="47" spans="1:83" x14ac:dyDescent="0.25">
      <c r="A47" s="25">
        <v>7</v>
      </c>
      <c r="B47" s="28" t="s">
        <v>193</v>
      </c>
      <c r="C47" s="31" t="s">
        <v>194</v>
      </c>
      <c r="D47" s="31" t="s">
        <v>195</v>
      </c>
      <c r="E47" s="31" t="s">
        <v>177</v>
      </c>
      <c r="F47" s="34" t="s">
        <v>212</v>
      </c>
      <c r="G47" s="40">
        <v>13153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4"/>
      <c r="X47" s="173"/>
      <c r="Y47" s="25" t="s">
        <v>213</v>
      </c>
      <c r="Z47" s="34" t="s">
        <v>214</v>
      </c>
      <c r="AA47" s="37" t="s">
        <v>215</v>
      </c>
      <c r="AB47" s="43">
        <v>44690</v>
      </c>
      <c r="AC47" s="40">
        <v>13309</v>
      </c>
      <c r="AD47" s="51">
        <v>44690</v>
      </c>
      <c r="AE47" s="51">
        <v>45055</v>
      </c>
      <c r="AF47" s="31">
        <v>1</v>
      </c>
      <c r="AG47" s="31" t="s">
        <v>178</v>
      </c>
      <c r="AH47" s="31"/>
      <c r="AI47" s="173"/>
      <c r="AJ47" s="173"/>
      <c r="AK47" s="172">
        <v>207999.84</v>
      </c>
      <c r="AL47" s="24" t="s">
        <v>179</v>
      </c>
      <c r="AM47" s="24">
        <v>1</v>
      </c>
      <c r="AN47" s="4">
        <v>45056</v>
      </c>
      <c r="AO47" s="2">
        <v>13532</v>
      </c>
      <c r="AP47" s="24" t="s">
        <v>180</v>
      </c>
      <c r="AQ47" s="4">
        <v>45056</v>
      </c>
      <c r="AR47" s="4">
        <v>45422</v>
      </c>
      <c r="AS47" s="24"/>
      <c r="AT47" s="24"/>
      <c r="AU47" s="24"/>
      <c r="AV47" s="24"/>
      <c r="AW47" s="6"/>
      <c r="AX47" s="6"/>
      <c r="AY47" s="24"/>
      <c r="AZ47" s="24"/>
      <c r="BA47" s="6"/>
      <c r="BB47" s="6"/>
      <c r="BC47" s="24"/>
      <c r="BD47" s="24"/>
      <c r="BE47" s="6"/>
      <c r="BF47" s="6"/>
      <c r="BG47" s="24"/>
      <c r="BH47" s="6"/>
      <c r="BI47" s="229">
        <v>207999.84</v>
      </c>
      <c r="BJ47" s="6">
        <v>259999.86</v>
      </c>
      <c r="BK47" s="6">
        <v>0</v>
      </c>
      <c r="BL47" s="230">
        <f t="shared" si="0"/>
        <v>259999.86</v>
      </c>
      <c r="BM47" s="3"/>
      <c r="BN47" s="3"/>
      <c r="BO47" s="3"/>
      <c r="BP47" s="3"/>
      <c r="BQ47" s="3"/>
      <c r="BR47" s="3"/>
      <c r="BS47" s="3"/>
      <c r="BT47" s="3"/>
      <c r="BU47" s="174"/>
      <c r="BV47" s="174"/>
      <c r="BW47" s="3"/>
      <c r="BX47" s="183"/>
      <c r="BY47" s="3"/>
      <c r="BZ47" s="34" t="s">
        <v>263</v>
      </c>
      <c r="CA47" s="182">
        <v>13810</v>
      </c>
      <c r="CB47" s="37" t="s">
        <v>258</v>
      </c>
      <c r="CC47" s="37" t="s">
        <v>277</v>
      </c>
      <c r="CD47" s="34" t="s">
        <v>285</v>
      </c>
      <c r="CE47" s="37" t="s">
        <v>278</v>
      </c>
    </row>
    <row r="48" spans="1:83" x14ac:dyDescent="0.25">
      <c r="A48" s="26"/>
      <c r="B48" s="29"/>
      <c r="C48" s="32"/>
      <c r="D48" s="32"/>
      <c r="E48" s="32"/>
      <c r="F48" s="35"/>
      <c r="G48" s="4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5"/>
      <c r="X48" s="177"/>
      <c r="Y48" s="26"/>
      <c r="Z48" s="35"/>
      <c r="AA48" s="38"/>
      <c r="AB48" s="44"/>
      <c r="AC48" s="41"/>
      <c r="AD48" s="52"/>
      <c r="AE48" s="52"/>
      <c r="AF48" s="32"/>
      <c r="AG48" s="32"/>
      <c r="AH48" s="32"/>
      <c r="AI48" s="177"/>
      <c r="AJ48" s="177"/>
      <c r="AK48" s="176"/>
      <c r="AL48" s="24" t="s">
        <v>179</v>
      </c>
      <c r="AM48" s="24">
        <v>2</v>
      </c>
      <c r="AN48" s="4">
        <v>45131</v>
      </c>
      <c r="AO48" s="2">
        <v>13582</v>
      </c>
      <c r="AP48" s="24" t="s">
        <v>205</v>
      </c>
      <c r="AQ48" s="4">
        <v>45131</v>
      </c>
      <c r="AR48" s="4"/>
      <c r="AS48" s="24"/>
      <c r="AT48" s="24"/>
      <c r="AU48" s="5">
        <v>4.7300000000000002E-2</v>
      </c>
      <c r="AV48" s="24"/>
      <c r="AW48" s="6">
        <v>9857.07</v>
      </c>
      <c r="AX48" s="6"/>
      <c r="AY48" s="24"/>
      <c r="AZ48" s="24"/>
      <c r="BA48" s="6"/>
      <c r="BB48" s="6"/>
      <c r="BC48" s="24"/>
      <c r="BD48" s="24"/>
      <c r="BE48" s="6"/>
      <c r="BF48" s="6"/>
      <c r="BG48" s="24"/>
      <c r="BH48" s="6"/>
      <c r="BI48" s="229">
        <v>217856.91</v>
      </c>
      <c r="BJ48" s="6">
        <v>181136.69</v>
      </c>
      <c r="BK48" s="6"/>
      <c r="BL48" s="230">
        <f t="shared" si="0"/>
        <v>181136.69</v>
      </c>
      <c r="BM48" s="3"/>
      <c r="BN48" s="3"/>
      <c r="BO48" s="3"/>
      <c r="BP48" s="3"/>
      <c r="BQ48" s="3"/>
      <c r="BR48" s="3"/>
      <c r="BS48" s="3"/>
      <c r="BT48" s="3"/>
      <c r="BU48" s="174"/>
      <c r="BV48" s="174"/>
      <c r="BW48" s="3"/>
      <c r="BX48" s="183"/>
      <c r="BY48" s="3"/>
      <c r="BZ48" s="35"/>
      <c r="CA48" s="38"/>
      <c r="CB48" s="38"/>
      <c r="CC48" s="38"/>
      <c r="CD48" s="35"/>
      <c r="CE48" s="38"/>
    </row>
    <row r="49" spans="1:83" x14ac:dyDescent="0.25">
      <c r="A49" s="26"/>
      <c r="B49" s="29"/>
      <c r="C49" s="32"/>
      <c r="D49" s="32"/>
      <c r="E49" s="32"/>
      <c r="F49" s="35"/>
      <c r="G49" s="4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5"/>
      <c r="X49" s="177"/>
      <c r="Y49" s="26"/>
      <c r="Z49" s="35"/>
      <c r="AA49" s="38"/>
      <c r="AB49" s="44"/>
      <c r="AC49" s="41"/>
      <c r="AD49" s="52"/>
      <c r="AE49" s="52"/>
      <c r="AF49" s="32"/>
      <c r="AG49" s="32"/>
      <c r="AH49" s="32"/>
      <c r="AI49" s="177"/>
      <c r="AJ49" s="177"/>
      <c r="AK49" s="176"/>
      <c r="AL49" s="24" t="s">
        <v>179</v>
      </c>
      <c r="AM49" s="24">
        <v>3</v>
      </c>
      <c r="AN49" s="4">
        <v>45412</v>
      </c>
      <c r="AO49" s="2">
        <v>13776</v>
      </c>
      <c r="AP49" s="24" t="s">
        <v>210</v>
      </c>
      <c r="AQ49" s="4">
        <v>45423</v>
      </c>
      <c r="AR49" s="4">
        <v>45786</v>
      </c>
      <c r="AS49" s="24"/>
      <c r="AT49" s="24"/>
      <c r="AU49" s="7">
        <v>1.0243367999999999E-2</v>
      </c>
      <c r="AV49" s="24"/>
      <c r="AW49" s="6"/>
      <c r="AX49" s="6"/>
      <c r="AY49" s="24"/>
      <c r="AZ49" s="24"/>
      <c r="BA49" s="6"/>
      <c r="BB49" s="6"/>
      <c r="BC49" s="24"/>
      <c r="BD49" s="24"/>
      <c r="BE49" s="6"/>
      <c r="BF49" s="6"/>
      <c r="BG49" s="24"/>
      <c r="BH49" s="6"/>
      <c r="BI49" s="229">
        <v>223158.72</v>
      </c>
      <c r="BJ49" s="6">
        <v>141333.26</v>
      </c>
      <c r="BK49" s="6">
        <v>46491.4</v>
      </c>
      <c r="BL49" s="230">
        <f t="shared" si="0"/>
        <v>187824.66</v>
      </c>
      <c r="BM49" s="3"/>
      <c r="BN49" s="3"/>
      <c r="BO49" s="3"/>
      <c r="BP49" s="3"/>
      <c r="BQ49" s="3"/>
      <c r="BR49" s="3"/>
      <c r="BS49" s="3"/>
      <c r="BT49" s="3"/>
      <c r="BU49" s="174"/>
      <c r="BV49" s="174"/>
      <c r="BW49" s="3"/>
      <c r="BX49" s="183"/>
      <c r="BY49" s="3"/>
      <c r="BZ49" s="36"/>
      <c r="CA49" s="39"/>
      <c r="CB49" s="39"/>
      <c r="CC49" s="39"/>
      <c r="CD49" s="36"/>
      <c r="CE49" s="39"/>
    </row>
    <row r="50" spans="1:83" x14ac:dyDescent="0.25">
      <c r="A50" s="27"/>
      <c r="B50" s="30"/>
      <c r="C50" s="33"/>
      <c r="D50" s="33"/>
      <c r="E50" s="33"/>
      <c r="F50" s="36"/>
      <c r="G50" s="42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6"/>
      <c r="X50" s="181"/>
      <c r="Y50" s="27"/>
      <c r="Z50" s="36"/>
      <c r="AA50" s="39"/>
      <c r="AB50" s="45"/>
      <c r="AC50" s="42"/>
      <c r="AD50" s="53"/>
      <c r="AE50" s="53"/>
      <c r="AF50" s="33"/>
      <c r="AG50" s="33"/>
      <c r="AH50" s="33"/>
      <c r="AI50" s="181"/>
      <c r="AJ50" s="181"/>
      <c r="AK50" s="180"/>
      <c r="AL50" s="24" t="s">
        <v>179</v>
      </c>
      <c r="AM50" s="24">
        <v>4</v>
      </c>
      <c r="AN50" s="4">
        <v>45785</v>
      </c>
      <c r="AO50" s="2">
        <v>14021</v>
      </c>
      <c r="AP50" s="24" t="s">
        <v>210</v>
      </c>
      <c r="AQ50" s="4">
        <v>45787</v>
      </c>
      <c r="AR50" s="4">
        <v>46151</v>
      </c>
      <c r="AS50" s="24"/>
      <c r="AT50" s="24"/>
      <c r="AU50" s="7"/>
      <c r="AV50" s="24"/>
      <c r="AW50" s="6">
        <f>BI50-BI49</f>
        <v>10890.239999999991</v>
      </c>
      <c r="AX50" s="6"/>
      <c r="AY50" s="24"/>
      <c r="AZ50" s="24"/>
      <c r="BA50" s="6"/>
      <c r="BB50" s="6"/>
      <c r="BC50" s="24"/>
      <c r="BD50" s="24"/>
      <c r="BE50" s="6"/>
      <c r="BF50" s="6"/>
      <c r="BG50" s="24"/>
      <c r="BH50" s="6"/>
      <c r="BI50" s="229">
        <v>234048.96</v>
      </c>
      <c r="BJ50" s="6">
        <v>0</v>
      </c>
      <c r="BK50" s="6">
        <v>9752.0400000000009</v>
      </c>
      <c r="BL50" s="230">
        <f t="shared" si="0"/>
        <v>9752.0400000000009</v>
      </c>
      <c r="BM50" s="3"/>
      <c r="BN50" s="3"/>
      <c r="BO50" s="3"/>
      <c r="BP50" s="3"/>
      <c r="BQ50" s="3"/>
      <c r="BR50" s="3"/>
      <c r="BS50" s="3"/>
      <c r="BT50" s="3"/>
      <c r="BU50" s="174"/>
      <c r="BV50" s="174"/>
      <c r="BW50" s="3"/>
      <c r="BX50" s="183"/>
      <c r="BY50" s="3"/>
      <c r="BZ50" s="10"/>
      <c r="CA50" s="18"/>
      <c r="CB50" s="18"/>
      <c r="CC50" s="18"/>
      <c r="CD50" s="10"/>
      <c r="CE50" s="18"/>
    </row>
    <row r="51" spans="1:83" x14ac:dyDescent="0.25">
      <c r="A51" s="25">
        <v>8</v>
      </c>
      <c r="B51" s="31" t="s">
        <v>216</v>
      </c>
      <c r="C51" s="31" t="s">
        <v>216</v>
      </c>
      <c r="D51" s="28" t="s">
        <v>195</v>
      </c>
      <c r="E51" s="31" t="s">
        <v>177</v>
      </c>
      <c r="F51" s="34" t="s">
        <v>217</v>
      </c>
      <c r="G51" s="40">
        <v>13208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4"/>
      <c r="X51" s="173"/>
      <c r="Y51" s="31" t="s">
        <v>218</v>
      </c>
      <c r="Z51" s="34" t="s">
        <v>219</v>
      </c>
      <c r="AA51" s="34" t="s">
        <v>220</v>
      </c>
      <c r="AB51" s="51">
        <v>44795</v>
      </c>
      <c r="AC51" s="40">
        <v>13373</v>
      </c>
      <c r="AD51" s="51">
        <v>44795</v>
      </c>
      <c r="AE51" s="51">
        <v>45160</v>
      </c>
      <c r="AF51" s="31">
        <v>1</v>
      </c>
      <c r="AG51" s="31" t="s">
        <v>178</v>
      </c>
      <c r="AH51" s="31"/>
      <c r="AI51" s="173"/>
      <c r="AJ51" s="173"/>
      <c r="AK51" s="172">
        <v>2239999.75</v>
      </c>
      <c r="AL51" s="24" t="s">
        <v>179</v>
      </c>
      <c r="AM51" s="24">
        <v>1</v>
      </c>
      <c r="AN51" s="4">
        <v>45149</v>
      </c>
      <c r="AO51" s="2">
        <v>13597</v>
      </c>
      <c r="AP51" s="24" t="s">
        <v>180</v>
      </c>
      <c r="AQ51" s="4">
        <v>45160</v>
      </c>
      <c r="AR51" s="4">
        <v>45526</v>
      </c>
      <c r="AS51" s="24"/>
      <c r="AT51" s="24"/>
      <c r="AU51" s="24"/>
      <c r="AV51" s="24"/>
      <c r="AW51" s="6"/>
      <c r="AX51" s="6"/>
      <c r="AY51" s="24"/>
      <c r="AZ51" s="24"/>
      <c r="BA51" s="6"/>
      <c r="BB51" s="6"/>
      <c r="BC51" s="24"/>
      <c r="BD51" s="24"/>
      <c r="BE51" s="6"/>
      <c r="BF51" s="6"/>
      <c r="BG51" s="24"/>
      <c r="BH51" s="6"/>
      <c r="BI51" s="229">
        <v>2239999.75</v>
      </c>
      <c r="BJ51" s="6">
        <v>1083212.1599999999</v>
      </c>
      <c r="BK51" s="6"/>
      <c r="BL51" s="230">
        <f t="shared" si="0"/>
        <v>1083212.1599999999</v>
      </c>
      <c r="BM51" s="3"/>
      <c r="BN51" s="3"/>
      <c r="BO51" s="3"/>
      <c r="BP51" s="3"/>
      <c r="BQ51" s="3"/>
      <c r="BR51" s="3"/>
      <c r="BS51" s="3"/>
      <c r="BT51" s="3"/>
      <c r="BU51" s="174"/>
      <c r="BV51" s="174"/>
      <c r="BW51" s="3"/>
      <c r="BX51" s="183"/>
      <c r="BY51" s="3"/>
      <c r="BZ51" s="34" t="s">
        <v>264</v>
      </c>
      <c r="CA51" s="182">
        <v>13859</v>
      </c>
      <c r="CB51" s="37" t="s">
        <v>256</v>
      </c>
      <c r="CC51" s="37" t="s">
        <v>275</v>
      </c>
      <c r="CD51" s="34" t="s">
        <v>265</v>
      </c>
      <c r="CE51" s="37" t="s">
        <v>274</v>
      </c>
    </row>
    <row r="52" spans="1:83" x14ac:dyDescent="0.25">
      <c r="A52" s="27"/>
      <c r="B52" s="33"/>
      <c r="C52" s="33"/>
      <c r="D52" s="30"/>
      <c r="E52" s="33"/>
      <c r="F52" s="36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6"/>
      <c r="X52" s="181"/>
      <c r="Y52" s="33"/>
      <c r="Z52" s="36"/>
      <c r="AA52" s="36"/>
      <c r="AB52" s="33"/>
      <c r="AC52" s="33"/>
      <c r="AD52" s="33"/>
      <c r="AE52" s="33"/>
      <c r="AF52" s="33"/>
      <c r="AG52" s="33"/>
      <c r="AH52" s="33"/>
      <c r="AI52" s="181"/>
      <c r="AJ52" s="181"/>
      <c r="AK52" s="180"/>
      <c r="AL52" s="24" t="s">
        <v>179</v>
      </c>
      <c r="AM52" s="24">
        <v>2</v>
      </c>
      <c r="AN52" s="4">
        <v>45513</v>
      </c>
      <c r="AO52" s="2">
        <v>13841</v>
      </c>
      <c r="AP52" s="24" t="s">
        <v>180</v>
      </c>
      <c r="AQ52" s="4">
        <v>45527</v>
      </c>
      <c r="AR52" s="4">
        <v>45891</v>
      </c>
      <c r="AS52" s="24"/>
      <c r="AT52" s="24"/>
      <c r="AU52" s="24"/>
      <c r="AV52" s="24"/>
      <c r="AW52" s="6"/>
      <c r="AX52" s="6"/>
      <c r="AY52" s="24"/>
      <c r="AZ52" s="24"/>
      <c r="BA52" s="6"/>
      <c r="BB52" s="6"/>
      <c r="BC52" s="24"/>
      <c r="BD52" s="24"/>
      <c r="BE52" s="6"/>
      <c r="BF52" s="6"/>
      <c r="BG52" s="24"/>
      <c r="BH52" s="6"/>
      <c r="BI52" s="229">
        <v>2239999.75</v>
      </c>
      <c r="BJ52" s="6">
        <v>261261.83</v>
      </c>
      <c r="BK52" s="6">
        <v>438572.4</v>
      </c>
      <c r="BL52" s="230">
        <f t="shared" si="0"/>
        <v>699834.23</v>
      </c>
      <c r="BM52" s="3"/>
      <c r="BN52" s="3"/>
      <c r="BO52" s="3"/>
      <c r="BP52" s="3"/>
      <c r="BQ52" s="3"/>
      <c r="BR52" s="3"/>
      <c r="BS52" s="3"/>
      <c r="BT52" s="3"/>
      <c r="BU52" s="174"/>
      <c r="BV52" s="174"/>
      <c r="BW52" s="3"/>
      <c r="BX52" s="183"/>
      <c r="BY52" s="3"/>
      <c r="BZ52" s="36"/>
      <c r="CA52" s="39"/>
      <c r="CB52" s="39"/>
      <c r="CC52" s="39"/>
      <c r="CD52" s="36"/>
      <c r="CE52" s="39"/>
    </row>
    <row r="53" spans="1:83" x14ac:dyDescent="0.25">
      <c r="A53" s="25">
        <v>9</v>
      </c>
      <c r="B53" s="31" t="s">
        <v>221</v>
      </c>
      <c r="C53" s="31" t="s">
        <v>222</v>
      </c>
      <c r="D53" s="28" t="s">
        <v>195</v>
      </c>
      <c r="E53" s="31" t="s">
        <v>177</v>
      </c>
      <c r="F53" s="34" t="s">
        <v>223</v>
      </c>
      <c r="G53" s="40">
        <v>13303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4"/>
      <c r="X53" s="173"/>
      <c r="Y53" s="31" t="str">
        <f>'[1]SEMEIA LICITAÇÕES 07 2024'!H50</f>
        <v>01150026/2022</v>
      </c>
      <c r="Z53" s="34" t="str">
        <f>'[1]SEMEIA LICITAÇÕES 07 2024'!I50</f>
        <v>CLAER SERVIÇOS GERAIS</v>
      </c>
      <c r="AA53" s="34" t="str">
        <f>'[1]SEMEIA LICITAÇÕES 07 2024'!J50</f>
        <v>04.983.028/0002-28</v>
      </c>
      <c r="AB53" s="51">
        <v>44824</v>
      </c>
      <c r="AC53" s="40">
        <v>13374</v>
      </c>
      <c r="AD53" s="51">
        <v>44824</v>
      </c>
      <c r="AE53" s="51">
        <v>45189</v>
      </c>
      <c r="AF53" s="31">
        <v>1</v>
      </c>
      <c r="AG53" s="31" t="s">
        <v>178</v>
      </c>
      <c r="AH53" s="31"/>
      <c r="AI53" s="173"/>
      <c r="AJ53" s="173"/>
      <c r="AK53" s="172">
        <v>11983404.119999999</v>
      </c>
      <c r="AL53" s="24" t="s">
        <v>181</v>
      </c>
      <c r="AM53" s="24">
        <v>1</v>
      </c>
      <c r="AN53" s="4">
        <v>45153</v>
      </c>
      <c r="AO53" s="2">
        <v>13597</v>
      </c>
      <c r="AP53" s="24" t="s">
        <v>224</v>
      </c>
      <c r="AQ53" s="4">
        <v>44927</v>
      </c>
      <c r="AR53" s="24"/>
      <c r="AS53" s="24"/>
      <c r="AT53" s="24"/>
      <c r="AU53" s="24"/>
      <c r="AV53" s="24"/>
      <c r="AW53" s="6">
        <v>575784.91</v>
      </c>
      <c r="AX53" s="6"/>
      <c r="AY53" s="24"/>
      <c r="AZ53" s="24"/>
      <c r="BA53" s="6"/>
      <c r="BB53" s="6"/>
      <c r="BC53" s="24"/>
      <c r="BD53" s="24"/>
      <c r="BE53" s="6"/>
      <c r="BF53" s="6"/>
      <c r="BG53" s="24"/>
      <c r="BH53" s="6"/>
      <c r="BI53" s="229">
        <v>12559189.029999999</v>
      </c>
      <c r="BJ53" s="6">
        <v>11439380.07</v>
      </c>
      <c r="BK53" s="6">
        <v>0</v>
      </c>
      <c r="BL53" s="230">
        <f t="shared" si="0"/>
        <v>11439380.07</v>
      </c>
      <c r="BM53" s="3"/>
      <c r="BN53" s="3"/>
      <c r="BO53" s="3"/>
      <c r="BP53" s="3"/>
      <c r="BQ53" s="3"/>
      <c r="BR53" s="3"/>
      <c r="BS53" s="3"/>
      <c r="BT53" s="3"/>
      <c r="BU53" s="174"/>
      <c r="BV53" s="174"/>
      <c r="BW53" s="3"/>
      <c r="BX53" s="183"/>
      <c r="BY53" s="3"/>
      <c r="BZ53" s="34" t="s">
        <v>337</v>
      </c>
      <c r="CA53" s="182">
        <v>13952</v>
      </c>
      <c r="CB53" s="34" t="s">
        <v>266</v>
      </c>
      <c r="CC53" s="37" t="s">
        <v>279</v>
      </c>
      <c r="CD53" s="34" t="s">
        <v>338</v>
      </c>
      <c r="CE53" s="37">
        <v>716570</v>
      </c>
    </row>
    <row r="54" spans="1:83" x14ac:dyDescent="0.25">
      <c r="A54" s="26"/>
      <c r="B54" s="32"/>
      <c r="C54" s="32"/>
      <c r="D54" s="29"/>
      <c r="E54" s="32"/>
      <c r="F54" s="35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5"/>
      <c r="X54" s="177"/>
      <c r="Y54" s="32"/>
      <c r="Z54" s="35"/>
      <c r="AA54" s="35"/>
      <c r="AB54" s="52"/>
      <c r="AC54" s="41"/>
      <c r="AD54" s="52"/>
      <c r="AE54" s="52"/>
      <c r="AF54" s="32"/>
      <c r="AG54" s="32"/>
      <c r="AH54" s="32"/>
      <c r="AI54" s="177"/>
      <c r="AJ54" s="177"/>
      <c r="AK54" s="176"/>
      <c r="AL54" s="24" t="s">
        <v>179</v>
      </c>
      <c r="AM54" s="24">
        <v>1</v>
      </c>
      <c r="AN54" s="4">
        <v>45188</v>
      </c>
      <c r="AO54" s="2">
        <v>13620</v>
      </c>
      <c r="AP54" s="24" t="s">
        <v>225</v>
      </c>
      <c r="AQ54" s="4">
        <v>45189</v>
      </c>
      <c r="AR54" s="4">
        <v>45554</v>
      </c>
      <c r="AS54" s="24"/>
      <c r="AT54" s="24"/>
      <c r="AU54" s="24"/>
      <c r="AV54" s="24"/>
      <c r="AW54" s="6">
        <v>221455.73</v>
      </c>
      <c r="AX54" s="6"/>
      <c r="AY54" s="24"/>
      <c r="AZ54" s="24"/>
      <c r="BA54" s="6"/>
      <c r="BB54" s="6"/>
      <c r="BC54" s="24"/>
      <c r="BD54" s="24"/>
      <c r="BE54" s="6"/>
      <c r="BF54" s="6"/>
      <c r="BG54" s="24"/>
      <c r="BH54" s="6"/>
      <c r="BI54" s="229">
        <v>12780644.76</v>
      </c>
      <c r="BJ54" s="6">
        <v>5985924.5199999996</v>
      </c>
      <c r="BK54" s="6"/>
      <c r="BL54" s="230">
        <f t="shared" si="0"/>
        <v>5985924.5199999996</v>
      </c>
      <c r="BM54" s="3"/>
      <c r="BN54" s="3"/>
      <c r="BO54" s="3"/>
      <c r="BP54" s="3"/>
      <c r="BQ54" s="3"/>
      <c r="BR54" s="3"/>
      <c r="BS54" s="3"/>
      <c r="BT54" s="3"/>
      <c r="BU54" s="174"/>
      <c r="BV54" s="174"/>
      <c r="BW54" s="3"/>
      <c r="BX54" s="183"/>
      <c r="BY54" s="3"/>
      <c r="BZ54" s="35"/>
      <c r="CA54" s="38"/>
      <c r="CB54" s="35"/>
      <c r="CC54" s="38"/>
      <c r="CD54" s="35"/>
      <c r="CE54" s="38"/>
    </row>
    <row r="55" spans="1:83" x14ac:dyDescent="0.25">
      <c r="A55" s="26"/>
      <c r="B55" s="32"/>
      <c r="C55" s="32"/>
      <c r="D55" s="29"/>
      <c r="E55" s="32"/>
      <c r="F55" s="35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5"/>
      <c r="X55" s="177"/>
      <c r="Y55" s="32"/>
      <c r="Z55" s="35"/>
      <c r="AA55" s="35"/>
      <c r="AB55" s="52"/>
      <c r="AC55" s="41"/>
      <c r="AD55" s="52"/>
      <c r="AE55" s="52"/>
      <c r="AF55" s="32"/>
      <c r="AG55" s="32"/>
      <c r="AH55" s="32"/>
      <c r="AI55" s="177"/>
      <c r="AJ55" s="177"/>
      <c r="AK55" s="176"/>
      <c r="AL55" s="24" t="s">
        <v>179</v>
      </c>
      <c r="AM55" s="24">
        <v>2</v>
      </c>
      <c r="AN55" s="4">
        <v>45355</v>
      </c>
      <c r="AO55" s="2">
        <v>13730</v>
      </c>
      <c r="AP55" s="24" t="s">
        <v>226</v>
      </c>
      <c r="AQ55" s="4">
        <v>45371</v>
      </c>
      <c r="AR55" s="4"/>
      <c r="AS55" s="24"/>
      <c r="AT55" s="24"/>
      <c r="AU55" s="5">
        <v>0.1258</v>
      </c>
      <c r="AV55" s="24"/>
      <c r="AW55" s="6">
        <v>831324.06</v>
      </c>
      <c r="AX55" s="6"/>
      <c r="AY55" s="24"/>
      <c r="AZ55" s="24"/>
      <c r="BA55" s="6"/>
      <c r="BB55" s="6"/>
      <c r="BC55" s="24"/>
      <c r="BD55" s="24"/>
      <c r="BE55" s="6"/>
      <c r="BF55" s="6"/>
      <c r="BG55" s="24"/>
      <c r="BH55" s="6"/>
      <c r="BI55" s="229">
        <v>13611968.82</v>
      </c>
      <c r="BJ55" s="6">
        <v>5304528.2699999996</v>
      </c>
      <c r="BK55" s="6"/>
      <c r="BL55" s="230">
        <f t="shared" si="0"/>
        <v>5304528.2699999996</v>
      </c>
      <c r="BM55" s="3"/>
      <c r="BN55" s="3"/>
      <c r="BO55" s="3"/>
      <c r="BP55" s="3"/>
      <c r="BQ55" s="3"/>
      <c r="BR55" s="3"/>
      <c r="BS55" s="3"/>
      <c r="BT55" s="3"/>
      <c r="BU55" s="174"/>
      <c r="BV55" s="174"/>
      <c r="BW55" s="3"/>
      <c r="BX55" s="183"/>
      <c r="BY55" s="3"/>
      <c r="BZ55" s="35"/>
      <c r="CA55" s="38"/>
      <c r="CB55" s="35"/>
      <c r="CC55" s="38"/>
      <c r="CD55" s="35"/>
      <c r="CE55" s="38"/>
    </row>
    <row r="56" spans="1:83" x14ac:dyDescent="0.25">
      <c r="A56" s="26"/>
      <c r="B56" s="32"/>
      <c r="C56" s="32"/>
      <c r="D56" s="29"/>
      <c r="E56" s="32"/>
      <c r="F56" s="35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5"/>
      <c r="X56" s="177"/>
      <c r="Y56" s="32"/>
      <c r="Z56" s="35"/>
      <c r="AA56" s="35"/>
      <c r="AB56" s="52"/>
      <c r="AC56" s="41"/>
      <c r="AD56" s="52"/>
      <c r="AE56" s="52"/>
      <c r="AF56" s="32"/>
      <c r="AG56" s="32"/>
      <c r="AH56" s="32"/>
      <c r="AI56" s="177"/>
      <c r="AJ56" s="177"/>
      <c r="AK56" s="176"/>
      <c r="AL56" s="24" t="s">
        <v>179</v>
      </c>
      <c r="AM56" s="24">
        <v>3</v>
      </c>
      <c r="AN56" s="4">
        <v>45516</v>
      </c>
      <c r="AO56" s="2">
        <v>13841</v>
      </c>
      <c r="AP56" s="24" t="s">
        <v>180</v>
      </c>
      <c r="AQ56" s="4">
        <v>45555</v>
      </c>
      <c r="AR56" s="4">
        <v>45919</v>
      </c>
      <c r="AS56" s="24"/>
      <c r="AT56" s="24"/>
      <c r="AU56" s="24"/>
      <c r="AV56" s="24"/>
      <c r="AW56" s="6"/>
      <c r="AX56" s="6"/>
      <c r="AY56" s="24"/>
      <c r="AZ56" s="24"/>
      <c r="BA56" s="6"/>
      <c r="BB56" s="6"/>
      <c r="BC56" s="24"/>
      <c r="BD56" s="24"/>
      <c r="BE56" s="6"/>
      <c r="BF56" s="6"/>
      <c r="BG56" s="24"/>
      <c r="BH56" s="6"/>
      <c r="BI56" s="229">
        <v>14443292.880000001</v>
      </c>
      <c r="BJ56" s="6">
        <v>0</v>
      </c>
      <c r="BK56" s="6">
        <v>0</v>
      </c>
      <c r="BL56" s="230">
        <f t="shared" si="0"/>
        <v>0</v>
      </c>
      <c r="BM56" s="3"/>
      <c r="BN56" s="3"/>
      <c r="BO56" s="3"/>
      <c r="BP56" s="3"/>
      <c r="BQ56" s="3"/>
      <c r="BR56" s="3"/>
      <c r="BS56" s="3"/>
      <c r="BT56" s="3"/>
      <c r="BU56" s="174"/>
      <c r="BV56" s="174"/>
      <c r="BW56" s="3"/>
      <c r="BX56" s="183"/>
      <c r="BY56" s="3"/>
      <c r="BZ56" s="35"/>
      <c r="CA56" s="38"/>
      <c r="CB56" s="35"/>
      <c r="CC56" s="38"/>
      <c r="CD56" s="35"/>
      <c r="CE56" s="38"/>
    </row>
    <row r="57" spans="1:83" x14ac:dyDescent="0.25">
      <c r="A57" s="27"/>
      <c r="B57" s="33"/>
      <c r="C57" s="33"/>
      <c r="D57" s="30"/>
      <c r="E57" s="33"/>
      <c r="F57" s="36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6"/>
      <c r="X57" s="181"/>
      <c r="Y57" s="33"/>
      <c r="Z57" s="36"/>
      <c r="AA57" s="36"/>
      <c r="AB57" s="53"/>
      <c r="AC57" s="42"/>
      <c r="AD57" s="53"/>
      <c r="AE57" s="53"/>
      <c r="AF57" s="33"/>
      <c r="AG57" s="33"/>
      <c r="AH57" s="33"/>
      <c r="AI57" s="181"/>
      <c r="AJ57" s="181"/>
      <c r="AK57" s="180"/>
      <c r="AL57" s="24" t="s">
        <v>181</v>
      </c>
      <c r="AM57" s="24">
        <v>2</v>
      </c>
      <c r="AN57" s="4">
        <v>45566</v>
      </c>
      <c r="AO57" s="2">
        <v>13876</v>
      </c>
      <c r="AP57" s="24" t="s">
        <v>224</v>
      </c>
      <c r="AQ57" s="4">
        <v>45292</v>
      </c>
      <c r="AR57" s="24"/>
      <c r="AS57" s="24"/>
      <c r="AT57" s="24"/>
      <c r="AU57" s="24"/>
      <c r="AV57" s="24"/>
      <c r="AW57" s="6">
        <v>644692.43999999994</v>
      </c>
      <c r="AX57" s="6"/>
      <c r="AY57" s="24"/>
      <c r="AZ57" s="24"/>
      <c r="BA57" s="6"/>
      <c r="BB57" s="6"/>
      <c r="BC57" s="24"/>
      <c r="BD57" s="24"/>
      <c r="BE57" s="6"/>
      <c r="BF57" s="6"/>
      <c r="BG57" s="24"/>
      <c r="BH57" s="6"/>
      <c r="BI57" s="229">
        <v>15087985.32</v>
      </c>
      <c r="BJ57" s="6">
        <v>2289142.04</v>
      </c>
      <c r="BK57" s="6">
        <v>5139551.95</v>
      </c>
      <c r="BL57" s="230">
        <f t="shared" si="0"/>
        <v>7428693.9900000002</v>
      </c>
      <c r="BM57" s="3"/>
      <c r="BN57" s="3"/>
      <c r="BO57" s="3"/>
      <c r="BP57" s="3"/>
      <c r="BQ57" s="3"/>
      <c r="BR57" s="3"/>
      <c r="BS57" s="3"/>
      <c r="BT57" s="3"/>
      <c r="BU57" s="174"/>
      <c r="BV57" s="174"/>
      <c r="BW57" s="3"/>
      <c r="BX57" s="183"/>
      <c r="BY57" s="3"/>
      <c r="BZ57" s="36"/>
      <c r="CA57" s="39"/>
      <c r="CB57" s="36"/>
      <c r="CC57" s="39"/>
      <c r="CD57" s="36"/>
      <c r="CE57" s="39"/>
    </row>
    <row r="58" spans="1:83" ht="38.25" x14ac:dyDescent="0.25">
      <c r="A58" s="12">
        <v>10</v>
      </c>
      <c r="B58" s="15" t="s">
        <v>311</v>
      </c>
      <c r="C58" s="15" t="s">
        <v>312</v>
      </c>
      <c r="D58" s="14" t="s">
        <v>184</v>
      </c>
      <c r="E58" s="15" t="s">
        <v>177</v>
      </c>
      <c r="F58" s="11" t="s">
        <v>313</v>
      </c>
      <c r="G58" s="16">
        <v>13245</v>
      </c>
      <c r="H58" s="15"/>
      <c r="I58" s="15"/>
      <c r="J58" s="15"/>
      <c r="K58" s="15"/>
      <c r="L58" s="15"/>
      <c r="M58" s="15"/>
      <c r="N58" s="15"/>
      <c r="O58" s="15"/>
      <c r="P58" s="15"/>
      <c r="Q58" s="15" t="s">
        <v>314</v>
      </c>
      <c r="R58" s="15"/>
      <c r="S58" s="15"/>
      <c r="T58" s="16">
        <v>13378</v>
      </c>
      <c r="U58" s="15" t="s">
        <v>315</v>
      </c>
      <c r="V58" s="16">
        <v>13559</v>
      </c>
      <c r="W58" s="11"/>
      <c r="X58" s="184">
        <v>192000</v>
      </c>
      <c r="Y58" s="15" t="s">
        <v>316</v>
      </c>
      <c r="Z58" s="11" t="s">
        <v>317</v>
      </c>
      <c r="AA58" s="11" t="s">
        <v>318</v>
      </c>
      <c r="AB58" s="13">
        <v>45132</v>
      </c>
      <c r="AC58" s="16">
        <v>13584</v>
      </c>
      <c r="AD58" s="13">
        <v>45132</v>
      </c>
      <c r="AE58" s="13">
        <v>45498</v>
      </c>
      <c r="AF58" s="15">
        <v>1</v>
      </c>
      <c r="AG58" s="15" t="s">
        <v>178</v>
      </c>
      <c r="AH58" s="15"/>
      <c r="AI58" s="184"/>
      <c r="AJ58" s="184"/>
      <c r="AK58" s="185">
        <v>192000</v>
      </c>
      <c r="AL58" s="24" t="s">
        <v>179</v>
      </c>
      <c r="AM58" s="24">
        <v>1</v>
      </c>
      <c r="AN58" s="4">
        <v>45498</v>
      </c>
      <c r="AO58" s="2">
        <v>13829</v>
      </c>
      <c r="AP58" s="24" t="s">
        <v>225</v>
      </c>
      <c r="AQ58" s="4">
        <v>45498</v>
      </c>
      <c r="AR58" s="4">
        <v>45862</v>
      </c>
      <c r="AS58" s="24"/>
      <c r="AT58" s="24"/>
      <c r="AU58" s="24"/>
      <c r="AV58" s="24"/>
      <c r="AW58" s="6">
        <v>6624.24</v>
      </c>
      <c r="AX58" s="6"/>
      <c r="AY58" s="24"/>
      <c r="AZ58" s="24"/>
      <c r="BA58" s="6"/>
      <c r="BB58" s="6"/>
      <c r="BC58" s="24"/>
      <c r="BD58" s="24"/>
      <c r="BE58" s="6"/>
      <c r="BF58" s="6"/>
      <c r="BG58" s="24"/>
      <c r="BH58" s="6"/>
      <c r="BI58" s="229">
        <v>198624.24</v>
      </c>
      <c r="BJ58" s="184">
        <v>251918.47</v>
      </c>
      <c r="BK58" s="6">
        <v>99312.12</v>
      </c>
      <c r="BL58" s="230">
        <f t="shared" si="0"/>
        <v>351230.58999999997</v>
      </c>
      <c r="BM58" s="3"/>
      <c r="BN58" s="3"/>
      <c r="BO58" s="3"/>
      <c r="BP58" s="3"/>
      <c r="BQ58" s="3"/>
      <c r="BR58" s="3"/>
      <c r="BS58" s="3"/>
      <c r="BT58" s="3"/>
      <c r="BU58" s="174"/>
      <c r="BV58" s="174"/>
      <c r="BW58" s="3"/>
      <c r="BX58" s="183"/>
      <c r="BY58" s="3"/>
      <c r="BZ58" s="11" t="s">
        <v>319</v>
      </c>
      <c r="CA58" s="186">
        <v>13829</v>
      </c>
      <c r="CB58" s="11" t="s">
        <v>258</v>
      </c>
      <c r="CC58" s="19" t="s">
        <v>277</v>
      </c>
      <c r="CD58" s="11" t="s">
        <v>285</v>
      </c>
      <c r="CE58" s="19" t="s">
        <v>278</v>
      </c>
    </row>
    <row r="59" spans="1:83" ht="38.25" x14ac:dyDescent="0.25">
      <c r="A59" s="3">
        <v>11</v>
      </c>
      <c r="B59" s="23" t="s">
        <v>228</v>
      </c>
      <c r="C59" s="23" t="s">
        <v>229</v>
      </c>
      <c r="D59" s="24" t="s">
        <v>195</v>
      </c>
      <c r="E59" s="24" t="s">
        <v>177</v>
      </c>
      <c r="F59" s="1" t="s">
        <v>230</v>
      </c>
      <c r="G59" s="2">
        <v>13576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1"/>
      <c r="X59" s="6"/>
      <c r="Y59" s="3" t="s">
        <v>234</v>
      </c>
      <c r="Z59" s="8" t="s">
        <v>241</v>
      </c>
      <c r="AA59" s="22" t="s">
        <v>242</v>
      </c>
      <c r="AB59" s="4">
        <v>45299</v>
      </c>
      <c r="AC59" s="2">
        <v>13693</v>
      </c>
      <c r="AD59" s="20">
        <v>45299</v>
      </c>
      <c r="AE59" s="4">
        <v>45657</v>
      </c>
      <c r="AF59" s="3">
        <v>1</v>
      </c>
      <c r="AG59" s="24" t="s">
        <v>188</v>
      </c>
      <c r="AH59" s="24"/>
      <c r="AI59" s="6"/>
      <c r="AJ59" s="6"/>
      <c r="AK59" s="6">
        <v>102945</v>
      </c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6"/>
      <c r="AX59" s="6"/>
      <c r="AY59" s="24"/>
      <c r="AZ59" s="24"/>
      <c r="BA59" s="6"/>
      <c r="BB59" s="6"/>
      <c r="BC59" s="24"/>
      <c r="BD59" s="24"/>
      <c r="BE59" s="6"/>
      <c r="BF59" s="6"/>
      <c r="BG59" s="24"/>
      <c r="BH59" s="6"/>
      <c r="BI59" s="229">
        <v>102945</v>
      </c>
      <c r="BJ59" s="6">
        <v>81261.899999999994</v>
      </c>
      <c r="BK59" s="6">
        <v>21683.1</v>
      </c>
      <c r="BL59" s="230">
        <f t="shared" si="0"/>
        <v>102945</v>
      </c>
      <c r="BM59" s="3"/>
      <c r="BN59" s="3"/>
      <c r="BO59" s="3"/>
      <c r="BP59" s="3"/>
      <c r="BQ59" s="3"/>
      <c r="BR59" s="3"/>
      <c r="BS59" s="3"/>
      <c r="BT59" s="3"/>
      <c r="BU59" s="174"/>
      <c r="BV59" s="174"/>
      <c r="BW59" s="3"/>
      <c r="BX59" s="183"/>
      <c r="BY59" s="3"/>
      <c r="BZ59" s="1" t="s">
        <v>269</v>
      </c>
      <c r="CA59" s="175">
        <v>13693</v>
      </c>
      <c r="CB59" s="8" t="s">
        <v>267</v>
      </c>
      <c r="CC59" s="8" t="s">
        <v>280</v>
      </c>
      <c r="CD59" s="8" t="s">
        <v>268</v>
      </c>
      <c r="CE59" s="8" t="s">
        <v>281</v>
      </c>
    </row>
    <row r="60" spans="1:83" ht="38.25" x14ac:dyDescent="0.25">
      <c r="A60" s="3">
        <v>12</v>
      </c>
      <c r="B60" s="23" t="s">
        <v>234</v>
      </c>
      <c r="C60" s="23" t="s">
        <v>234</v>
      </c>
      <c r="D60" s="3" t="s">
        <v>184</v>
      </c>
      <c r="E60" s="24" t="s">
        <v>177</v>
      </c>
      <c r="F60" s="1" t="s">
        <v>235</v>
      </c>
      <c r="G60" s="2">
        <v>13484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 t="s">
        <v>301</v>
      </c>
      <c r="V60" s="2">
        <v>13767</v>
      </c>
      <c r="W60" s="1"/>
      <c r="X60" s="6">
        <v>452400</v>
      </c>
      <c r="Y60" s="3" t="s">
        <v>250</v>
      </c>
      <c r="Z60" s="8" t="s">
        <v>207</v>
      </c>
      <c r="AA60" s="8" t="s">
        <v>208</v>
      </c>
      <c r="AB60" s="4">
        <v>45411</v>
      </c>
      <c r="AC60" s="2">
        <v>13769</v>
      </c>
      <c r="AD60" s="20">
        <v>45411</v>
      </c>
      <c r="AE60" s="4">
        <v>45776</v>
      </c>
      <c r="AF60" s="3">
        <v>1</v>
      </c>
      <c r="AG60" s="24" t="s">
        <v>178</v>
      </c>
      <c r="AH60" s="24"/>
      <c r="AI60" s="6"/>
      <c r="AJ60" s="6"/>
      <c r="AK60" s="6">
        <v>452400</v>
      </c>
      <c r="AL60" s="24" t="s">
        <v>179</v>
      </c>
      <c r="AM60" s="24">
        <v>1</v>
      </c>
      <c r="AN60" s="4">
        <v>45772</v>
      </c>
      <c r="AO60" s="2">
        <v>14016</v>
      </c>
      <c r="AP60" s="24" t="s">
        <v>225</v>
      </c>
      <c r="AQ60" s="4">
        <v>45776</v>
      </c>
      <c r="AR60" s="4">
        <v>46140</v>
      </c>
      <c r="AS60" s="24"/>
      <c r="AT60" s="24"/>
      <c r="AU60" s="24"/>
      <c r="AV60" s="24"/>
      <c r="AW60" s="6">
        <v>22121.4</v>
      </c>
      <c r="AX60" s="6"/>
      <c r="AY60" s="24"/>
      <c r="AZ60" s="24"/>
      <c r="BA60" s="6"/>
      <c r="BB60" s="6"/>
      <c r="BC60" s="24"/>
      <c r="BD60" s="24"/>
      <c r="BE60" s="6"/>
      <c r="BF60" s="6"/>
      <c r="BG60" s="24"/>
      <c r="BH60" s="6"/>
      <c r="BI60" s="229">
        <v>474521.4</v>
      </c>
      <c r="BJ60" s="6">
        <v>232533.22</v>
      </c>
      <c r="BK60" s="6">
        <v>196969.77</v>
      </c>
      <c r="BL60" s="230">
        <f t="shared" si="0"/>
        <v>429502.99</v>
      </c>
      <c r="BM60" s="3"/>
      <c r="BN60" s="3"/>
      <c r="BO60" s="3"/>
      <c r="BP60" s="3"/>
      <c r="BQ60" s="3"/>
      <c r="BR60" s="3"/>
      <c r="BS60" s="3"/>
      <c r="BT60" s="3"/>
      <c r="BU60" s="174"/>
      <c r="BV60" s="174"/>
      <c r="BW60" s="3"/>
      <c r="BX60" s="183"/>
      <c r="BY60" s="3"/>
      <c r="BZ60" s="21" t="s">
        <v>270</v>
      </c>
      <c r="CA60" s="175">
        <v>13769</v>
      </c>
      <c r="CB60" s="21" t="s">
        <v>265</v>
      </c>
      <c r="CC60" s="8" t="s">
        <v>274</v>
      </c>
      <c r="CD60" s="21" t="s">
        <v>271</v>
      </c>
      <c r="CE60" s="8" t="s">
        <v>279</v>
      </c>
    </row>
    <row r="61" spans="1:83" ht="76.5" x14ac:dyDescent="0.25">
      <c r="A61" s="3">
        <v>13</v>
      </c>
      <c r="B61" s="23" t="s">
        <v>345</v>
      </c>
      <c r="C61" s="23" t="s">
        <v>346</v>
      </c>
      <c r="D61" s="24" t="s">
        <v>195</v>
      </c>
      <c r="E61" s="24" t="s">
        <v>177</v>
      </c>
      <c r="F61" s="1" t="s">
        <v>347</v>
      </c>
      <c r="G61" s="2">
        <v>13655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1"/>
      <c r="X61" s="6"/>
      <c r="Y61" s="8" t="s">
        <v>348</v>
      </c>
      <c r="Z61" s="21" t="s">
        <v>349</v>
      </c>
      <c r="AA61" s="8" t="s">
        <v>350</v>
      </c>
      <c r="AB61" s="4">
        <v>45427</v>
      </c>
      <c r="AC61" s="2">
        <v>13800</v>
      </c>
      <c r="AD61" s="4">
        <v>45427</v>
      </c>
      <c r="AE61" s="4">
        <v>45791</v>
      </c>
      <c r="AF61" s="24">
        <v>1</v>
      </c>
      <c r="AG61" s="24" t="s">
        <v>188</v>
      </c>
      <c r="AH61" s="24"/>
      <c r="AI61" s="6"/>
      <c r="AJ61" s="6"/>
      <c r="AK61" s="6">
        <v>114236</v>
      </c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6"/>
      <c r="AX61" s="6"/>
      <c r="AY61" s="24" t="s">
        <v>351</v>
      </c>
      <c r="AZ61" s="24"/>
      <c r="BA61" s="6"/>
      <c r="BB61" s="6"/>
      <c r="BC61" s="24"/>
      <c r="BD61" s="24"/>
      <c r="BE61" s="6"/>
      <c r="BF61" s="6"/>
      <c r="BG61" s="24"/>
      <c r="BH61" s="6"/>
      <c r="BI61" s="229">
        <v>114236</v>
      </c>
      <c r="BJ61" s="6">
        <v>96555.68</v>
      </c>
      <c r="BK61" s="6"/>
      <c r="BL61" s="230">
        <f t="shared" si="0"/>
        <v>96555.68</v>
      </c>
      <c r="BM61" s="3"/>
      <c r="BN61" s="3"/>
      <c r="BO61" s="3"/>
      <c r="BP61" s="3"/>
      <c r="BQ61" s="3"/>
      <c r="BR61" s="3"/>
      <c r="BS61" s="3"/>
      <c r="BT61" s="3"/>
      <c r="BU61" s="174"/>
      <c r="BV61" s="174"/>
      <c r="BW61" s="3"/>
      <c r="BX61" s="183"/>
      <c r="BY61" s="3"/>
      <c r="BZ61" s="21"/>
      <c r="CA61" s="175"/>
      <c r="CB61" s="21"/>
      <c r="CC61" s="8"/>
      <c r="CD61" s="21"/>
      <c r="CE61" s="8"/>
    </row>
    <row r="62" spans="1:83" ht="63.75" x14ac:dyDescent="0.25">
      <c r="A62" s="3">
        <v>14</v>
      </c>
      <c r="B62" s="23" t="s">
        <v>238</v>
      </c>
      <c r="C62" s="23" t="s">
        <v>239</v>
      </c>
      <c r="D62" s="24" t="s">
        <v>195</v>
      </c>
      <c r="E62" s="24" t="s">
        <v>177</v>
      </c>
      <c r="F62" s="1" t="s">
        <v>240</v>
      </c>
      <c r="G62" s="2">
        <v>13575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1"/>
      <c r="X62" s="6"/>
      <c r="Y62" s="3" t="s">
        <v>273</v>
      </c>
      <c r="Z62" s="21" t="s">
        <v>251</v>
      </c>
      <c r="AA62" s="8" t="s">
        <v>252</v>
      </c>
      <c r="AB62" s="4">
        <v>45537</v>
      </c>
      <c r="AC62" s="2">
        <v>13857</v>
      </c>
      <c r="AD62" s="20">
        <v>45537</v>
      </c>
      <c r="AE62" s="4">
        <v>45901</v>
      </c>
      <c r="AF62" s="3">
        <v>1</v>
      </c>
      <c r="AG62" s="24" t="s">
        <v>178</v>
      </c>
      <c r="AH62" s="24"/>
      <c r="AI62" s="6"/>
      <c r="AJ62" s="6"/>
      <c r="AK62" s="6">
        <v>194091.96</v>
      </c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6"/>
      <c r="AX62" s="6"/>
      <c r="AY62" s="24"/>
      <c r="AZ62" s="24"/>
      <c r="BA62" s="6"/>
      <c r="BB62" s="6"/>
      <c r="BC62" s="24"/>
      <c r="BD62" s="24"/>
      <c r="BE62" s="6"/>
      <c r="BF62" s="6"/>
      <c r="BG62" s="24"/>
      <c r="BH62" s="6"/>
      <c r="BI62" s="229">
        <v>194091.96</v>
      </c>
      <c r="BJ62" s="6">
        <v>9396.08</v>
      </c>
      <c r="BK62" s="6">
        <v>23062.22</v>
      </c>
      <c r="BL62" s="230">
        <f t="shared" si="0"/>
        <v>32458.300000000003</v>
      </c>
      <c r="BM62" s="3"/>
      <c r="BN62" s="3"/>
      <c r="BO62" s="3"/>
      <c r="BP62" s="3"/>
      <c r="BQ62" s="3"/>
      <c r="BR62" s="3"/>
      <c r="BS62" s="3"/>
      <c r="BT62" s="3"/>
      <c r="BU62" s="174"/>
      <c r="BV62" s="174"/>
      <c r="BW62" s="3"/>
      <c r="BX62" s="183"/>
      <c r="BY62" s="3"/>
      <c r="BZ62" s="1" t="s">
        <v>272</v>
      </c>
      <c r="CA62" s="175">
        <v>13884</v>
      </c>
      <c r="CB62" s="8" t="s">
        <v>254</v>
      </c>
      <c r="CC62" s="8" t="s">
        <v>276</v>
      </c>
      <c r="CD62" s="8" t="s">
        <v>256</v>
      </c>
      <c r="CE62" s="8" t="s">
        <v>275</v>
      </c>
    </row>
    <row r="63" spans="1:83" ht="38.25" x14ac:dyDescent="0.25">
      <c r="A63" s="3">
        <v>15</v>
      </c>
      <c r="B63" s="23" t="s">
        <v>232</v>
      </c>
      <c r="C63" s="23" t="s">
        <v>233</v>
      </c>
      <c r="D63" s="24" t="s">
        <v>195</v>
      </c>
      <c r="E63" s="24" t="s">
        <v>177</v>
      </c>
      <c r="F63" s="1" t="s">
        <v>283</v>
      </c>
      <c r="G63" s="2">
        <v>13677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1"/>
      <c r="X63" s="6"/>
      <c r="Y63" s="3" t="s">
        <v>282</v>
      </c>
      <c r="Z63" s="21" t="s">
        <v>243</v>
      </c>
      <c r="AA63" s="8" t="s">
        <v>244</v>
      </c>
      <c r="AB63" s="4">
        <v>45594</v>
      </c>
      <c r="AC63" s="2">
        <v>13893</v>
      </c>
      <c r="AD63" s="4">
        <v>45594</v>
      </c>
      <c r="AE63" s="4">
        <v>45958</v>
      </c>
      <c r="AF63" s="24">
        <v>1</v>
      </c>
      <c r="AG63" s="24" t="s">
        <v>188</v>
      </c>
      <c r="AH63" s="24"/>
      <c r="AI63" s="6"/>
      <c r="AJ63" s="6"/>
      <c r="AK63" s="187">
        <v>300000</v>
      </c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6"/>
      <c r="AX63" s="6"/>
      <c r="AY63" s="24"/>
      <c r="AZ63" s="24"/>
      <c r="BA63" s="6"/>
      <c r="BB63" s="6"/>
      <c r="BC63" s="24"/>
      <c r="BD63" s="24"/>
      <c r="BE63" s="6"/>
      <c r="BF63" s="6"/>
      <c r="BG63" s="24"/>
      <c r="BH63" s="6"/>
      <c r="BI63" s="229"/>
      <c r="BJ63" s="6">
        <v>110197.26</v>
      </c>
      <c r="BK63" s="6">
        <v>189050.51</v>
      </c>
      <c r="BL63" s="230">
        <f t="shared" si="0"/>
        <v>299247.77</v>
      </c>
      <c r="BM63" s="3"/>
      <c r="BN63" s="3"/>
      <c r="BO63" s="3"/>
      <c r="BP63" s="3"/>
      <c r="BQ63" s="3"/>
      <c r="BR63" s="3"/>
      <c r="BS63" s="3"/>
      <c r="BT63" s="3"/>
      <c r="BU63" s="174"/>
      <c r="BV63" s="174"/>
      <c r="BW63" s="3"/>
      <c r="BX63" s="183"/>
      <c r="BY63" s="3"/>
      <c r="BZ63" s="21" t="s">
        <v>284</v>
      </c>
      <c r="CA63" s="175">
        <v>13894</v>
      </c>
      <c r="CB63" s="21" t="s">
        <v>285</v>
      </c>
      <c r="CC63" s="8" t="s">
        <v>278</v>
      </c>
      <c r="CD63" s="8" t="s">
        <v>254</v>
      </c>
      <c r="CE63" s="8" t="s">
        <v>276</v>
      </c>
    </row>
    <row r="64" spans="1:83" ht="38.25" x14ac:dyDescent="0.25">
      <c r="A64" s="3">
        <v>16</v>
      </c>
      <c r="B64" s="24" t="s">
        <v>288</v>
      </c>
      <c r="C64" s="24" t="s">
        <v>287</v>
      </c>
      <c r="D64" s="24" t="s">
        <v>195</v>
      </c>
      <c r="E64" s="24" t="s">
        <v>177</v>
      </c>
      <c r="F64" s="1" t="s">
        <v>286</v>
      </c>
      <c r="G64" s="2">
        <v>13829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1"/>
      <c r="X64" s="6"/>
      <c r="Y64" s="3" t="s">
        <v>289</v>
      </c>
      <c r="Z64" s="1" t="s">
        <v>291</v>
      </c>
      <c r="AA64" s="8" t="s">
        <v>253</v>
      </c>
      <c r="AB64" s="4">
        <v>45595</v>
      </c>
      <c r="AC64" s="2">
        <v>13895</v>
      </c>
      <c r="AD64" s="4">
        <v>45595</v>
      </c>
      <c r="AE64" s="4">
        <v>45959</v>
      </c>
      <c r="AF64" s="24">
        <v>1</v>
      </c>
      <c r="AG64" s="24" t="s">
        <v>188</v>
      </c>
      <c r="AH64" s="24"/>
      <c r="AI64" s="6"/>
      <c r="AJ64" s="6"/>
      <c r="AK64" s="187">
        <v>443920.08</v>
      </c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6"/>
      <c r="AX64" s="6"/>
      <c r="AY64" s="24"/>
      <c r="AZ64" s="24"/>
      <c r="BA64" s="6"/>
      <c r="BB64" s="6"/>
      <c r="BC64" s="24"/>
      <c r="BD64" s="24"/>
      <c r="BE64" s="6"/>
      <c r="BF64" s="6"/>
      <c r="BG64" s="24"/>
      <c r="BH64" s="6"/>
      <c r="BI64" s="229"/>
      <c r="BJ64" s="6"/>
      <c r="BK64" s="6">
        <v>148098.70000000001</v>
      </c>
      <c r="BL64" s="230">
        <f t="shared" si="0"/>
        <v>148098.70000000001</v>
      </c>
      <c r="BM64" s="3"/>
      <c r="BN64" s="3"/>
      <c r="BO64" s="3"/>
      <c r="BP64" s="3"/>
      <c r="BQ64" s="3"/>
      <c r="BR64" s="3"/>
      <c r="BS64" s="3"/>
      <c r="BT64" s="3"/>
      <c r="BU64" s="174"/>
      <c r="BV64" s="174"/>
      <c r="BW64" s="3"/>
      <c r="BX64" s="183"/>
      <c r="BY64" s="3"/>
      <c r="BZ64" s="21" t="s">
        <v>295</v>
      </c>
      <c r="CA64" s="175">
        <v>13897</v>
      </c>
      <c r="CB64" s="8" t="s">
        <v>267</v>
      </c>
      <c r="CC64" s="8" t="s">
        <v>280</v>
      </c>
      <c r="CD64" s="21" t="s">
        <v>299</v>
      </c>
      <c r="CE64" s="8" t="s">
        <v>300</v>
      </c>
    </row>
    <row r="65" spans="1:83" ht="38.25" x14ac:dyDescent="0.25">
      <c r="A65" s="3">
        <v>17</v>
      </c>
      <c r="B65" s="24" t="s">
        <v>288</v>
      </c>
      <c r="C65" s="24" t="s">
        <v>287</v>
      </c>
      <c r="D65" s="24" t="s">
        <v>195</v>
      </c>
      <c r="E65" s="24" t="s">
        <v>177</v>
      </c>
      <c r="F65" s="1" t="s">
        <v>286</v>
      </c>
      <c r="G65" s="2">
        <v>13829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1"/>
      <c r="X65" s="6"/>
      <c r="Y65" s="3" t="s">
        <v>290</v>
      </c>
      <c r="Z65" s="1" t="s">
        <v>292</v>
      </c>
      <c r="AA65" s="8" t="s">
        <v>231</v>
      </c>
      <c r="AB65" s="4">
        <v>45595</v>
      </c>
      <c r="AC65" s="2">
        <v>13895</v>
      </c>
      <c r="AD65" s="4">
        <v>45595</v>
      </c>
      <c r="AE65" s="4">
        <v>45959</v>
      </c>
      <c r="AF65" s="24">
        <v>1</v>
      </c>
      <c r="AG65" s="24" t="s">
        <v>188</v>
      </c>
      <c r="AH65" s="24"/>
      <c r="AI65" s="6"/>
      <c r="AJ65" s="6"/>
      <c r="AK65" s="187">
        <v>104565.68</v>
      </c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6"/>
      <c r="AX65" s="6"/>
      <c r="AY65" s="24"/>
      <c r="AZ65" s="24"/>
      <c r="BA65" s="6"/>
      <c r="BB65" s="6"/>
      <c r="BC65" s="24"/>
      <c r="BD65" s="24"/>
      <c r="BE65" s="6"/>
      <c r="BF65" s="6"/>
      <c r="BG65" s="24"/>
      <c r="BH65" s="6"/>
      <c r="BI65" s="229"/>
      <c r="BJ65" s="6"/>
      <c r="BK65" s="6">
        <v>31926.66</v>
      </c>
      <c r="BL65" s="230">
        <f t="shared" si="0"/>
        <v>31926.66</v>
      </c>
      <c r="BM65" s="3"/>
      <c r="BN65" s="3"/>
      <c r="BO65" s="3"/>
      <c r="BP65" s="3"/>
      <c r="BQ65" s="3"/>
      <c r="BR65" s="3"/>
      <c r="BS65" s="3"/>
      <c r="BT65" s="3"/>
      <c r="BU65" s="174"/>
      <c r="BV65" s="174"/>
      <c r="BW65" s="3"/>
      <c r="BX65" s="183"/>
      <c r="BY65" s="3"/>
      <c r="BZ65" s="21" t="s">
        <v>296</v>
      </c>
      <c r="CA65" s="175">
        <v>13897</v>
      </c>
      <c r="CB65" s="8" t="s">
        <v>267</v>
      </c>
      <c r="CC65" s="8" t="s">
        <v>280</v>
      </c>
      <c r="CD65" s="21" t="s">
        <v>299</v>
      </c>
      <c r="CE65" s="8" t="s">
        <v>300</v>
      </c>
    </row>
    <row r="66" spans="1:83" ht="38.25" x14ac:dyDescent="0.25">
      <c r="A66" s="3">
        <v>18</v>
      </c>
      <c r="B66" s="24" t="s">
        <v>288</v>
      </c>
      <c r="C66" s="24" t="s">
        <v>287</v>
      </c>
      <c r="D66" s="24" t="s">
        <v>195</v>
      </c>
      <c r="E66" s="24" t="s">
        <v>177</v>
      </c>
      <c r="F66" s="1" t="s">
        <v>286</v>
      </c>
      <c r="G66" s="2">
        <v>13829</v>
      </c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1"/>
      <c r="X66" s="6"/>
      <c r="Y66" s="3" t="s">
        <v>293</v>
      </c>
      <c r="Z66" s="1" t="s">
        <v>246</v>
      </c>
      <c r="AA66" s="8" t="s">
        <v>247</v>
      </c>
      <c r="AB66" s="4">
        <v>45595</v>
      </c>
      <c r="AC66" s="2">
        <v>13896</v>
      </c>
      <c r="AD66" s="4">
        <v>45595</v>
      </c>
      <c r="AE66" s="4">
        <v>45959</v>
      </c>
      <c r="AF66" s="24">
        <v>1</v>
      </c>
      <c r="AG66" s="24" t="s">
        <v>188</v>
      </c>
      <c r="AH66" s="24"/>
      <c r="AI66" s="6"/>
      <c r="AJ66" s="6"/>
      <c r="AK66" s="187">
        <v>254953.98</v>
      </c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6"/>
      <c r="AX66" s="6"/>
      <c r="AY66" s="24"/>
      <c r="AZ66" s="24"/>
      <c r="BA66" s="6"/>
      <c r="BB66" s="6"/>
      <c r="BC66" s="24"/>
      <c r="BD66" s="24"/>
      <c r="BE66" s="6"/>
      <c r="BF66" s="6"/>
      <c r="BG66" s="24"/>
      <c r="BH66" s="6"/>
      <c r="BI66" s="229"/>
      <c r="BJ66" s="6"/>
      <c r="BK66" s="6">
        <v>130446.33</v>
      </c>
      <c r="BL66" s="230">
        <f t="shared" si="0"/>
        <v>130446.33</v>
      </c>
      <c r="BM66" s="3"/>
      <c r="BN66" s="3"/>
      <c r="BO66" s="3"/>
      <c r="BP66" s="3"/>
      <c r="BQ66" s="3"/>
      <c r="BR66" s="3"/>
      <c r="BS66" s="3"/>
      <c r="BT66" s="3"/>
      <c r="BU66" s="174"/>
      <c r="BV66" s="174"/>
      <c r="BW66" s="3"/>
      <c r="BX66" s="183"/>
      <c r="BY66" s="3"/>
      <c r="BZ66" s="21" t="s">
        <v>297</v>
      </c>
      <c r="CA66" s="175">
        <v>13897</v>
      </c>
      <c r="CB66" s="8" t="s">
        <v>267</v>
      </c>
      <c r="CC66" s="8" t="s">
        <v>280</v>
      </c>
      <c r="CD66" s="21" t="s">
        <v>299</v>
      </c>
      <c r="CE66" s="8" t="s">
        <v>300</v>
      </c>
    </row>
    <row r="67" spans="1:83" ht="38.25" x14ac:dyDescent="0.25">
      <c r="A67" s="3">
        <v>19</v>
      </c>
      <c r="B67" s="24" t="s">
        <v>288</v>
      </c>
      <c r="C67" s="24" t="s">
        <v>287</v>
      </c>
      <c r="D67" s="24" t="s">
        <v>195</v>
      </c>
      <c r="E67" s="24" t="s">
        <v>177</v>
      </c>
      <c r="F67" s="1" t="s">
        <v>286</v>
      </c>
      <c r="G67" s="2">
        <v>13829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1"/>
      <c r="X67" s="6"/>
      <c r="Y67" s="3" t="s">
        <v>294</v>
      </c>
      <c r="Z67" s="1" t="s">
        <v>248</v>
      </c>
      <c r="AA67" s="8" t="s">
        <v>249</v>
      </c>
      <c r="AB67" s="4">
        <v>45595</v>
      </c>
      <c r="AC67" s="2">
        <v>13896</v>
      </c>
      <c r="AD67" s="4">
        <v>45595</v>
      </c>
      <c r="AE67" s="4">
        <v>45959</v>
      </c>
      <c r="AF67" s="24">
        <v>1</v>
      </c>
      <c r="AG67" s="24" t="s">
        <v>188</v>
      </c>
      <c r="AH67" s="24"/>
      <c r="AI67" s="6"/>
      <c r="AJ67" s="6"/>
      <c r="AK67" s="187">
        <v>87119.5</v>
      </c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6"/>
      <c r="AX67" s="6"/>
      <c r="AY67" s="24"/>
      <c r="AZ67" s="24"/>
      <c r="BA67" s="6"/>
      <c r="BB67" s="6"/>
      <c r="BC67" s="24"/>
      <c r="BD67" s="24"/>
      <c r="BE67" s="6"/>
      <c r="BF67" s="6"/>
      <c r="BG67" s="24"/>
      <c r="BH67" s="6"/>
      <c r="BI67" s="229"/>
      <c r="BJ67" s="6"/>
      <c r="BK67" s="6">
        <v>35416.81</v>
      </c>
      <c r="BL67" s="230">
        <f t="shared" si="0"/>
        <v>35416.81</v>
      </c>
      <c r="BM67" s="3"/>
      <c r="BN67" s="3"/>
      <c r="BO67" s="3"/>
      <c r="BP67" s="3"/>
      <c r="BQ67" s="3"/>
      <c r="BR67" s="3"/>
      <c r="BS67" s="3"/>
      <c r="BT67" s="3"/>
      <c r="BU67" s="174"/>
      <c r="BV67" s="174"/>
      <c r="BW67" s="3"/>
      <c r="BX67" s="183"/>
      <c r="BY67" s="3"/>
      <c r="BZ67" s="21" t="s">
        <v>298</v>
      </c>
      <c r="CA67" s="175">
        <v>13897</v>
      </c>
      <c r="CB67" s="8" t="s">
        <v>267</v>
      </c>
      <c r="CC67" s="8" t="s">
        <v>280</v>
      </c>
      <c r="CD67" s="21" t="s">
        <v>299</v>
      </c>
      <c r="CE67" s="8" t="s">
        <v>300</v>
      </c>
    </row>
    <row r="68" spans="1:83" ht="25.5" x14ac:dyDescent="0.25">
      <c r="A68" s="3">
        <v>20</v>
      </c>
      <c r="B68" s="24" t="s">
        <v>245</v>
      </c>
      <c r="C68" s="24" t="s">
        <v>237</v>
      </c>
      <c r="D68" s="24" t="s">
        <v>184</v>
      </c>
      <c r="E68" s="24" t="s">
        <v>177</v>
      </c>
      <c r="F68" s="1" t="s">
        <v>305</v>
      </c>
      <c r="G68" s="24">
        <v>860</v>
      </c>
      <c r="H68" s="24"/>
      <c r="I68" s="24"/>
      <c r="J68" s="24"/>
      <c r="K68" s="24"/>
      <c r="L68" s="24"/>
      <c r="M68" s="24"/>
      <c r="N68" s="24"/>
      <c r="O68" s="24"/>
      <c r="P68" s="24"/>
      <c r="Q68" s="24" t="s">
        <v>236</v>
      </c>
      <c r="R68" s="24"/>
      <c r="S68" s="24"/>
      <c r="T68" s="24">
        <v>860</v>
      </c>
      <c r="U68" s="24" t="s">
        <v>307</v>
      </c>
      <c r="V68" s="2">
        <v>13911</v>
      </c>
      <c r="W68" s="1"/>
      <c r="X68" s="6">
        <v>327387.64</v>
      </c>
      <c r="Y68" s="3" t="s">
        <v>306</v>
      </c>
      <c r="Z68" s="1" t="s">
        <v>303</v>
      </c>
      <c r="AA68" s="8" t="s">
        <v>304</v>
      </c>
      <c r="AB68" s="4">
        <v>45621</v>
      </c>
      <c r="AC68" s="2">
        <v>13912</v>
      </c>
      <c r="AD68" s="4">
        <v>45621</v>
      </c>
      <c r="AE68" s="4">
        <v>45985</v>
      </c>
      <c r="AF68" s="24">
        <v>1</v>
      </c>
      <c r="AG68" s="24" t="s">
        <v>178</v>
      </c>
      <c r="AH68" s="24"/>
      <c r="AI68" s="6"/>
      <c r="AJ68" s="6"/>
      <c r="AK68" s="187">
        <v>327387.64</v>
      </c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6"/>
      <c r="AX68" s="6"/>
      <c r="AY68" s="24"/>
      <c r="AZ68" s="24"/>
      <c r="BA68" s="6"/>
      <c r="BB68" s="6"/>
      <c r="BC68" s="24"/>
      <c r="BD68" s="24"/>
      <c r="BE68" s="6"/>
      <c r="BF68" s="6"/>
      <c r="BG68" s="24"/>
      <c r="BH68" s="6"/>
      <c r="BI68" s="229"/>
      <c r="BJ68" s="6"/>
      <c r="BK68" s="6"/>
      <c r="BL68" s="230">
        <f t="shared" si="0"/>
        <v>0</v>
      </c>
      <c r="BM68" s="3"/>
      <c r="BN68" s="3"/>
      <c r="BO68" s="3"/>
      <c r="BP68" s="3"/>
      <c r="BQ68" s="3"/>
      <c r="BR68" s="3"/>
      <c r="BS68" s="3"/>
      <c r="BT68" s="3"/>
      <c r="BU68" s="174"/>
      <c r="BV68" s="174"/>
      <c r="BW68" s="3"/>
      <c r="BX68" s="183"/>
      <c r="BY68" s="3"/>
      <c r="BZ68" s="21" t="s">
        <v>341</v>
      </c>
      <c r="CA68" s="175">
        <v>13914</v>
      </c>
      <c r="CB68" s="8" t="s">
        <v>267</v>
      </c>
      <c r="CC68" s="8" t="s">
        <v>280</v>
      </c>
      <c r="CD68" s="8" t="s">
        <v>342</v>
      </c>
      <c r="CE68" s="8" t="s">
        <v>343</v>
      </c>
    </row>
    <row r="69" spans="1:83" ht="63.75" x14ac:dyDescent="0.25">
      <c r="A69" s="3">
        <v>21</v>
      </c>
      <c r="B69" s="24" t="s">
        <v>326</v>
      </c>
      <c r="C69" s="24" t="s">
        <v>327</v>
      </c>
      <c r="D69" s="24" t="s">
        <v>195</v>
      </c>
      <c r="E69" s="24" t="s">
        <v>177</v>
      </c>
      <c r="F69" s="1" t="s">
        <v>332</v>
      </c>
      <c r="G69" s="2">
        <v>13891</v>
      </c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"/>
      <c r="W69" s="1"/>
      <c r="X69" s="6">
        <v>6837</v>
      </c>
      <c r="Y69" s="3" t="s">
        <v>320</v>
      </c>
      <c r="Z69" s="1" t="s">
        <v>323</v>
      </c>
      <c r="AA69" s="8" t="s">
        <v>330</v>
      </c>
      <c r="AB69" s="4">
        <v>45678</v>
      </c>
      <c r="AC69" s="2">
        <v>13953</v>
      </c>
      <c r="AD69" s="4">
        <v>45678</v>
      </c>
      <c r="AE69" s="4">
        <v>46022</v>
      </c>
      <c r="AF69" s="24">
        <v>1</v>
      </c>
      <c r="AG69" s="24" t="s">
        <v>331</v>
      </c>
      <c r="AH69" s="24"/>
      <c r="AI69" s="6"/>
      <c r="AJ69" s="6"/>
      <c r="AK69" s="187">
        <v>6837</v>
      </c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6"/>
      <c r="AX69" s="6"/>
      <c r="AY69" s="24"/>
      <c r="AZ69" s="24"/>
      <c r="BA69" s="6"/>
      <c r="BB69" s="6"/>
      <c r="BC69" s="24"/>
      <c r="BD69" s="24"/>
      <c r="BE69" s="6"/>
      <c r="BF69" s="6"/>
      <c r="BG69" s="24"/>
      <c r="BH69" s="6"/>
      <c r="BI69" s="229"/>
      <c r="BJ69" s="6"/>
      <c r="BK69" s="6">
        <v>1139.5</v>
      </c>
      <c r="BL69" s="230">
        <f t="shared" si="0"/>
        <v>1139.5</v>
      </c>
      <c r="BM69" s="3"/>
      <c r="BN69" s="3"/>
      <c r="BO69" s="3"/>
      <c r="BP69" s="3"/>
      <c r="BQ69" s="3"/>
      <c r="BR69" s="3"/>
      <c r="BS69" s="3"/>
      <c r="BT69" s="3"/>
      <c r="BU69" s="174"/>
      <c r="BV69" s="174"/>
      <c r="BW69" s="3"/>
      <c r="BX69" s="183"/>
      <c r="BY69" s="3"/>
      <c r="BZ69" s="21" t="s">
        <v>340</v>
      </c>
      <c r="CA69" s="175">
        <v>13954</v>
      </c>
      <c r="CB69" s="21" t="s">
        <v>285</v>
      </c>
      <c r="CC69" s="8" t="s">
        <v>278</v>
      </c>
      <c r="CD69" s="21" t="s">
        <v>336</v>
      </c>
      <c r="CE69" s="8" t="s">
        <v>276</v>
      </c>
    </row>
    <row r="70" spans="1:83" ht="51" x14ac:dyDescent="0.25">
      <c r="A70" s="3">
        <v>22</v>
      </c>
      <c r="B70" s="24" t="s">
        <v>326</v>
      </c>
      <c r="C70" s="24" t="s">
        <v>327</v>
      </c>
      <c r="D70" s="24" t="s">
        <v>195</v>
      </c>
      <c r="E70" s="24" t="s">
        <v>177</v>
      </c>
      <c r="F70" s="1" t="s">
        <v>333</v>
      </c>
      <c r="G70" s="2">
        <v>13891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"/>
      <c r="W70" s="1"/>
      <c r="X70" s="6">
        <v>6900</v>
      </c>
      <c r="Y70" s="3" t="s">
        <v>321</v>
      </c>
      <c r="Z70" s="1" t="s">
        <v>324</v>
      </c>
      <c r="AA70" s="8" t="s">
        <v>328</v>
      </c>
      <c r="AB70" s="4">
        <v>45678</v>
      </c>
      <c r="AC70" s="2">
        <v>13953</v>
      </c>
      <c r="AD70" s="4">
        <v>45678</v>
      </c>
      <c r="AE70" s="4">
        <v>46022</v>
      </c>
      <c r="AF70" s="24">
        <v>1</v>
      </c>
      <c r="AG70" s="24" t="s">
        <v>331</v>
      </c>
      <c r="AH70" s="24"/>
      <c r="AI70" s="6"/>
      <c r="AJ70" s="6"/>
      <c r="AK70" s="187">
        <v>6900</v>
      </c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6"/>
      <c r="AX70" s="6"/>
      <c r="AY70" s="24"/>
      <c r="AZ70" s="24"/>
      <c r="BA70" s="6"/>
      <c r="BB70" s="6"/>
      <c r="BC70" s="24"/>
      <c r="BD70" s="24"/>
      <c r="BE70" s="6"/>
      <c r="BF70" s="6"/>
      <c r="BG70" s="24"/>
      <c r="BH70" s="6"/>
      <c r="BI70" s="229"/>
      <c r="BJ70" s="6"/>
      <c r="BK70" s="6">
        <v>2768.5</v>
      </c>
      <c r="BL70" s="230">
        <f t="shared" si="0"/>
        <v>2768.5</v>
      </c>
      <c r="BM70" s="3"/>
      <c r="BN70" s="3"/>
      <c r="BO70" s="3"/>
      <c r="BP70" s="3"/>
      <c r="BQ70" s="3"/>
      <c r="BR70" s="3"/>
      <c r="BS70" s="3"/>
      <c r="BT70" s="3"/>
      <c r="BU70" s="174"/>
      <c r="BV70" s="174"/>
      <c r="BW70" s="3"/>
      <c r="BX70" s="183"/>
      <c r="BY70" s="3"/>
      <c r="BZ70" s="21" t="s">
        <v>335</v>
      </c>
      <c r="CA70" s="175">
        <v>13957</v>
      </c>
      <c r="CB70" s="21" t="s">
        <v>285</v>
      </c>
      <c r="CC70" s="8" t="s">
        <v>278</v>
      </c>
      <c r="CD70" s="21" t="s">
        <v>336</v>
      </c>
      <c r="CE70" s="8" t="s">
        <v>276</v>
      </c>
    </row>
    <row r="71" spans="1:83" ht="51" x14ac:dyDescent="0.25">
      <c r="A71" s="3">
        <v>23</v>
      </c>
      <c r="B71" s="24" t="s">
        <v>326</v>
      </c>
      <c r="C71" s="24" t="s">
        <v>327</v>
      </c>
      <c r="D71" s="24" t="s">
        <v>195</v>
      </c>
      <c r="E71" s="24" t="s">
        <v>177</v>
      </c>
      <c r="F71" s="1" t="s">
        <v>334</v>
      </c>
      <c r="G71" s="2">
        <v>13891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"/>
      <c r="W71" s="1"/>
      <c r="X71" s="6">
        <v>649</v>
      </c>
      <c r="Y71" s="3" t="s">
        <v>322</v>
      </c>
      <c r="Z71" s="1" t="s">
        <v>325</v>
      </c>
      <c r="AA71" s="8" t="s">
        <v>329</v>
      </c>
      <c r="AB71" s="4">
        <v>45678</v>
      </c>
      <c r="AC71" s="2">
        <v>13953</v>
      </c>
      <c r="AD71" s="4">
        <v>45678</v>
      </c>
      <c r="AE71" s="4">
        <v>46022</v>
      </c>
      <c r="AF71" s="24">
        <v>1</v>
      </c>
      <c r="AG71" s="24" t="s">
        <v>331</v>
      </c>
      <c r="AH71" s="24"/>
      <c r="AI71" s="6"/>
      <c r="AJ71" s="6"/>
      <c r="AK71" s="187">
        <v>649</v>
      </c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6"/>
      <c r="AX71" s="6"/>
      <c r="AY71" s="24"/>
      <c r="AZ71" s="24"/>
      <c r="BA71" s="6"/>
      <c r="BB71" s="6"/>
      <c r="BC71" s="24"/>
      <c r="BD71" s="24"/>
      <c r="BE71" s="6"/>
      <c r="BF71" s="6"/>
      <c r="BG71" s="24"/>
      <c r="BH71" s="6"/>
      <c r="BI71" s="229"/>
      <c r="BJ71" s="6"/>
      <c r="BK71" s="6"/>
      <c r="BL71" s="230">
        <f t="shared" si="0"/>
        <v>0</v>
      </c>
      <c r="BM71" s="3"/>
      <c r="BN71" s="3"/>
      <c r="BO71" s="3"/>
      <c r="BP71" s="3"/>
      <c r="BQ71" s="3"/>
      <c r="BR71" s="3"/>
      <c r="BS71" s="3"/>
      <c r="BT71" s="3"/>
      <c r="BU71" s="174"/>
      <c r="BV71" s="174"/>
      <c r="BW71" s="3"/>
      <c r="BX71" s="183"/>
      <c r="BY71" s="3"/>
      <c r="BZ71" s="21" t="s">
        <v>339</v>
      </c>
      <c r="CA71" s="175">
        <v>13954</v>
      </c>
      <c r="CB71" s="21" t="s">
        <v>285</v>
      </c>
      <c r="CC71" s="8" t="s">
        <v>278</v>
      </c>
      <c r="CD71" s="21" t="s">
        <v>336</v>
      </c>
      <c r="CE71" s="8" t="s">
        <v>276</v>
      </c>
    </row>
    <row r="72" spans="1:83" ht="38.25" x14ac:dyDescent="0.25">
      <c r="A72" s="3">
        <v>24</v>
      </c>
      <c r="B72" s="24" t="s">
        <v>288</v>
      </c>
      <c r="C72" s="24" t="s">
        <v>287</v>
      </c>
      <c r="D72" s="24" t="s">
        <v>195</v>
      </c>
      <c r="E72" s="24" t="s">
        <v>177</v>
      </c>
      <c r="F72" s="1" t="s">
        <v>286</v>
      </c>
      <c r="G72" s="2">
        <v>13829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1"/>
      <c r="X72" s="6">
        <v>190620</v>
      </c>
      <c r="Y72" s="3" t="s">
        <v>353</v>
      </c>
      <c r="Z72" s="1" t="s">
        <v>352</v>
      </c>
      <c r="AA72" s="8" t="s">
        <v>354</v>
      </c>
      <c r="AB72" s="4">
        <v>45722</v>
      </c>
      <c r="AC72" s="2">
        <v>13979</v>
      </c>
      <c r="AD72" s="4">
        <v>45722</v>
      </c>
      <c r="AE72" s="4">
        <v>45721</v>
      </c>
      <c r="AF72" s="24">
        <v>1</v>
      </c>
      <c r="AG72" s="24" t="s">
        <v>188</v>
      </c>
      <c r="AH72" s="24"/>
      <c r="AI72" s="6"/>
      <c r="AJ72" s="6"/>
      <c r="AK72" s="187">
        <v>190620</v>
      </c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6"/>
      <c r="AX72" s="6"/>
      <c r="AY72" s="24"/>
      <c r="AZ72" s="24"/>
      <c r="BA72" s="6"/>
      <c r="BB72" s="6"/>
      <c r="BC72" s="24"/>
      <c r="BD72" s="24"/>
      <c r="BE72" s="6"/>
      <c r="BF72" s="6"/>
      <c r="BG72" s="24"/>
      <c r="BH72" s="6"/>
      <c r="BI72" s="229"/>
      <c r="BJ72" s="6"/>
      <c r="BK72" s="6">
        <v>31706.25</v>
      </c>
      <c r="BL72" s="230">
        <f t="shared" si="0"/>
        <v>31706.25</v>
      </c>
      <c r="BM72" s="3" t="s">
        <v>363</v>
      </c>
      <c r="BN72" s="3"/>
      <c r="BO72" s="3"/>
      <c r="BP72" s="3"/>
      <c r="BQ72" s="3"/>
      <c r="BR72" s="3"/>
      <c r="BS72" s="3"/>
      <c r="BT72" s="3"/>
      <c r="BU72" s="174"/>
      <c r="BV72" s="174"/>
      <c r="BW72" s="3"/>
      <c r="BX72" s="183"/>
      <c r="BY72" s="3"/>
      <c r="BZ72" s="21" t="s">
        <v>360</v>
      </c>
      <c r="CA72" s="175">
        <v>13979</v>
      </c>
      <c r="CB72" s="8" t="s">
        <v>267</v>
      </c>
      <c r="CC72" s="8" t="s">
        <v>280</v>
      </c>
      <c r="CD72" s="21" t="s">
        <v>299</v>
      </c>
      <c r="CE72" s="8" t="s">
        <v>300</v>
      </c>
    </row>
    <row r="73" spans="1:83" ht="76.5" x14ac:dyDescent="0.25">
      <c r="A73" s="3">
        <v>25</v>
      </c>
      <c r="B73" s="23" t="s">
        <v>345</v>
      </c>
      <c r="C73" s="23" t="s">
        <v>346</v>
      </c>
      <c r="D73" s="24" t="s">
        <v>195</v>
      </c>
      <c r="E73" s="24" t="s">
        <v>177</v>
      </c>
      <c r="F73" s="1" t="s">
        <v>347</v>
      </c>
      <c r="G73" s="2">
        <v>13655</v>
      </c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1"/>
      <c r="X73" s="6">
        <v>151016.66</v>
      </c>
      <c r="Y73" s="3" t="s">
        <v>355</v>
      </c>
      <c r="Z73" s="1" t="s">
        <v>357</v>
      </c>
      <c r="AA73" s="8" t="s">
        <v>350</v>
      </c>
      <c r="AB73" s="4">
        <v>45762</v>
      </c>
      <c r="AC73" s="2">
        <v>14011</v>
      </c>
      <c r="AD73" s="4">
        <v>45762</v>
      </c>
      <c r="AE73" s="4">
        <v>46126</v>
      </c>
      <c r="AF73" s="24">
        <v>1</v>
      </c>
      <c r="AG73" s="24" t="s">
        <v>178</v>
      </c>
      <c r="AH73" s="24"/>
      <c r="AI73" s="6"/>
      <c r="AJ73" s="6"/>
      <c r="AK73" s="6">
        <v>151016.66</v>
      </c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6"/>
      <c r="AX73" s="6"/>
      <c r="AY73" s="24"/>
      <c r="AZ73" s="24"/>
      <c r="BA73" s="6"/>
      <c r="BB73" s="6"/>
      <c r="BC73" s="24"/>
      <c r="BD73" s="24"/>
      <c r="BE73" s="6"/>
      <c r="BF73" s="6"/>
      <c r="BG73" s="24"/>
      <c r="BH73" s="6"/>
      <c r="BI73" s="229"/>
      <c r="BJ73" s="6"/>
      <c r="BK73" s="6">
        <v>7189.05</v>
      </c>
      <c r="BL73" s="230">
        <f t="shared" si="0"/>
        <v>7189.05</v>
      </c>
      <c r="BM73" s="3"/>
      <c r="BN73" s="3"/>
      <c r="BO73" s="3"/>
      <c r="BP73" s="3"/>
      <c r="BQ73" s="3"/>
      <c r="BR73" s="3"/>
      <c r="BS73" s="3"/>
      <c r="BT73" s="3"/>
      <c r="BU73" s="174"/>
      <c r="BV73" s="174"/>
      <c r="BW73" s="3"/>
      <c r="BX73" s="183"/>
      <c r="BY73" s="3"/>
      <c r="BZ73" s="21" t="s">
        <v>361</v>
      </c>
      <c r="CA73" s="175">
        <v>14014</v>
      </c>
      <c r="CB73" s="21" t="s">
        <v>266</v>
      </c>
      <c r="CC73" s="8" t="s">
        <v>279</v>
      </c>
      <c r="CD73" s="1" t="s">
        <v>285</v>
      </c>
      <c r="CE73" s="8" t="s">
        <v>278</v>
      </c>
    </row>
    <row r="74" spans="1:83" ht="76.5" x14ac:dyDescent="0.25">
      <c r="A74" s="3">
        <v>26</v>
      </c>
      <c r="B74" s="23" t="s">
        <v>345</v>
      </c>
      <c r="C74" s="23" t="s">
        <v>346</v>
      </c>
      <c r="D74" s="24" t="s">
        <v>195</v>
      </c>
      <c r="E74" s="24" t="s">
        <v>177</v>
      </c>
      <c r="F74" s="1" t="s">
        <v>347</v>
      </c>
      <c r="G74" s="2">
        <v>13655</v>
      </c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1"/>
      <c r="X74" s="6">
        <v>63900</v>
      </c>
      <c r="Y74" s="3" t="s">
        <v>356</v>
      </c>
      <c r="Z74" s="1" t="s">
        <v>358</v>
      </c>
      <c r="AA74" s="8" t="s">
        <v>359</v>
      </c>
      <c r="AB74" s="4">
        <v>45762</v>
      </c>
      <c r="AC74" s="2">
        <v>14011</v>
      </c>
      <c r="AD74" s="4">
        <v>45762</v>
      </c>
      <c r="AE74" s="4">
        <v>46126</v>
      </c>
      <c r="AF74" s="24">
        <v>1</v>
      </c>
      <c r="AG74" s="24" t="s">
        <v>178</v>
      </c>
      <c r="AH74" s="24"/>
      <c r="AI74" s="6"/>
      <c r="AJ74" s="6"/>
      <c r="AK74" s="6">
        <v>63900</v>
      </c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6"/>
      <c r="AX74" s="6"/>
      <c r="AY74" s="24"/>
      <c r="AZ74" s="24"/>
      <c r="BA74" s="6"/>
      <c r="BB74" s="6"/>
      <c r="BC74" s="24"/>
      <c r="BD74" s="24"/>
      <c r="BE74" s="6"/>
      <c r="BF74" s="6"/>
      <c r="BG74" s="24"/>
      <c r="BH74" s="6"/>
      <c r="BI74" s="229"/>
      <c r="BJ74" s="6"/>
      <c r="BK74" s="6"/>
      <c r="BL74" s="230">
        <f t="shared" si="0"/>
        <v>0</v>
      </c>
      <c r="BM74" s="3"/>
      <c r="BN74" s="3"/>
      <c r="BO74" s="3"/>
      <c r="BP74" s="3"/>
      <c r="BQ74" s="3"/>
      <c r="BR74" s="3"/>
      <c r="BS74" s="3"/>
      <c r="BT74" s="3"/>
      <c r="BU74" s="174"/>
      <c r="BV74" s="174"/>
      <c r="BW74" s="3"/>
      <c r="BX74" s="183"/>
      <c r="BY74" s="3"/>
      <c r="BZ74" s="21" t="s">
        <v>362</v>
      </c>
      <c r="CA74" s="175">
        <v>14014</v>
      </c>
      <c r="CB74" s="21" t="s">
        <v>266</v>
      </c>
      <c r="CC74" s="8" t="s">
        <v>279</v>
      </c>
      <c r="CD74" s="1" t="s">
        <v>285</v>
      </c>
      <c r="CE74" s="8" t="s">
        <v>278</v>
      </c>
    </row>
    <row r="75" spans="1:83" ht="63.75" x14ac:dyDescent="0.25">
      <c r="A75" s="3">
        <v>27</v>
      </c>
      <c r="B75" s="23" t="s">
        <v>367</v>
      </c>
      <c r="C75" s="23" t="s">
        <v>368</v>
      </c>
      <c r="D75" s="24" t="s">
        <v>366</v>
      </c>
      <c r="E75" s="24" t="s">
        <v>177</v>
      </c>
      <c r="F75" s="1" t="s">
        <v>365</v>
      </c>
      <c r="G75" s="2"/>
      <c r="H75" s="24"/>
      <c r="I75" s="24"/>
      <c r="J75" s="24"/>
      <c r="K75" s="24"/>
      <c r="L75" s="24"/>
      <c r="M75" s="24" t="s">
        <v>366</v>
      </c>
      <c r="N75" s="24" t="s">
        <v>371</v>
      </c>
      <c r="O75" s="24"/>
      <c r="P75" s="24"/>
      <c r="Q75" s="24"/>
      <c r="R75" s="24"/>
      <c r="S75" s="24"/>
      <c r="T75" s="24"/>
      <c r="U75" s="24"/>
      <c r="V75" s="24"/>
      <c r="W75" s="1"/>
      <c r="X75" s="6">
        <v>20400</v>
      </c>
      <c r="Y75" s="3" t="s">
        <v>364</v>
      </c>
      <c r="Z75" s="1" t="s">
        <v>369</v>
      </c>
      <c r="AA75" s="8" t="s">
        <v>370</v>
      </c>
      <c r="AB75" s="4">
        <v>45796</v>
      </c>
      <c r="AC75" s="2">
        <v>14032</v>
      </c>
      <c r="AD75" s="4">
        <v>45796</v>
      </c>
      <c r="AE75" s="4">
        <v>46160</v>
      </c>
      <c r="AF75" s="24">
        <v>1</v>
      </c>
      <c r="AG75" s="24" t="s">
        <v>178</v>
      </c>
      <c r="AH75" s="24"/>
      <c r="AI75" s="6"/>
      <c r="AJ75" s="6"/>
      <c r="AK75" s="6">
        <v>20400</v>
      </c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6"/>
      <c r="AX75" s="6"/>
      <c r="AY75" s="24"/>
      <c r="AZ75" s="24"/>
      <c r="BA75" s="6"/>
      <c r="BB75" s="6"/>
      <c r="BC75" s="24"/>
      <c r="BD75" s="24"/>
      <c r="BE75" s="6"/>
      <c r="BF75" s="6"/>
      <c r="BG75" s="24"/>
      <c r="BH75" s="6"/>
      <c r="BI75" s="229"/>
      <c r="BJ75" s="6"/>
      <c r="BK75" s="6"/>
      <c r="BL75" s="230">
        <f t="shared" si="0"/>
        <v>0</v>
      </c>
      <c r="BM75" s="3"/>
      <c r="BN75" s="3"/>
      <c r="BO75" s="3"/>
      <c r="BP75" s="3"/>
      <c r="BQ75" s="3"/>
      <c r="BR75" s="3"/>
      <c r="BS75" s="3"/>
      <c r="BT75" s="3"/>
      <c r="BU75" s="174"/>
      <c r="BV75" s="174"/>
      <c r="BW75" s="3"/>
      <c r="BX75" s="183"/>
      <c r="BY75" s="3"/>
      <c r="BZ75" s="21" t="s">
        <v>378</v>
      </c>
      <c r="CA75" s="175">
        <v>14032</v>
      </c>
      <c r="CB75" s="21" t="s">
        <v>379</v>
      </c>
      <c r="CC75" s="8" t="s">
        <v>380</v>
      </c>
      <c r="CD75" s="1" t="s">
        <v>382</v>
      </c>
      <c r="CE75" s="8" t="s">
        <v>383</v>
      </c>
    </row>
    <row r="76" spans="1:83" ht="51.75" thickBot="1" x14ac:dyDescent="0.3">
      <c r="A76" s="3">
        <v>28</v>
      </c>
      <c r="B76" s="23" t="s">
        <v>375</v>
      </c>
      <c r="C76" s="23" t="s">
        <v>375</v>
      </c>
      <c r="D76" s="24" t="s">
        <v>184</v>
      </c>
      <c r="E76" s="24" t="s">
        <v>177</v>
      </c>
      <c r="F76" s="1" t="s">
        <v>376</v>
      </c>
      <c r="G76" s="2"/>
      <c r="H76" s="24"/>
      <c r="I76" s="24"/>
      <c r="J76" s="24" t="s">
        <v>363</v>
      </c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 t="s">
        <v>377</v>
      </c>
      <c r="V76" s="2">
        <v>14032</v>
      </c>
      <c r="W76" s="1" t="s">
        <v>376</v>
      </c>
      <c r="X76" s="6">
        <v>102016.75</v>
      </c>
      <c r="Y76" s="3" t="s">
        <v>372</v>
      </c>
      <c r="Z76" s="1" t="s">
        <v>373</v>
      </c>
      <c r="AA76" s="8" t="s">
        <v>374</v>
      </c>
      <c r="AB76" s="4">
        <v>45812</v>
      </c>
      <c r="AC76" s="2">
        <v>14037</v>
      </c>
      <c r="AD76" s="4">
        <v>45812</v>
      </c>
      <c r="AE76" s="4">
        <v>46022</v>
      </c>
      <c r="AF76" s="24">
        <v>1</v>
      </c>
      <c r="AG76" s="24" t="s">
        <v>178</v>
      </c>
      <c r="AH76" s="24"/>
      <c r="AI76" s="6"/>
      <c r="AJ76" s="6"/>
      <c r="AK76" s="6">
        <v>102016.75</v>
      </c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6"/>
      <c r="AX76" s="6"/>
      <c r="AY76" s="24"/>
      <c r="AZ76" s="24"/>
      <c r="BA76" s="6"/>
      <c r="BB76" s="6"/>
      <c r="BC76" s="24"/>
      <c r="BD76" s="24"/>
      <c r="BE76" s="6"/>
      <c r="BF76" s="6"/>
      <c r="BG76" s="24"/>
      <c r="BH76" s="6"/>
      <c r="BI76" s="229"/>
      <c r="BJ76" s="6"/>
      <c r="BK76" s="6">
        <v>17531.47</v>
      </c>
      <c r="BL76" s="230">
        <f t="shared" si="0"/>
        <v>17531.47</v>
      </c>
      <c r="BM76" s="3"/>
      <c r="BN76" s="3"/>
      <c r="BO76" s="3"/>
      <c r="BP76" s="3"/>
      <c r="BQ76" s="3"/>
      <c r="BR76" s="3"/>
      <c r="BS76" s="3"/>
      <c r="BT76" s="3"/>
      <c r="BU76" s="174"/>
      <c r="BV76" s="174"/>
      <c r="BW76" s="3"/>
      <c r="BX76" s="183"/>
      <c r="BY76" s="3"/>
      <c r="BZ76" s="21" t="s">
        <v>378</v>
      </c>
      <c r="CA76" s="175">
        <v>14045</v>
      </c>
      <c r="CB76" s="21" t="s">
        <v>379</v>
      </c>
      <c r="CC76" s="8" t="s">
        <v>380</v>
      </c>
      <c r="CD76" s="1" t="s">
        <v>338</v>
      </c>
      <c r="CE76" s="8" t="s">
        <v>381</v>
      </c>
    </row>
    <row r="77" spans="1:83" s="195" customFormat="1" ht="15.75" thickBot="1" x14ac:dyDescent="0.3">
      <c r="A77" s="213" t="s">
        <v>173</v>
      </c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5"/>
      <c r="X77" s="216">
        <f>SUM(X21:X76)</f>
        <v>1707930.05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>
        <f>SUM(AI21:AI76)</f>
        <v>0</v>
      </c>
      <c r="AJ77" s="216">
        <f>SUM(AJ21:AJ76)</f>
        <v>0</v>
      </c>
      <c r="AK77" s="216">
        <f>SUM(AK21:AK76)</f>
        <v>18624645.799999997</v>
      </c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6">
        <f>SUM(AW21:AW76)</f>
        <v>2464010.14</v>
      </c>
      <c r="AX77" s="216">
        <f>SUM(AX21:AX76)</f>
        <v>4286.5200000000004</v>
      </c>
      <c r="AY77" s="217"/>
      <c r="AZ77" s="217"/>
      <c r="BA77" s="216">
        <f>SUM(BA21:BA76)</f>
        <v>0</v>
      </c>
      <c r="BB77" s="216">
        <f>SUM(BB21:BB76)</f>
        <v>0</v>
      </c>
      <c r="BC77" s="217"/>
      <c r="BD77" s="217"/>
      <c r="BE77" s="216">
        <f>SUM(BE21:BE76)</f>
        <v>5641.2</v>
      </c>
      <c r="BF77" s="216">
        <f>SUM(BF21:BF76)</f>
        <v>0</v>
      </c>
      <c r="BG77" s="217"/>
      <c r="BH77" s="216">
        <f>SUM(BH21:BH76)</f>
        <v>0</v>
      </c>
      <c r="BI77" s="218">
        <f>SUM(BI21:BI76)</f>
        <v>79338241.5</v>
      </c>
      <c r="BJ77" s="216">
        <f>SUM(BJ21:BJ76)</f>
        <v>30926920.959999993</v>
      </c>
      <c r="BK77" s="216">
        <f>SUM(BK21:BK76)</f>
        <v>6991224.7799999984</v>
      </c>
      <c r="BL77" s="219">
        <f>SUM(BL21:BL76)</f>
        <v>37918145.740000002</v>
      </c>
      <c r="BM77" s="220"/>
      <c r="BN77" s="221"/>
      <c r="BO77" s="221"/>
      <c r="BP77" s="221"/>
      <c r="BQ77" s="221"/>
      <c r="BR77" s="221"/>
      <c r="BS77" s="221"/>
      <c r="BT77" s="221"/>
      <c r="BU77" s="216">
        <f>SUM(BU21:BU76)</f>
        <v>0</v>
      </c>
      <c r="BV77" s="216">
        <f>SUM(BV21:BV76)</f>
        <v>0</v>
      </c>
      <c r="BW77" s="221"/>
      <c r="BX77" s="221"/>
      <c r="BY77" s="221"/>
      <c r="BZ77" s="222"/>
      <c r="CA77" s="222"/>
      <c r="CB77" s="222"/>
      <c r="CC77" s="222"/>
      <c r="CD77" s="222"/>
      <c r="CE77" s="223"/>
    </row>
    <row r="78" spans="1:83" x14ac:dyDescent="0.25">
      <c r="A78" s="188"/>
      <c r="B78" s="188"/>
      <c r="C78" s="188"/>
      <c r="D78" s="188"/>
      <c r="E78" s="188"/>
      <c r="F78" s="207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207"/>
      <c r="X78" s="189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9"/>
      <c r="AJ78" s="189"/>
      <c r="AK78" s="22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9"/>
      <c r="AX78" s="189"/>
      <c r="AY78" s="188"/>
      <c r="AZ78" s="188"/>
      <c r="BA78" s="189"/>
      <c r="BB78" s="189"/>
      <c r="BC78" s="188"/>
      <c r="BD78" s="188"/>
      <c r="BE78" s="189"/>
      <c r="BF78" s="189"/>
      <c r="BG78" s="188"/>
      <c r="BH78" s="189"/>
      <c r="BI78" s="189"/>
      <c r="BJ78" s="60"/>
      <c r="BK78" s="60"/>
      <c r="BL78" s="60"/>
      <c r="BM78" s="190"/>
      <c r="BN78" s="56"/>
      <c r="BO78" s="56"/>
      <c r="BP78" s="56"/>
      <c r="BQ78" s="56"/>
      <c r="BR78" s="56"/>
      <c r="BS78" s="56"/>
      <c r="BT78" s="56"/>
      <c r="BU78" s="191"/>
      <c r="BV78" s="191"/>
      <c r="BW78" s="56"/>
      <c r="BX78" s="56"/>
      <c r="BY78" s="56"/>
    </row>
    <row r="79" spans="1:83" s="193" customFormat="1" ht="15" x14ac:dyDescent="0.25">
      <c r="A79" s="200" t="s">
        <v>175</v>
      </c>
      <c r="B79" s="195" t="s">
        <v>176</v>
      </c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3"/>
      <c r="X79" s="211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11"/>
      <c r="AJ79" s="211"/>
      <c r="AK79" s="201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11"/>
      <c r="AX79" s="211"/>
      <c r="AY79" s="200"/>
      <c r="AZ79" s="200"/>
      <c r="BA79" s="211"/>
      <c r="BB79" s="211"/>
      <c r="BC79" s="200"/>
      <c r="BD79" s="200"/>
      <c r="BE79" s="211"/>
      <c r="BF79" s="211"/>
      <c r="BG79" s="200"/>
      <c r="BH79" s="211"/>
      <c r="BI79" s="211"/>
      <c r="BJ79" s="212"/>
      <c r="BK79" s="212"/>
      <c r="BL79" s="212"/>
      <c r="BM79" s="197"/>
      <c r="BN79" s="197"/>
      <c r="BO79" s="197"/>
      <c r="BP79" s="197"/>
      <c r="BQ79" s="197"/>
      <c r="BR79" s="197"/>
      <c r="BS79" s="197"/>
      <c r="BT79" s="197"/>
      <c r="BU79" s="208"/>
      <c r="BV79" s="208"/>
      <c r="BW79" s="197"/>
      <c r="BX79" s="197"/>
      <c r="BY79" s="197"/>
    </row>
    <row r="80" spans="1:83" s="193" customFormat="1" ht="15" x14ac:dyDescent="0.25">
      <c r="A80" s="200"/>
      <c r="B80" s="200"/>
      <c r="C80" s="200"/>
      <c r="D80" s="200"/>
      <c r="E80" s="200"/>
      <c r="F80" s="203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3"/>
      <c r="X80" s="211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11"/>
      <c r="AJ80" s="211"/>
      <c r="AK80" s="201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11"/>
      <c r="AX80" s="211"/>
      <c r="AY80" s="200"/>
      <c r="AZ80" s="200"/>
      <c r="BA80" s="211"/>
      <c r="BB80" s="211"/>
      <c r="BC80" s="200"/>
      <c r="BD80" s="200"/>
      <c r="BE80" s="211"/>
      <c r="BF80" s="211"/>
      <c r="BG80" s="200"/>
      <c r="BH80" s="211"/>
      <c r="BI80" s="211"/>
      <c r="BJ80" s="212"/>
      <c r="BK80" s="212"/>
      <c r="BL80" s="212"/>
      <c r="BM80" s="197"/>
      <c r="BN80" s="197"/>
      <c r="BO80" s="197"/>
      <c r="BP80" s="197"/>
      <c r="BQ80" s="197"/>
      <c r="BR80" s="197"/>
      <c r="BS80" s="197"/>
      <c r="BT80" s="197"/>
      <c r="BU80" s="208"/>
      <c r="BV80" s="208"/>
      <c r="BW80" s="197"/>
      <c r="BX80" s="197"/>
      <c r="BY80" s="197"/>
    </row>
    <row r="81" spans="1:74" s="193" customFormat="1" ht="15" x14ac:dyDescent="0.25">
      <c r="A81" s="195" t="s">
        <v>384</v>
      </c>
      <c r="B81" s="195"/>
      <c r="C81" s="195"/>
      <c r="D81" s="195"/>
      <c r="E81" s="195"/>
      <c r="F81" s="203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203"/>
      <c r="X81" s="209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209"/>
      <c r="AJ81" s="209"/>
      <c r="AK81" s="196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209"/>
      <c r="AX81" s="209"/>
      <c r="AY81" s="195"/>
      <c r="AZ81" s="195"/>
      <c r="BA81" s="209"/>
      <c r="BB81" s="209"/>
      <c r="BC81" s="195"/>
      <c r="BD81" s="195"/>
      <c r="BE81" s="209"/>
      <c r="BF81" s="209"/>
      <c r="BG81" s="195"/>
      <c r="BH81" s="209"/>
      <c r="BI81" s="209"/>
      <c r="BJ81" s="209"/>
      <c r="BK81" s="209"/>
      <c r="BL81" s="209"/>
      <c r="BM81" s="195"/>
      <c r="BU81" s="210"/>
      <c r="BV81" s="210"/>
    </row>
    <row r="82" spans="1:74" s="193" customFormat="1" ht="15" x14ac:dyDescent="0.25">
      <c r="A82" s="203" t="s">
        <v>309</v>
      </c>
      <c r="B82" s="203"/>
      <c r="C82" s="203"/>
      <c r="D82" s="203"/>
      <c r="E82" s="195"/>
      <c r="F82" s="203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203"/>
      <c r="X82" s="196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6"/>
      <c r="AJ82" s="196"/>
      <c r="AK82" s="196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6"/>
      <c r="AX82" s="196"/>
      <c r="AY82" s="195"/>
      <c r="AZ82" s="195"/>
      <c r="BA82" s="196"/>
      <c r="BB82" s="196"/>
      <c r="BC82" s="195"/>
      <c r="BD82" s="195"/>
      <c r="BE82" s="196"/>
      <c r="BF82" s="196"/>
      <c r="BG82" s="195"/>
      <c r="BH82" s="196"/>
      <c r="BI82" s="196"/>
      <c r="BJ82" s="196"/>
      <c r="BK82" s="196"/>
      <c r="BL82" s="196"/>
      <c r="BM82" s="195"/>
      <c r="BU82" s="194"/>
      <c r="BV82" s="194"/>
    </row>
    <row r="83" spans="1:74" s="193" customFormat="1" ht="15" x14ac:dyDescent="0.25">
      <c r="A83" s="195" t="s">
        <v>310</v>
      </c>
      <c r="B83" s="195"/>
      <c r="C83" s="195"/>
      <c r="D83" s="195"/>
      <c r="E83" s="195"/>
      <c r="F83" s="203"/>
      <c r="G83" s="195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2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2"/>
      <c r="AJ83" s="202"/>
      <c r="AK83" s="202"/>
      <c r="AL83" s="203"/>
      <c r="AM83" s="203"/>
      <c r="AN83" s="203"/>
      <c r="AO83" s="203"/>
      <c r="AP83" s="203"/>
      <c r="AQ83" s="203"/>
      <c r="AR83" s="203"/>
      <c r="AS83" s="203"/>
      <c r="AT83" s="203"/>
      <c r="AU83" s="203"/>
      <c r="AV83" s="203"/>
      <c r="AW83" s="202"/>
      <c r="AX83" s="202"/>
      <c r="AY83" s="203"/>
      <c r="AZ83" s="203"/>
      <c r="BA83" s="202"/>
      <c r="BB83" s="202"/>
      <c r="BC83" s="203"/>
      <c r="BD83" s="203"/>
      <c r="BE83" s="202"/>
      <c r="BF83" s="202"/>
      <c r="BG83" s="203"/>
      <c r="BH83" s="202"/>
      <c r="BI83" s="202"/>
      <c r="BJ83" s="196"/>
      <c r="BK83" s="196"/>
      <c r="BL83" s="196"/>
      <c r="BM83" s="195"/>
      <c r="BU83" s="194"/>
      <c r="BV83" s="194"/>
    </row>
    <row r="84" spans="1:74" x14ac:dyDescent="0.25">
      <c r="A84" s="59"/>
      <c r="B84" s="59"/>
      <c r="C84" s="59"/>
      <c r="D84" s="59"/>
      <c r="E84" s="59"/>
      <c r="G84" s="59"/>
      <c r="H84" s="59"/>
      <c r="I84" s="59"/>
      <c r="J84" s="59"/>
      <c r="K84" s="59"/>
      <c r="L84" s="59"/>
      <c r="M84" s="59"/>
      <c r="N84" s="59"/>
      <c r="Q84" s="59"/>
      <c r="R84" s="59"/>
      <c r="S84" s="59"/>
      <c r="T84" s="59"/>
      <c r="U84" s="59"/>
      <c r="V84" s="59"/>
      <c r="X84" s="58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8"/>
      <c r="AJ84" s="58"/>
      <c r="AK84" s="58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8"/>
      <c r="AX84" s="58"/>
      <c r="AY84" s="59"/>
      <c r="AZ84" s="59"/>
      <c r="BA84" s="58"/>
      <c r="BB84" s="58"/>
      <c r="BC84" s="59"/>
      <c r="BD84" s="59"/>
      <c r="BE84" s="58"/>
      <c r="BF84" s="58"/>
      <c r="BG84" s="59"/>
      <c r="BH84" s="58"/>
      <c r="BI84" s="192"/>
    </row>
  </sheetData>
  <mergeCells count="443"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BZ53:BZ57"/>
    <mergeCell ref="CA53:CA57"/>
    <mergeCell ref="CB53:CB57"/>
    <mergeCell ref="CC53:CC57"/>
    <mergeCell ref="CD53:CD57"/>
    <mergeCell ref="CE53:CE57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BZ47:BZ49"/>
    <mergeCell ref="CA47:CA49"/>
    <mergeCell ref="CB47:CB49"/>
    <mergeCell ref="CC47:CC49"/>
    <mergeCell ref="CD47:CD49"/>
    <mergeCell ref="CE47:CE49"/>
    <mergeCell ref="BZ51:BZ52"/>
    <mergeCell ref="CA51:CA52"/>
    <mergeCell ref="CB51:CB52"/>
    <mergeCell ref="CC51:CC52"/>
    <mergeCell ref="CD51:CD52"/>
    <mergeCell ref="CE51:CE52"/>
    <mergeCell ref="BZ36:BZ38"/>
    <mergeCell ref="CA36:CA38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J53:J57"/>
    <mergeCell ref="K53:K57"/>
    <mergeCell ref="L53:L57"/>
    <mergeCell ref="M53:M57"/>
    <mergeCell ref="N53:N57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I53:AI57"/>
    <mergeCell ref="AJ53:AJ57"/>
    <mergeCell ref="AK53:AK57"/>
    <mergeCell ref="AD53:AD57"/>
    <mergeCell ref="AE53:AE57"/>
    <mergeCell ref="AF53:AF57"/>
    <mergeCell ref="AG53:AG57"/>
    <mergeCell ref="AH53:AH57"/>
    <mergeCell ref="Y53:Y57"/>
    <mergeCell ref="Z53:Z57"/>
    <mergeCell ref="AA53:AA57"/>
    <mergeCell ref="AB53:AB57"/>
    <mergeCell ref="AC53:AC57"/>
    <mergeCell ref="T53:T57"/>
    <mergeCell ref="U53:U57"/>
    <mergeCell ref="V53:V57"/>
    <mergeCell ref="W53:W57"/>
    <mergeCell ref="X53:X57"/>
    <mergeCell ref="O53:O57"/>
    <mergeCell ref="P53:P57"/>
    <mergeCell ref="Q53:Q57"/>
    <mergeCell ref="R53:R57"/>
    <mergeCell ref="S53:S57"/>
    <mergeCell ref="R51:R52"/>
    <mergeCell ref="S51:S52"/>
    <mergeCell ref="T51:T52"/>
    <mergeCell ref="U51:U52"/>
    <mergeCell ref="AK51:AK52"/>
    <mergeCell ref="AF51:AF52"/>
    <mergeCell ref="AG51:AG52"/>
    <mergeCell ref="AH51:AH52"/>
    <mergeCell ref="AI51:AI52"/>
    <mergeCell ref="AJ51:AJ52"/>
    <mergeCell ref="AA51:AA52"/>
    <mergeCell ref="AB51:AB52"/>
    <mergeCell ref="AC51:AC52"/>
    <mergeCell ref="AD51:AD52"/>
    <mergeCell ref="AE51:AE52"/>
    <mergeCell ref="AB47:AB50"/>
    <mergeCell ref="AC47:AC50"/>
    <mergeCell ref="L51:L52"/>
    <mergeCell ref="M51:M52"/>
    <mergeCell ref="N51:N52"/>
    <mergeCell ref="O51:O52"/>
    <mergeCell ref="P51:P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V51:V52"/>
    <mergeCell ref="W51:W52"/>
    <mergeCell ref="X51:X52"/>
    <mergeCell ref="Y51:Y52"/>
    <mergeCell ref="Z51:Z52"/>
    <mergeCell ref="Q51:Q52"/>
    <mergeCell ref="J39:J42"/>
    <mergeCell ref="A39:A42"/>
    <mergeCell ref="B39:B42"/>
    <mergeCell ref="C39:C42"/>
    <mergeCell ref="Z43:Z46"/>
    <mergeCell ref="AA43:AA46"/>
    <mergeCell ref="AB43:AB46"/>
    <mergeCell ref="AC43:AC46"/>
    <mergeCell ref="AD43:AD46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22:A25"/>
    <mergeCell ref="B22:B25"/>
    <mergeCell ref="C22:C25"/>
    <mergeCell ref="A77:W77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T39:T42"/>
    <mergeCell ref="U39:U42"/>
    <mergeCell ref="V39:V42"/>
    <mergeCell ref="W39:W42"/>
    <mergeCell ref="X39:X42"/>
    <mergeCell ref="Y39:Y42"/>
    <mergeCell ref="Z39:Z42"/>
    <mergeCell ref="AA39:AA42"/>
    <mergeCell ref="AB39:AB42"/>
    <mergeCell ref="AC39:AC42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50"/>
    <mergeCell ref="X47:X50"/>
    <mergeCell ref="Y47:Y50"/>
    <mergeCell ref="Z47:Z50"/>
    <mergeCell ref="AA47:AA50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2025-09-04T14:54:49Z</dcterms:modified>
</cp:coreProperties>
</file>