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600" windowHeight="10185" tabRatio="780"/>
  </bookViews>
  <sheets>
    <sheet name="SEINFRA LICITAÇÕES DEZ 2021" sheetId="54" r:id="rId1"/>
  </sheets>
  <definedNames>
    <definedName name="_xlnm._FilterDatabase" localSheetId="0" hidden="1">'SEINFRA LICITAÇÕES DEZ 2021'!$S$5:$S$318</definedName>
    <definedName name="_xlnm.Print_Area" localSheetId="0">'SEINFRA LICITAÇÕES DEZ 2021'!$A$5:$ATV$255</definedName>
    <definedName name="_xlnm.Print_Titles" localSheetId="0">'SEINFRA LICITAÇÕES DEZ 2021'!$15:$20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53" i="54" l="1"/>
  <c r="AN253" i="54"/>
  <c r="AM253" i="54"/>
  <c r="AH253" i="54"/>
  <c r="AG253" i="54"/>
  <c r="AL253" i="54"/>
  <c r="AK253" i="54"/>
  <c r="V253" i="54"/>
  <c r="U253" i="54"/>
  <c r="O253" i="54"/>
  <c r="AL21" i="54"/>
  <c r="AO223" i="54" l="1"/>
  <c r="AO242" i="54" l="1"/>
  <c r="AO245" i="54"/>
  <c r="AO243" i="54" l="1"/>
  <c r="AO229" i="54" l="1"/>
  <c r="AO226" i="54" l="1"/>
  <c r="AO219" i="54" l="1"/>
  <c r="AO216" i="54"/>
  <c r="AO210" i="54"/>
  <c r="AO201" i="54" l="1"/>
  <c r="AO193" i="54" l="1"/>
  <c r="AO187" i="54" l="1"/>
  <c r="AO186" i="54" l="1"/>
  <c r="AO184" i="54"/>
  <c r="AO183" i="54"/>
  <c r="AO173" i="54" l="1"/>
  <c r="AO161" i="54" l="1"/>
  <c r="AO152" i="54" l="1"/>
  <c r="AO236" i="54" l="1"/>
  <c r="AO97" i="54" l="1"/>
  <c r="AO96" i="54" l="1"/>
  <c r="AO93" i="54"/>
  <c r="AO92" i="54"/>
  <c r="AO72" i="54" l="1"/>
  <c r="AO36" i="54" l="1"/>
  <c r="AO22" i="54" l="1"/>
  <c r="AO124" i="54" l="1"/>
  <c r="AO168" i="54" l="1"/>
  <c r="AO133" i="54" l="1"/>
  <c r="AO64" i="54"/>
  <c r="AO51" i="54"/>
  <c r="AL193" i="54" l="1"/>
  <c r="AG51" i="54" l="1"/>
  <c r="AE51" i="54" s="1"/>
  <c r="AH51" i="54"/>
  <c r="AF51" i="54" s="1"/>
  <c r="AG124" i="54" l="1"/>
  <c r="AH124" i="54"/>
  <c r="AE127" i="54"/>
  <c r="AF127" i="54"/>
  <c r="AE110" i="54" l="1"/>
  <c r="AG104" i="54"/>
  <c r="AE104" i="54" s="1"/>
  <c r="AH64" i="54"/>
  <c r="AG64" i="54"/>
  <c r="AE64" i="54" s="1"/>
  <c r="AH72" i="54" l="1"/>
  <c r="AF72" i="54" s="1"/>
  <c r="AG72" i="54"/>
  <c r="AE72" i="54" s="1"/>
  <c r="AF64" i="54"/>
  <c r="AL72" i="54" l="1"/>
  <c r="AE124" i="54" l="1"/>
  <c r="AF124" i="54" l="1"/>
  <c r="AL124" i="54"/>
  <c r="AO145" i="54" l="1"/>
  <c r="AK173" i="54" l="1"/>
  <c r="AL173" i="54" s="1"/>
  <c r="AJ174" i="54" l="1"/>
  <c r="AJ173" i="54" s="1"/>
  <c r="AO104" i="54" l="1"/>
  <c r="AL104" i="54"/>
</calcChain>
</file>

<file path=xl/sharedStrings.xml><?xml version="1.0" encoding="utf-8"?>
<sst xmlns="http://schemas.openxmlformats.org/spreadsheetml/2006/main" count="1519" uniqueCount="891">
  <si>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</si>
  <si>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</si>
  <si>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</si>
  <si>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</si>
  <si>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</si>
  <si>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</si>
  <si>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</si>
  <si>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</si>
  <si>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</si>
  <si>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</si>
  <si>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</si>
  <si>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</si>
  <si>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</si>
  <si>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</si>
  <si>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</si>
  <si>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</si>
  <si>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1 e 6</t>
  </si>
  <si>
    <t>1 e 8</t>
  </si>
  <si>
    <t>EMURB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</si>
  <si>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</si>
  <si>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</si>
  <si>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</si>
  <si>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</si>
  <si>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</si>
  <si>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</si>
  <si>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</si>
  <si>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</si>
  <si>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</si>
  <si>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</si>
  <si>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</si>
  <si>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</si>
  <si>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</si>
  <si>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</si>
  <si>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</si>
  <si>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</si>
  <si>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</si>
  <si>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</si>
  <si>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</si>
  <si>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</si>
  <si>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</si>
  <si>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</si>
  <si>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</si>
  <si>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</si>
  <si>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</si>
  <si>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</si>
  <si>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</si>
  <si>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</si>
  <si>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</si>
  <si>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</si>
  <si>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</si>
  <si>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</si>
  <si>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</si>
  <si>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</si>
  <si>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</si>
  <si>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</si>
  <si>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</si>
  <si>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</si>
  <si>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</si>
  <si>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</si>
  <si>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</si>
  <si>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</si>
  <si>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</si>
  <si>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</si>
  <si>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</si>
  <si>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</si>
  <si>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</si>
  <si>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</si>
  <si>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</si>
  <si>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</si>
  <si>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</si>
  <si>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</si>
  <si>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</si>
  <si>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</si>
  <si>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</si>
  <si>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</si>
  <si>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</si>
  <si>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</si>
  <si>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</si>
  <si>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</si>
  <si>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</si>
  <si>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</si>
  <si>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</si>
  <si>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</si>
  <si>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</si>
  <si>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</si>
  <si>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</si>
  <si>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</si>
  <si>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</si>
  <si>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</si>
  <si>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</si>
  <si>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</si>
  <si>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</si>
  <si>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</si>
  <si>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</si>
  <si>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</si>
  <si>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</si>
  <si>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</si>
  <si>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</si>
  <si>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</si>
  <si>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</si>
  <si>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</si>
  <si>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</si>
  <si>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</si>
  <si>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</si>
  <si>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</si>
  <si>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</si>
  <si>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</si>
  <si>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08.078.762/0001-12</t>
  </si>
  <si>
    <t>01.287.024/0001-36</t>
  </si>
  <si>
    <t>04.518.601/0001-41</t>
  </si>
  <si>
    <t>1</t>
  </si>
  <si>
    <t xml:space="preserve">05.394.853/0001-79 </t>
  </si>
  <si>
    <t>Apostilamento</t>
  </si>
  <si>
    <t>Concorrência</t>
  </si>
  <si>
    <t>003/2016</t>
  </si>
  <si>
    <t>009/2016</t>
  </si>
  <si>
    <t>EMPRESA MUNICIPAL DE URBANIZAÇÃO DE RIO BRANCO - EMURB</t>
  </si>
  <si>
    <t>11.753</t>
  </si>
  <si>
    <t>01 e 06</t>
  </si>
  <si>
    <t>Aditivo atendendo ao dispoto no art. 57, § 1º da Lei 8.666/93</t>
  </si>
  <si>
    <t xml:space="preserve">Aditivo em conformidade com art. 65, § 1º, inciso I, letra “b” da Lei 8.666/93 e suas alterações.     </t>
  </si>
  <si>
    <t>Reajuste</t>
  </si>
  <si>
    <t>AZ COMÉRCIO SERVIÇO E REPRESENTAÇÕES IMP. E EXP. LTDA</t>
  </si>
  <si>
    <t>Termo de Reajuste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</si>
  <si>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</si>
  <si>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</si>
  <si>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</si>
  <si>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</si>
  <si>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</si>
  <si>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</si>
  <si>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</si>
  <si>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</si>
  <si>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</si>
  <si>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</si>
  <si>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</si>
  <si>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</si>
  <si>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</si>
  <si>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 xml:space="preserve">Aditivos em conformidade com art. 65, § 1º, inciso I, letra “b” da Lei 8.666/93 e suas alterações.     </t>
  </si>
  <si>
    <t xml:space="preserve">Este Aditivo está em conformidade com Art. 57  § 1º, da Lei 8.666/93 e suas alterações.     </t>
  </si>
  <si>
    <t>33.90.39.00</t>
  </si>
  <si>
    <t>44.90.51.00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</si>
  <si>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</si>
  <si>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</si>
  <si>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</si>
  <si>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</si>
  <si>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</si>
  <si>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</si>
  <si>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</si>
  <si>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</si>
  <si>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</si>
  <si>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</si>
  <si>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</si>
  <si>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</si>
  <si>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</si>
  <si>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</si>
  <si>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</si>
  <si>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</si>
  <si>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</si>
  <si>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</si>
  <si>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</si>
  <si>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</si>
  <si>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</si>
  <si>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</si>
  <si>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</si>
  <si>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</si>
  <si>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</si>
  <si>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</si>
  <si>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</si>
  <si>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</si>
  <si>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</si>
  <si>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PODER EXECUTIVO MUNICIPAL</t>
  </si>
  <si>
    <t>004/2017</t>
  </si>
  <si>
    <t>RDC</t>
  </si>
  <si>
    <t>Ministério das Cidades</t>
  </si>
  <si>
    <t>Tomada de Preço</t>
  </si>
  <si>
    <t>144/2017</t>
  </si>
  <si>
    <t xml:space="preserve">Serviços de Reforma no Mercado Municipal Aziz Abucater, localizado no Calçadão da Benjamin Constant - Centro, no Município de Rio Branco – Acre. </t>
  </si>
  <si>
    <t>044/2017</t>
  </si>
  <si>
    <t xml:space="preserve">11.641.902/0001-23 </t>
  </si>
  <si>
    <t xml:space="preserve">Aditivo em conformidade com art. 57, § 1º e art. 65, § 1º, da Lei 8.666/93 e suas alterações.     </t>
  </si>
  <si>
    <t>Contrato de Repasse Nº 825.344/MTUR/2015.</t>
  </si>
  <si>
    <t>12.099</t>
  </si>
  <si>
    <t>044/2017
1º aditivo</t>
  </si>
  <si>
    <t xml:space="preserve">Este aditivo reger-se-á em conformidade com art. 65, § 1º, inciso I, letra “b” da Lei 8.666/93 e suas alterações.         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</si>
  <si>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</si>
  <si>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</si>
  <si>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</si>
  <si>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</si>
  <si>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</si>
  <si>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 xml:space="preserve">Este aditivo reger-se-á em conformidade com art. 57, § 1º, da Lei 8.666/93 e suas alterações posteriores.     </t>
  </si>
  <si>
    <t>051/2016
3º aditivo</t>
  </si>
  <si>
    <t xml:space="preserve">Aditivo de Prazo </t>
  </si>
  <si>
    <t>050/2016
1º aditivo</t>
  </si>
  <si>
    <t>aditivo reger-se-á em conformidade com art. 57, § 1º, inciso I, da Lei 8.666/93 e suas alterações posteriores</t>
  </si>
  <si>
    <t>aditivo reger-se-á em conformidade com art. 57, § 1º, inciso I, da Lei 8.666/93 e suas alterações posteriores.</t>
  </si>
  <si>
    <t>051/2016
4º aditivo</t>
  </si>
  <si>
    <t>002/2018</t>
  </si>
  <si>
    <t>001/2018</t>
  </si>
  <si>
    <t>2º PARALISAÇÃO EM 27/11/2017</t>
  </si>
  <si>
    <t>2º REINICIO EM 12/03/2017</t>
  </si>
  <si>
    <t>051/2016
5º aditivo</t>
  </si>
  <si>
    <t>011/2018</t>
  </si>
  <si>
    <t>044/2017
2º aditivo</t>
  </si>
  <si>
    <t xml:space="preserve">aditivo reger-se-á em conformidade com art. 57, § 1º, da Lei 8.666/93 e suas alterações posteriores.     </t>
  </si>
  <si>
    <t>044/2017
3º aditivo</t>
  </si>
  <si>
    <t>044/2017
4º aditivo</t>
  </si>
  <si>
    <t>Este aditivo reger-se-á em conformidade com art. 57, § 1º, da Lei 8.666/93</t>
  </si>
  <si>
    <t>051/2016
6º aditivo</t>
  </si>
  <si>
    <t>050/2016
2º aditivo</t>
  </si>
  <si>
    <t>135/2019</t>
  </si>
  <si>
    <t>012/2019</t>
  </si>
  <si>
    <t>Serviços de Pavimentação do Ramal Jarbas Passarinho, no Municipio de Rio Branco,Acre.</t>
  </si>
  <si>
    <t>044/2019</t>
  </si>
  <si>
    <t>DZ CONSTRUÇÕES EIRELI</t>
  </si>
  <si>
    <t>07.325.604/0001-57</t>
  </si>
  <si>
    <t>12.651</t>
  </si>
  <si>
    <t>101  e 106</t>
  </si>
  <si>
    <t>846790/2017</t>
  </si>
  <si>
    <t>Aditivo de Prazo Vigência</t>
  </si>
  <si>
    <t>050/2016
3º aditivo</t>
  </si>
  <si>
    <t>050/2016
4º aditivo</t>
  </si>
  <si>
    <t>050/2016
5º aditivo</t>
  </si>
  <si>
    <t xml:space="preserve">3º Apost. De Reajuste </t>
  </si>
  <si>
    <t xml:space="preserve">Este aditivo reger-se-á em conformidade com art. 65, § 1º, inciso II, letra “b” da Lei 8.666/93 e suas alterações.     </t>
  </si>
  <si>
    <t>Tomada de Preços</t>
  </si>
  <si>
    <t>051/2016
7º aditivo</t>
  </si>
  <si>
    <t>051/2016
8º aditivo</t>
  </si>
  <si>
    <t>051/2016
9º aditivo</t>
  </si>
  <si>
    <t>051/2016
10º aditivo</t>
  </si>
  <si>
    <t>Aditivo de Prazos</t>
  </si>
  <si>
    <t xml:space="preserve">Aditivo de Prazos </t>
  </si>
  <si>
    <t>051/2016
11º aditivo</t>
  </si>
  <si>
    <t>001/2019</t>
  </si>
  <si>
    <t>016/2019</t>
  </si>
  <si>
    <t>276/2018</t>
  </si>
  <si>
    <t>V.S. CONSTRUÇOES  E COMÉRCIO IMPORTAÇÃO E EXPORTAÇÃO LTDA</t>
  </si>
  <si>
    <t xml:space="preserve">10.935.865/0001-01  </t>
  </si>
  <si>
    <t>Contrato de Financiamento nº 408.501-98/2013</t>
  </si>
  <si>
    <t>68.609,35</t>
  </si>
  <si>
    <t>001/2019
1º aditivo</t>
  </si>
  <si>
    <t xml:space="preserve">Este aditivo reger-se-á em conformidade com art. 65, § 1º, da Lei 8.666/93 </t>
  </si>
  <si>
    <t>001/2019
2º aditivo</t>
  </si>
  <si>
    <t>12.511</t>
  </si>
  <si>
    <t>Aditivo de Vigência</t>
  </si>
  <si>
    <t>215/2018</t>
  </si>
  <si>
    <t>CONSÓRCIO MOTA &amp; MOTA  (MOTA &amp; MOTA LTDA E NEGREIROS CONSTRUÇÕES CIVIS E ELETRICIDADES EIRELI )</t>
  </si>
  <si>
    <t xml:space="preserve">07.622.497/0001-29 </t>
  </si>
  <si>
    <t>Contrato de Financiamento nº 412.794.16/2015</t>
  </si>
  <si>
    <t/>
  </si>
  <si>
    <t>016/2019
1º aditivo</t>
  </si>
  <si>
    <t>016/2019
2º aditivo</t>
  </si>
  <si>
    <t>016/2019
3º aditivo</t>
  </si>
  <si>
    <t>EDIFICAR CONSTRUÇÕES, REPRESENTAÇÕES E COMÉRCIO EIRELI</t>
  </si>
  <si>
    <t xml:space="preserve">04.092.141/0001-32   </t>
  </si>
  <si>
    <t>134/2019</t>
  </si>
  <si>
    <t>011/2019</t>
  </si>
  <si>
    <t>Serviços de Pavimentação do Ramal da Piçarreira, no Município de Rio Branco – Acre</t>
  </si>
  <si>
    <t>CONTRATO DE REPASSE Nº 846791/2017.</t>
  </si>
  <si>
    <t>046/2019     2º aditivo</t>
  </si>
  <si>
    <t>046/2019     3º aditivo</t>
  </si>
  <si>
    <t>12.668</t>
  </si>
  <si>
    <t>043/2019</t>
  </si>
  <si>
    <t>GABRO</t>
  </si>
  <si>
    <t>Este apostilamento de Reajuste rege-se em conformidade com art. 40, XI da  Lei nº 8.666/93.</t>
  </si>
  <si>
    <t xml:space="preserve">Este aditivo reger-se-á em conformidade com art. 65, § 1º, da Lei 8.666/93 e suas alterações.     </t>
  </si>
  <si>
    <t>060/2019</t>
  </si>
  <si>
    <t xml:space="preserve">Tomada de Preços </t>
  </si>
  <si>
    <t>F.C TELES FILHO CONSTRUÇÕES E COME´RCIO ELIRELI</t>
  </si>
  <si>
    <t>044/2017
5º aditivo</t>
  </si>
  <si>
    <t>044/2017
6º aditivo</t>
  </si>
  <si>
    <t>044/2017
7º aditivo</t>
  </si>
  <si>
    <t>044/2017
8º aditivo</t>
  </si>
  <si>
    <t>043/2018</t>
  </si>
  <si>
    <t>2793/2018</t>
  </si>
  <si>
    <t>Serviços Remanescentes da Duplicação da Avenida Getúlio Vargas (Segmento entre a Rua João XXIII e Estrada das Placas)</t>
  </si>
  <si>
    <t>12.430</t>
  </si>
  <si>
    <t>043/2018
2º aditivo</t>
  </si>
  <si>
    <t>043/2018
1º aditivo</t>
  </si>
  <si>
    <t>043/2018
3º aditivo</t>
  </si>
  <si>
    <t>001/2020</t>
  </si>
  <si>
    <t>33.91.39.00</t>
  </si>
  <si>
    <t>ADINN CONSTRUÇÃO E PAVIMENTAÇÃO EIRELI</t>
  </si>
  <si>
    <t>101</t>
  </si>
  <si>
    <t>Pregão Presencial SRP</t>
  </si>
  <si>
    <t>017/2020</t>
  </si>
  <si>
    <t>048/2020</t>
  </si>
  <si>
    <t>030/2020</t>
  </si>
  <si>
    <t>ZIG ELETRICIDADE E CONSTRUÇÕES LTDA</t>
  </si>
  <si>
    <t xml:space="preserve">08.788.130/0001-42  </t>
  </si>
  <si>
    <t>Prestação Serviços Continuados de Manutenção Preventiva e Corretiva em Calçadas com Fornecimento de Materiais e Mão de Obra, para atender as necessidades da Secretaria Municipal de Infraestrutura e Mobilidade Urbana - SEINFRA</t>
  </si>
  <si>
    <t>043/2018
4º aditivo</t>
  </si>
  <si>
    <t>126/2016</t>
  </si>
  <si>
    <t>Serviços Remanescentes de Urbanização dos Bairros Vila Acre e Vila da Amizade - Lote - 01</t>
  </si>
  <si>
    <t>11774</t>
  </si>
  <si>
    <t>053/2016</t>
  </si>
  <si>
    <t>ÁBACO ENGENHARIA CONSTRUÇÕES E COMÉRCIO LTDA</t>
  </si>
  <si>
    <t xml:space="preserve">63.593.594/0001-01 </t>
  </si>
  <si>
    <t>11832</t>
  </si>
  <si>
    <t>1  e 6</t>
  </si>
  <si>
    <t>350957-60/2011</t>
  </si>
  <si>
    <t>053/2016
5º aditivo</t>
  </si>
  <si>
    <t>053/2016
1º aditivo</t>
  </si>
  <si>
    <t>053/2016
2º aditivo</t>
  </si>
  <si>
    <t>053/2016
3º aditivo</t>
  </si>
  <si>
    <t>053/2016
4º aditivo</t>
  </si>
  <si>
    <t>053/2016
6º aditivo</t>
  </si>
  <si>
    <t>053/2016
7º aditivo</t>
  </si>
  <si>
    <t>12.779</t>
  </si>
  <si>
    <t>016/2019
4º aditivo</t>
  </si>
  <si>
    <t>037/2020</t>
  </si>
  <si>
    <t>015/2020</t>
  </si>
  <si>
    <t>Serviços Remanescentes de Revitalização do Parque Ambiental Chico Mendes no Município de Rio Branco – Acre.</t>
  </si>
  <si>
    <t>056/2020</t>
  </si>
  <si>
    <t>12.852</t>
  </si>
  <si>
    <t>101 e 106</t>
  </si>
  <si>
    <t>859685/2017</t>
  </si>
  <si>
    <t xml:space="preserve">4.4.90.51.00 </t>
  </si>
  <si>
    <t>106 e 101</t>
  </si>
  <si>
    <t>Maior Percentual de Desconto</t>
  </si>
  <si>
    <t>005/2019</t>
  </si>
  <si>
    <t>046/2019           1º aditivo</t>
  </si>
  <si>
    <t>046/2019     4º aditivo</t>
  </si>
  <si>
    <t>122/2019</t>
  </si>
  <si>
    <t>010/2019</t>
  </si>
  <si>
    <t>Serviços de Pavimentação do Ramal do Macarrão, no Municipio de Rio Branco/Acre.</t>
  </si>
  <si>
    <t>CONTRATO DE REPASSE Nº 846788/2017.</t>
  </si>
  <si>
    <t>043/2019     1º aditivo</t>
  </si>
  <si>
    <t>043/2019     2º aditivo</t>
  </si>
  <si>
    <t xml:space="preserve">Este aditivo reger-se-á em conformidade com art. 57, § 1º, da Lei 8.666/93 e suas alterações posteriores.     
</t>
  </si>
  <si>
    <t>001/2019
3º aditivo</t>
  </si>
  <si>
    <t>042/2019</t>
  </si>
  <si>
    <t>004/2019</t>
  </si>
  <si>
    <t>019/2019</t>
  </si>
  <si>
    <t>Serviços de Manutenção de Pontes, Passarelas e Escadarias, localizada no Municipio de Rio Branco/Acre</t>
  </si>
  <si>
    <t>LARDEYS CONSTUTORA E COMÉRCIO LTDA</t>
  </si>
  <si>
    <t>03.879.200/0001-54</t>
  </si>
  <si>
    <t>12.652</t>
  </si>
  <si>
    <t>042/2019
1º aditivo</t>
  </si>
  <si>
    <t>Aditivo de Supressão</t>
  </si>
  <si>
    <t>49/2019</t>
  </si>
  <si>
    <t>046/2019</t>
  </si>
  <si>
    <t>52/2019</t>
  </si>
  <si>
    <t>067/2020</t>
  </si>
  <si>
    <t>14925/2020</t>
  </si>
  <si>
    <t>023/2020</t>
  </si>
  <si>
    <t>Serviços Remanescentes de Urbanização da Poligonal Baixada I (Bairros Bahia Velha, Glório e Pista) no Municipio/Acre</t>
  </si>
  <si>
    <t>TC Nº 350.955-41/2011</t>
  </si>
  <si>
    <t>039/2020</t>
  </si>
  <si>
    <t xml:space="preserve"> Executado no Exercício 2020</t>
  </si>
  <si>
    <t>045/2020</t>
  </si>
  <si>
    <t>017/2020
1º aditivo</t>
  </si>
  <si>
    <t>016/2019
5º aditivo</t>
  </si>
  <si>
    <t>12/10/2020</t>
  </si>
  <si>
    <t xml:space="preserve">053/2016
</t>
  </si>
  <si>
    <t>053/2016
8º aditivo</t>
  </si>
  <si>
    <t>Menor Preços</t>
  </si>
  <si>
    <t>214/2019</t>
  </si>
  <si>
    <t>Construção de Passarela em Estrutura Mista, no Municipio de Rio Branco/Acre.</t>
  </si>
  <si>
    <t>31.972.314/0001-80</t>
  </si>
  <si>
    <t>052/2019
1º aditivo</t>
  </si>
  <si>
    <t>052/2019
2º aditivo</t>
  </si>
  <si>
    <t xml:space="preserve">  12.882</t>
  </si>
  <si>
    <t>049/2019   1º aditivo</t>
  </si>
  <si>
    <t>049/2019   2º aditivo</t>
  </si>
  <si>
    <t>052/2019
3º aditivo</t>
  </si>
  <si>
    <t>051/2016
12º aditivo</t>
  </si>
  <si>
    <t>Construção de Calçadas em Vias Urbanas Pavimentada, no Municipio de Rio Branco - Acre</t>
  </si>
  <si>
    <t>Convênio nº 197/PCN/2017 - SICONV 843082</t>
  </si>
  <si>
    <t>049/2019     3º aditivo</t>
  </si>
  <si>
    <t>072/2020</t>
  </si>
  <si>
    <t>026/2020</t>
  </si>
  <si>
    <t>12.906</t>
  </si>
  <si>
    <t xml:space="preserve">Este aditivo reger-se-á em conformidade com art.65, § 1°, da Lei 8.666/93 e suas alterações posteriores. </t>
  </si>
  <si>
    <t>Pregão Eletrônico SRP</t>
  </si>
  <si>
    <t>Este aditivo reger-se-á em conformidade com art. 57, § 1º, da Lei 8.666/93 e suas alterações</t>
  </si>
  <si>
    <t xml:space="preserve">Este aditivo reger-se-á em conformidade com art. 57, § 1º, da Lei 8.666/93 e suas alterações.     </t>
  </si>
  <si>
    <t>25320/2020</t>
  </si>
  <si>
    <t>090/2020</t>
  </si>
  <si>
    <t>Aditivo de Prazo Execução e Vigência</t>
  </si>
  <si>
    <t>043/2019     3º aditivo</t>
  </si>
  <si>
    <t>043/2019     4º aditivo</t>
  </si>
  <si>
    <t>043/2019     5º aditivo</t>
  </si>
  <si>
    <t>Aditivo de Adequação Contratual</t>
  </si>
  <si>
    <t>043/2019     6º aditivo</t>
  </si>
  <si>
    <t>Lei Federal nº 13.709/2018 - Lei Geral deProteção de dados e Lei  Federal nº 12.846/2016 - Lei Anticorrupção</t>
  </si>
  <si>
    <t>001/2019
4º aditivo</t>
  </si>
  <si>
    <t xml:space="preserve">Lei Federal nº. 13.709/2018 – Lei Geral de Proteção de Dados e à Lei Federal nº. 12.846/2013 </t>
  </si>
  <si>
    <t>001/2019
5º aditivo</t>
  </si>
  <si>
    <t>13.0350                                   13.038</t>
  </si>
  <si>
    <t>Serviços de Pavimentação de Ruas em Á reas Urbanas com Meio Fio, Sarjeta e Drenagem, no Municipio de Rio Branco</t>
  </si>
  <si>
    <t>089/2020</t>
  </si>
  <si>
    <t>J. C. O. PAZ ENGENHARIA CONSTRUÇÕES E COMÉRCIO EIRELI</t>
  </si>
  <si>
    <t xml:space="preserve">10.803.843/0001-80  </t>
  </si>
  <si>
    <t>12.940</t>
  </si>
  <si>
    <t>4148/2021</t>
  </si>
  <si>
    <t>003/2021</t>
  </si>
  <si>
    <t>Serviços de Manutenção, Reforma e Construção de Estruturas Provisórias de Apoio para Atendimento de Famílias Desabrigadas em Razão da Enchente do Rio acre, no Município de Rio Branco/ac.</t>
  </si>
  <si>
    <t>01160011/2021</t>
  </si>
  <si>
    <t>GABRO CONSTRUÇÕES EIRELI - ME</t>
  </si>
  <si>
    <t>13.030</t>
  </si>
  <si>
    <t xml:space="preserve">33.90.39.00 </t>
  </si>
  <si>
    <t xml:space="preserve">Executar Obras de Terraplenagem Drenagem e Pavimentação no Ramal da Cinco Mil no município de Rio Branco – Acre. </t>
  </si>
  <si>
    <t>124</t>
  </si>
  <si>
    <t>44.91.51.00</t>
  </si>
  <si>
    <t>Prazo de Vigência</t>
  </si>
  <si>
    <t>1º Aditivo 090/2020</t>
  </si>
  <si>
    <t>Adequação Contratual</t>
  </si>
  <si>
    <t xml:space="preserve">5º Aditivo </t>
  </si>
  <si>
    <t xml:space="preserve">   6º aditivo      046/2019</t>
  </si>
  <si>
    <t xml:space="preserve">7º Aditivo 046/2019 </t>
  </si>
  <si>
    <t>051/2016
13º aditivo</t>
  </si>
  <si>
    <t>Lei Federal nº 13.709/2018</t>
  </si>
  <si>
    <t>051/2016
14º aditivo</t>
  </si>
  <si>
    <t>051/2016
15º aditivo</t>
  </si>
  <si>
    <t>11948/2021</t>
  </si>
  <si>
    <t>010/2021</t>
  </si>
  <si>
    <t>Serviços de Instalações Elétricas em Estruturas do Parque de Exporsições Wildy Viana, Municipio de Rio Branco/Acre.</t>
  </si>
  <si>
    <t>01160016/2021</t>
  </si>
  <si>
    <t>EVELET - EVOLUÇÃO EM ELETRICIDADE EIRELI</t>
  </si>
  <si>
    <t>08.234.283/0001-48</t>
  </si>
  <si>
    <t>13.042</t>
  </si>
  <si>
    <t>127/2020</t>
  </si>
  <si>
    <t>010/2020</t>
  </si>
  <si>
    <t>Serviços de Construção de Elevatória de Esgoto no Bairro da Paz, no Municipio de Rio Branco/Acre</t>
  </si>
  <si>
    <t>01160005/2021</t>
  </si>
  <si>
    <t>13.017</t>
  </si>
  <si>
    <t>PARALISADA EM 26/05/2021</t>
  </si>
  <si>
    <t>26.882/2020</t>
  </si>
  <si>
    <t>Serviços Continuados de Manutenção Viária no Municipio de Rio Branco</t>
  </si>
  <si>
    <t>094/2020</t>
  </si>
  <si>
    <t>12.952</t>
  </si>
  <si>
    <t>Inciso VIII. Art 24 da Lei 8.666/93</t>
  </si>
  <si>
    <t>1º Aditivo 094/2020</t>
  </si>
  <si>
    <t>2º Aditivo 094/2020</t>
  </si>
  <si>
    <t>052/2019
4º aditivo</t>
  </si>
  <si>
    <t xml:space="preserve">Recomendação Técnica nº 038/2020 </t>
  </si>
  <si>
    <t>OBRA PARALISADA EM 13/01/2021</t>
  </si>
  <si>
    <t>052/2019
5º aditivo</t>
  </si>
  <si>
    <t>aditivo reger-se-á em conformidade com art. 65, § 1º,  da Lei 8.666/93 e suas alterações posteriores.</t>
  </si>
  <si>
    <t>052/2019
6º aditivo</t>
  </si>
  <si>
    <t>052/2019
7º aditivo</t>
  </si>
  <si>
    <t>aditivo reger-se-á em conformidade com art. 57, § 1º  da Lei 8.666/93 e suas alterações posteriores.</t>
  </si>
  <si>
    <t>12974                                           12.979</t>
  </si>
  <si>
    <t>017/2020
2º aditivo</t>
  </si>
  <si>
    <t xml:space="preserve">8º Aditivo 046/2019 </t>
  </si>
  <si>
    <t>089/2020
1º aditivo</t>
  </si>
  <si>
    <t>089/2020
2º aditivo</t>
  </si>
  <si>
    <t>017/2020
3º aditivo</t>
  </si>
  <si>
    <t>011/2021</t>
  </si>
  <si>
    <t>Execução de Serviços Adequação da Medição Agrupada do Mercado Aziz Abucater, no Municipio de Rio Branco</t>
  </si>
  <si>
    <t>01160015/2021</t>
  </si>
  <si>
    <t>M &amp; E ELETRICIDADE, COMÉRCIO. CONSTRUÇÃO E TERRAPLANAGEM LTDA</t>
  </si>
  <si>
    <t>19.725.788/0001-21</t>
  </si>
  <si>
    <t>13.039</t>
  </si>
  <si>
    <t>1º Aditivo 011600152021</t>
  </si>
  <si>
    <t>Prazo de Execução e Vigência</t>
  </si>
  <si>
    <t>11617/2021</t>
  </si>
  <si>
    <t>067/2020
1º aditivo</t>
  </si>
  <si>
    <t>02/012/2020</t>
  </si>
  <si>
    <t>067/2020
2º aditivo</t>
  </si>
  <si>
    <t xml:space="preserve">Aditivo de Vigência </t>
  </si>
  <si>
    <t>NÃO TEM ORDEM DE SERVIÇO</t>
  </si>
  <si>
    <t>Aditivo de Vigência e Execução</t>
  </si>
  <si>
    <t>042/2019
2º aditivo</t>
  </si>
  <si>
    <t>Lei 8.666/93 art. 40 XI</t>
  </si>
  <si>
    <t>1ºTemo de Reajuste</t>
  </si>
  <si>
    <t>Art. 65, inciso II, 'd' da Lei 8.666/93</t>
  </si>
  <si>
    <t>2ºTemo de Reajuste - Reequilibrio Econ Finan</t>
  </si>
  <si>
    <t xml:space="preserve">3ºTemo de Reajuste - Complementar ao 1º Aniver </t>
  </si>
  <si>
    <t xml:space="preserve">4ºTemo de Reajuste - Complementar ao 1º Aniver </t>
  </si>
  <si>
    <t>CONTRATO RESCINDIDO EM 10/06/2021</t>
  </si>
  <si>
    <t>15819/2021</t>
  </si>
  <si>
    <t>015/2021</t>
  </si>
  <si>
    <t>Execução de Serviços de Melhorias de Estradas Vicinais/Ramais, no Municipio de Rio Branco/Ac</t>
  </si>
  <si>
    <t>01160022/2021</t>
  </si>
  <si>
    <t>04.518.601/0001/41</t>
  </si>
  <si>
    <t>13.065</t>
  </si>
  <si>
    <t>art. 24, inciso VIII</t>
  </si>
  <si>
    <t>13.062</t>
  </si>
  <si>
    <t xml:space="preserve">13.060   </t>
  </si>
  <si>
    <t>027/2021</t>
  </si>
  <si>
    <t>004/2021</t>
  </si>
  <si>
    <t>Execução de Serviços de Manutenção em Equipamentos Públicos de Lazer, no Municipio de Rio Branco/Acre</t>
  </si>
  <si>
    <t>01160023/2021</t>
  </si>
  <si>
    <t>18.818.216/0001-24</t>
  </si>
  <si>
    <t>13.043</t>
  </si>
  <si>
    <t>Art. 24, Inciso IV, da Lei  8.666/93</t>
  </si>
  <si>
    <t>13,031</t>
  </si>
  <si>
    <t>13.0310</t>
  </si>
  <si>
    <t>Dispensa de Licitação</t>
  </si>
  <si>
    <t>13.009</t>
  </si>
  <si>
    <t>12.999</t>
  </si>
  <si>
    <t>13.029</t>
  </si>
  <si>
    <t>13.028</t>
  </si>
  <si>
    <t>13.026</t>
  </si>
  <si>
    <t>13.027</t>
  </si>
  <si>
    <t>01160024/2021</t>
  </si>
  <si>
    <t>Serviços de Manutenção e Recuperação de Vias, no Municipio de Rio Branco</t>
  </si>
  <si>
    <t>009/2021</t>
  </si>
  <si>
    <t>6533/2021</t>
  </si>
  <si>
    <t xml:space="preserve"> 044/2019        1º Aditivo</t>
  </si>
  <si>
    <t>044/2019              2º aditivo</t>
  </si>
  <si>
    <t>044/2019              3º aditivo</t>
  </si>
  <si>
    <t>044/2019             4º aditivo</t>
  </si>
  <si>
    <t>044/2019              5º aditivo</t>
  </si>
  <si>
    <t>044/2019              6º aditivo</t>
  </si>
  <si>
    <t>044/2019                7º aditivo</t>
  </si>
  <si>
    <t>044/2019             8º aditivo</t>
  </si>
  <si>
    <t>044/2019               9º aditivo</t>
  </si>
  <si>
    <t>044/2019               10º aditivo</t>
  </si>
  <si>
    <t xml:space="preserve">Aditivo de Adequação Contratual </t>
  </si>
  <si>
    <t>043/2019    7º aditivo</t>
  </si>
  <si>
    <t>053/2016
9º aditivo</t>
  </si>
  <si>
    <t>016/2019
6º aditivo</t>
  </si>
  <si>
    <t>016/2019
7º aditivo</t>
  </si>
  <si>
    <t>Aditivo de Adequação  Contratual</t>
  </si>
  <si>
    <t>016/2019
8º aditivo</t>
  </si>
  <si>
    <t>01/12/2020</t>
  </si>
  <si>
    <t>1º Apost. de Reajuste</t>
  </si>
  <si>
    <t xml:space="preserve">4º Apost. De Reajuste </t>
  </si>
  <si>
    <t>Reajuste 2º Aniver</t>
  </si>
  <si>
    <t>056/2020
1º aditivo</t>
  </si>
  <si>
    <t>1º Termo de Reajuste</t>
  </si>
  <si>
    <t>Apost. De Reajuste  1º Aniver</t>
  </si>
  <si>
    <t>2º Termo de Reajuste</t>
  </si>
  <si>
    <t>Apost. De Reajuste  2º Aniver</t>
  </si>
  <si>
    <t>056/2018
2º aditivo</t>
  </si>
  <si>
    <t>072/2020
1º aditivo</t>
  </si>
  <si>
    <t>18.101/2020</t>
  </si>
  <si>
    <t>083/2020
1º aditivo</t>
  </si>
  <si>
    <t>083/2020
2º aditivo</t>
  </si>
  <si>
    <t>Aditivo de Execução e Vigência</t>
  </si>
  <si>
    <t>050/2016
6 aditivo</t>
  </si>
  <si>
    <t>PRESTAÇÃO DE CONTAS MENSAL - EXERCÍCIO 2021</t>
  </si>
  <si>
    <t>043/2018
5º aditivo</t>
  </si>
  <si>
    <t xml:space="preserve">Este aditivo reger-se-á em conformidade com art. 57, § 1º, inciso I da lei 8.666/93 e suas alterações posteriores.     </t>
  </si>
  <si>
    <t>043/2018
6º aditivo</t>
  </si>
  <si>
    <t>042/2018</t>
  </si>
  <si>
    <t>101 e 108</t>
  </si>
  <si>
    <t>042/2018
1º aditivo</t>
  </si>
  <si>
    <t>042/2018
2º aditivo</t>
  </si>
  <si>
    <t>042/2018
3º aditivo</t>
  </si>
  <si>
    <t>042/2018
4º aditivo</t>
  </si>
  <si>
    <t>3º Aditivo 094/2020</t>
  </si>
  <si>
    <t>043/2019    8º aditivo</t>
  </si>
  <si>
    <t>043/2019 - Apostilamento</t>
  </si>
  <si>
    <t>Em conformidade com art. 40, XI da  Lei nº 8.666/93.</t>
  </si>
  <si>
    <t>044/2019               11º aditivo</t>
  </si>
  <si>
    <t>089/2020
3º aditivo</t>
  </si>
  <si>
    <t>2º Aditivo 090/2020</t>
  </si>
  <si>
    <t>043/2019    9º aditivo</t>
  </si>
  <si>
    <t xml:space="preserve">Aditivo de Valor </t>
  </si>
  <si>
    <t>Este aditivo reger-se-á em conformidade com art. 65, § 1º, da Lei 8.666/93 e suas alterações posteriores.</t>
  </si>
  <si>
    <t>043/2018
7º aditivo</t>
  </si>
  <si>
    <t>072/2020
2º aditivo</t>
  </si>
  <si>
    <t>053/2016
10º aditivo</t>
  </si>
  <si>
    <t>089/2020
1º Reajuste</t>
  </si>
  <si>
    <t>01160005/2021
1º aditivo</t>
  </si>
  <si>
    <t>01160005/2021
2º aditivo</t>
  </si>
  <si>
    <t>30/02/2022</t>
  </si>
  <si>
    <t>4º Aditivo 094/2020</t>
  </si>
  <si>
    <t>031/2021</t>
  </si>
  <si>
    <t>Ampliação da Quadra de Grama Sintética do Bairro Raimundo Melo (Construção de Cobertura e vestiários)</t>
  </si>
  <si>
    <t>01160037/2021</t>
  </si>
  <si>
    <t>CONSÓRCIO INNOVE</t>
  </si>
  <si>
    <t>23.820.555/0001-85</t>
  </si>
  <si>
    <t>13.150</t>
  </si>
  <si>
    <t>106</t>
  </si>
  <si>
    <t>Transferência Especial</t>
  </si>
  <si>
    <t>22907/2021</t>
  </si>
  <si>
    <t>016/2021</t>
  </si>
  <si>
    <t xml:space="preserve">SERVIÇOS DE QUALIFICAÇÃO DA RUA MINAS GERAIS NO MUNICÍPIO DE RIO BRANCO – ACRE. </t>
  </si>
  <si>
    <t>01160034/2021</t>
  </si>
  <si>
    <t>13.146</t>
  </si>
  <si>
    <t>101 e108</t>
  </si>
  <si>
    <t>Contrato de Financiamento nº 412.794-16/2015/Pró-Transporte.</t>
  </si>
  <si>
    <t>093/2021</t>
  </si>
  <si>
    <t>Execução de Serviços Remanescentes de Revitalização do Mercado Aziz Abucater, no município de Rio Branco – Acre</t>
  </si>
  <si>
    <t>01160036/2021</t>
  </si>
  <si>
    <t>LIDER CONSTRUÇÕES EIRELI</t>
  </si>
  <si>
    <t xml:space="preserve">03.587.444/0001-63  </t>
  </si>
  <si>
    <t>13.145</t>
  </si>
  <si>
    <t xml:space="preserve">Contrato de Repasse 825344/2015. </t>
  </si>
  <si>
    <t>008/2021</t>
  </si>
  <si>
    <t>001/2021</t>
  </si>
  <si>
    <t>Serviços Complementares da Duplicação da Avenida Iaco, no Portal Amazônia, no municipio de Rio Branco/Acre</t>
  </si>
  <si>
    <t>01160032/2021</t>
  </si>
  <si>
    <t>INNOVE ARQUITETURA E ENGENHARIA EIRELI</t>
  </si>
  <si>
    <t>13.134</t>
  </si>
  <si>
    <t>043/2021</t>
  </si>
  <si>
    <t>007/2021</t>
  </si>
  <si>
    <t>Serviços Continuados de Manutenção Predial Preventiva e Corretiva com Fornecimento de Peças</t>
  </si>
  <si>
    <t>01160031/2021</t>
  </si>
  <si>
    <t>026/2021</t>
  </si>
  <si>
    <t>013/2021</t>
  </si>
  <si>
    <t>Serviços Continuados de Manutençaõ de Academias ao Ar  Livre, Localizadas no Municipio de Rio Branco</t>
  </si>
  <si>
    <t>01160041/2021</t>
  </si>
  <si>
    <t>13.153</t>
  </si>
  <si>
    <t>05/11/20211</t>
  </si>
  <si>
    <t>066/2021</t>
  </si>
  <si>
    <t>002/2021</t>
  </si>
  <si>
    <t>Construção de Quadra de Grama Sintética, no Bairro Vila Beltel, no Municipio de Rio Branco/Acre</t>
  </si>
  <si>
    <t>01160040/2021</t>
  </si>
  <si>
    <t>CONSTRUTORA MIRANDA</t>
  </si>
  <si>
    <t>02.562.103/0001-710</t>
  </si>
  <si>
    <t>CONVÊNIO Nº 1032366-93/2016 – SICONV Nº 831484/2016</t>
  </si>
  <si>
    <t>089/2020
4º aditivo</t>
  </si>
  <si>
    <t>13156                                          13171</t>
  </si>
  <si>
    <t>23019/2021</t>
  </si>
  <si>
    <t>017/2021</t>
  </si>
  <si>
    <t>Servicços de Qualificação de Vias Urbanas na Rua Rio de Janeiro, no Muncipio de Rio Branco/ac</t>
  </si>
  <si>
    <t>01160035/2021</t>
  </si>
  <si>
    <t>06/10/25051</t>
  </si>
  <si>
    <t>043/2019    10º aditivo</t>
  </si>
  <si>
    <t>051/2016
16º aditivo</t>
  </si>
  <si>
    <t>051/2016
17º aditivo</t>
  </si>
  <si>
    <t>051/2016
18º aditivo</t>
  </si>
  <si>
    <t>051/2016                    1º Reajuste</t>
  </si>
  <si>
    <t>043/2019    11º aditivo</t>
  </si>
  <si>
    <t>01160044/2021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</si>
  <si>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</si>
  <si>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</si>
  <si>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</si>
  <si>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13.175</t>
  </si>
  <si>
    <t>CONTRATO DE REPASSE Nº 889420/2019.</t>
  </si>
  <si>
    <t>01160032/2021
1º aditivo</t>
  </si>
  <si>
    <t>2018/2021</t>
  </si>
  <si>
    <t>CONVITE</t>
  </si>
  <si>
    <t>01160055/2021</t>
  </si>
  <si>
    <t>R. M. TERRAPLANAGEM E COMÉRCIO LTDA</t>
  </si>
  <si>
    <t xml:space="preserve">18.818.216/0001-24 </t>
  </si>
  <si>
    <t>13.186</t>
  </si>
  <si>
    <t>Execução dos Serviços de Iluminação e Decoração Natalina 2021, na cidade de Rio Branco – Acre</t>
  </si>
  <si>
    <t>01160048/2021</t>
  </si>
  <si>
    <t>096/2021</t>
  </si>
  <si>
    <t xml:space="preserve">Construção de Academia ao Ar Livre, localizada na Rua Sete de Setembro C/ Avenida São Pedro e Av. Jucelino Kubitcheck – Bairro Raimundo Melo - Lote 07, no Município de Rio Branco – Acre. </t>
  </si>
  <si>
    <t>M &amp; E ELETRICIDADE, COMÉRCIO, CONSTRUÇÃO E TERRAPLANAGEM LTDA</t>
  </si>
  <si>
    <t>13.171</t>
  </si>
  <si>
    <t>Contrato de Repasse Nº 824255/2015/MC/CAIXA</t>
  </si>
  <si>
    <t>01160046/2021</t>
  </si>
  <si>
    <t>01160047/2021</t>
  </si>
  <si>
    <t xml:space="preserve">Construção de Academia ao Ar Livre, localizada na Rua Maceió,  Bairro Waldemar Maciel – Lote 05, no município de Rio Branco – Acre. </t>
  </si>
  <si>
    <t>19/02/20211</t>
  </si>
  <si>
    <t>Contrato de Repasse nº 835754/2016/MC/CAIXA.</t>
  </si>
  <si>
    <t>IMPÉRIO CONSTRUTORA, INDÚSTRIA, COMÉRCIO E SERVIÇOS – EIRELI</t>
  </si>
  <si>
    <t xml:space="preserve">13.551.757/0001-15  </t>
  </si>
  <si>
    <t>Execução dos Serviços de Manutenção em Equipamentos Públicos Esportivos e de Lazer, localizados no Município de Rio Branco - Acre</t>
  </si>
  <si>
    <t>01160045/2021</t>
  </si>
  <si>
    <t>TERMO DE PARALISAÇÃO EM 14/12/2021</t>
  </si>
  <si>
    <t>01160051/2021</t>
  </si>
  <si>
    <t>24596/2021</t>
  </si>
  <si>
    <t>020/2021</t>
  </si>
  <si>
    <t>Serviços de Pavimentação de Vias Urbanas na Travessa  São Lucas - Bairro São Francisco e Rua Bezerra - Bairro Santa Maria, no Municipio de Rio Branco</t>
  </si>
  <si>
    <t>13.183</t>
  </si>
  <si>
    <t>01160050/2021</t>
  </si>
  <si>
    <t>26429/2021</t>
  </si>
  <si>
    <t>025/2021</t>
  </si>
  <si>
    <t>Serviços de Recapeamento de Vias Urbanas, na Rua Rádio Farol e Rua Idelfonso Almeida, no Municipio de Rio Branco/AC</t>
  </si>
  <si>
    <t>13.183               13.191</t>
  </si>
  <si>
    <t>Contratyo de Repasse nº 893279/2019</t>
  </si>
  <si>
    <t>25095/2021</t>
  </si>
  <si>
    <t>23/2021</t>
  </si>
  <si>
    <t xml:space="preserve">Serviços de Ampliação e Melhoria do Sistema de  Drenagem Urbana na Avenida Getúlio Vargas, no Municipio de Rio Branco/AC </t>
  </si>
  <si>
    <t>01160052/2021</t>
  </si>
  <si>
    <t>052/2021</t>
  </si>
  <si>
    <t>006/2021</t>
  </si>
  <si>
    <t>Construção de Feira Popular na Rua Maria Franscisca Ribeiro - Bairro Calafate - Municipio de Rio Branco</t>
  </si>
  <si>
    <t>01160059/2021</t>
  </si>
  <si>
    <t>CONSTRUTORA MACIEL COMÉRCIO E REPRESENTAÇÕES LTDA</t>
  </si>
  <si>
    <t xml:space="preserve">07.684.688/0001-15   </t>
  </si>
  <si>
    <t>13.195</t>
  </si>
  <si>
    <t>Convênio nº 867137</t>
  </si>
  <si>
    <t xml:space="preserve"> FUNDAÇÃO DE TECNOLOGIA DO ESTADO DO ACRE - FUNTAC</t>
  </si>
  <si>
    <t>6467/2020</t>
  </si>
  <si>
    <t>016/2020</t>
  </si>
  <si>
    <t>Prestação de serviços de controle tecnológico em obras de pavimentação (ensaios de solo e massa asfáltica) e civis (ensaios de concreto) visando auxiliar na aferição e controle de qualidade dos serviços contratadas pela Secretaria Municipal de Infraestrutura e Mobilidade Urbana – SEINFRA.</t>
  </si>
  <si>
    <t>34.700.153/0001-63</t>
  </si>
  <si>
    <t>12.844</t>
  </si>
  <si>
    <t>052/2020
1º aditivo</t>
  </si>
  <si>
    <t>Em conformidade com aline ''a'', inciso I do Art 65 da Lei  8.666/93</t>
  </si>
  <si>
    <t>052/2020
2º aditivo</t>
  </si>
  <si>
    <t>052/2020
3º aditivo</t>
  </si>
  <si>
    <t>052/2020
4º aditivo</t>
  </si>
  <si>
    <t>052/2020
5º aditivo</t>
  </si>
  <si>
    <t>16/15/2021</t>
  </si>
  <si>
    <t>052/2020
6º aditivo</t>
  </si>
  <si>
    <t>052/2020
7º aditivo</t>
  </si>
  <si>
    <t>0101/2022</t>
  </si>
  <si>
    <t>122/2021</t>
  </si>
  <si>
    <t>01160057/2021</t>
  </si>
  <si>
    <t>START CONSTRUÇÕES, COMÉRCIO E SERVIÇOS LTDA</t>
  </si>
  <si>
    <t>03.780.709/0001-45</t>
  </si>
  <si>
    <t>3.191</t>
  </si>
  <si>
    <t>Contrato de Repasse Nº 805543/2014</t>
  </si>
  <si>
    <t>01160056/2021</t>
  </si>
  <si>
    <t>IMPERIAL COMÉRCIO E CONSTRUÇÃO EIRELI</t>
  </si>
  <si>
    <t xml:space="preserve">20.238.239/0001-01  </t>
  </si>
  <si>
    <t>13.191</t>
  </si>
  <si>
    <t>Contrato de Repasse nº 872791/2018.</t>
  </si>
  <si>
    <t>1º Aditivo 01160022/2021</t>
  </si>
  <si>
    <t>017/2020
4º aditivo</t>
  </si>
  <si>
    <t>23116/2021</t>
  </si>
  <si>
    <t>0182021</t>
  </si>
  <si>
    <t xml:space="preserve">EXECUÇÃO DOS SERVIÇOS DE RECAPEAMENTO DA ESTRADA DO AMAPÁ, TRECHO ENTRE A RODOVIA BR -364 E A VIA CHICO, NO MUNICÍPIO DE RIO BRANCO – ACRE. </t>
  </si>
  <si>
    <t>01160049/2021</t>
  </si>
  <si>
    <t>Contrato de Repasse nº 881991/2018</t>
  </si>
  <si>
    <t>193/2020</t>
  </si>
  <si>
    <t>043/2020</t>
  </si>
  <si>
    <t>ALVES &amp; LIMA LTDA</t>
  </si>
  <si>
    <t>01160033/2021</t>
  </si>
  <si>
    <t xml:space="preserve">07.760.015/0001-05 </t>
  </si>
  <si>
    <t>Prestação de Serviços de Sinalização Viária horizontal, com Fornecimento de Mão, de Obra, Equipamentos, Materiais e Agregados Necessários”</t>
  </si>
  <si>
    <t>13.141</t>
  </si>
  <si>
    <t>07/03/20211</t>
  </si>
  <si>
    <t>OBRA PARALIZADA EM 16/12/2021</t>
  </si>
  <si>
    <t xml:space="preserve">1º Apost. De Reajuste </t>
  </si>
  <si>
    <t xml:space="preserve"> </t>
  </si>
  <si>
    <t xml:space="preserve"> Executado no Exercício 2021</t>
  </si>
  <si>
    <t>44.90.51</t>
  </si>
  <si>
    <t>33.90.39</t>
  </si>
  <si>
    <t>SERVIÇOS REMANESCENTES DA DUPLICAÇÃO DA ESTRADA DA FLORESTA ( SEGMENTO ENTRE A RUA OMAR SABINO E RODOVIA-BR 364)</t>
  </si>
  <si>
    <t>052/2019      9º  Aditivo</t>
  </si>
  <si>
    <t>05/02/022</t>
  </si>
  <si>
    <t>083/2020</t>
  </si>
  <si>
    <t>Serviços Continuados de Mnautenção Viária no Muncipio de Rio Branco/Acre</t>
  </si>
  <si>
    <t>034/2020</t>
  </si>
  <si>
    <t>23936/2020</t>
  </si>
  <si>
    <t>12.926</t>
  </si>
  <si>
    <t>33.91.33.00</t>
  </si>
  <si>
    <t>083/2020
3º aditivo</t>
  </si>
  <si>
    <t>2º Aditivo 011600152021</t>
  </si>
  <si>
    <t>3º Aditivo 011600152021</t>
  </si>
  <si>
    <t>4º Aditivo 011600152021</t>
  </si>
  <si>
    <t>5º Aditivo 011600152021</t>
  </si>
  <si>
    <t>Serviços de Adequação de Sinalização da Malha Cicloviária da Avenida Ceará e Estrada Dias Martins (Rua Padre Hugo até Colégio Armando Nogueira), no Município de Rio Branco – Acre.</t>
  </si>
  <si>
    <t xml:space="preserve">9º Aditivo 046/2019 </t>
  </si>
  <si>
    <t xml:space="preserve">10º Aditivo 046/2019 </t>
  </si>
  <si>
    <t xml:space="preserve">11º Aditivo 046/2019 </t>
  </si>
  <si>
    <t xml:space="preserve">12º Aditivo 046/2019 </t>
  </si>
  <si>
    <t xml:space="preserve">Este aditivo reger-se-á em conformidade com art. 57, § 1º e art. 65, § 1º da Lei 8.666/93 e suas alterações posteriores.     </t>
  </si>
  <si>
    <t>056/2018
3º aditivo</t>
  </si>
  <si>
    <t xml:space="preserve">Este aditivo reger-se-á em conformidade com art. 65, § 1º, da Lei 8.666/93 e suas alterações.   </t>
  </si>
  <si>
    <t>Concluída em 2021</t>
  </si>
  <si>
    <t>Em andamento em 2021</t>
  </si>
  <si>
    <t>X</t>
  </si>
  <si>
    <t>13.163</t>
  </si>
  <si>
    <t>578.241,62</t>
  </si>
  <si>
    <t>1.58,80</t>
  </si>
  <si>
    <t>12.585</t>
  </si>
  <si>
    <t>791.546,07</t>
  </si>
  <si>
    <t>12.592</t>
  </si>
  <si>
    <t>761.246,45</t>
  </si>
  <si>
    <t>1º Termo Apostilamento</t>
  </si>
  <si>
    <t>049/2019     4º aditivo</t>
  </si>
  <si>
    <t>049/2019     5º aditivo</t>
  </si>
  <si>
    <t>049/2019     6º aditivo</t>
  </si>
  <si>
    <t>003/2019</t>
  </si>
  <si>
    <t>066/2019</t>
  </si>
  <si>
    <t>044/2019               12º aditivo</t>
  </si>
  <si>
    <t>044/2019               13º aditivo</t>
  </si>
  <si>
    <t>12.640</t>
  </si>
  <si>
    <t>CR Nº 265.393-43/2008</t>
  </si>
  <si>
    <t>TRANSFERENCIA ESPECIAL</t>
  </si>
  <si>
    <t>360.921,11</t>
  </si>
  <si>
    <t>340.819,51</t>
  </si>
  <si>
    <t>103.987,22</t>
  </si>
  <si>
    <t>Construção de Academias ao Ar Livre, localizada na Rua das Rosas - Bairro Jardim Primavera - Lote 06, no Municipio de Rio Branco</t>
  </si>
  <si>
    <t>87.724,10</t>
  </si>
  <si>
    <t>227.14</t>
  </si>
  <si>
    <t>80.610,85</t>
  </si>
  <si>
    <t>Reforma e Ampliaçaõ das Casas de Acolhimento Dra Maria Tapajós e Casa Sol Nascente, no Municipio de Rio Branco/Acre</t>
  </si>
  <si>
    <t>071/2021</t>
  </si>
  <si>
    <t>224.190,00</t>
  </si>
  <si>
    <t>N/T</t>
  </si>
  <si>
    <t>216.385,04</t>
  </si>
  <si>
    <t>573.199,34</t>
  </si>
  <si>
    <t>12.432</t>
  </si>
  <si>
    <t>12.389</t>
  </si>
  <si>
    <t>12.862</t>
  </si>
  <si>
    <t>12.488</t>
  </si>
  <si>
    <t>002/2019</t>
  </si>
  <si>
    <t>PREGÃO SRP</t>
  </si>
  <si>
    <t>002/2016</t>
  </si>
  <si>
    <t>12.897</t>
  </si>
  <si>
    <t>020/2020</t>
  </si>
  <si>
    <t>13.082                               13.087</t>
  </si>
  <si>
    <t>art. 24, Inciso VIII da Lei 8.666/93</t>
  </si>
  <si>
    <t>13.139</t>
  </si>
  <si>
    <t>obras</t>
  </si>
  <si>
    <t xml:space="preserve">Execução Indireta </t>
  </si>
  <si>
    <t xml:space="preserve">13.082                             </t>
  </si>
  <si>
    <t>13.078                   13.085</t>
  </si>
  <si>
    <t>13.132</t>
  </si>
  <si>
    <t>13.135</t>
  </si>
  <si>
    <t>Execução Indiretta</t>
  </si>
  <si>
    <t>2.875.455,43</t>
  </si>
  <si>
    <t>4.370.137,13</t>
  </si>
  <si>
    <t>4.336.859,29</t>
  </si>
  <si>
    <t>13.078                                13.085</t>
  </si>
  <si>
    <t>823.605,12</t>
  </si>
  <si>
    <t>13.142</t>
  </si>
  <si>
    <t>13.095</t>
  </si>
  <si>
    <t>13.151</t>
  </si>
  <si>
    <t>13.147</t>
  </si>
  <si>
    <t>13.156</t>
  </si>
  <si>
    <t>13.161</t>
  </si>
  <si>
    <t>1.524.863,13</t>
  </si>
  <si>
    <t>653.819,01</t>
  </si>
  <si>
    <t>1.025.876,01</t>
  </si>
  <si>
    <t>13,095</t>
  </si>
  <si>
    <t>Menor Preço/Tabela Sinapi</t>
  </si>
  <si>
    <t>Serv de Engenharia</t>
  </si>
  <si>
    <t>Transferência Vinculada da União</t>
  </si>
  <si>
    <t>12.943</t>
  </si>
  <si>
    <t>Execução Indireta</t>
  </si>
  <si>
    <t>12.945</t>
  </si>
  <si>
    <t>13.080</t>
  </si>
  <si>
    <t>010/2018</t>
  </si>
  <si>
    <t>2762/2018</t>
  </si>
  <si>
    <t>052/2020</t>
  </si>
  <si>
    <t>Serviços  Remanescentes de Urbanização de Canal em Bairros da Baixada da Sobral, no Municipio de Rio Branco- Acre</t>
  </si>
  <si>
    <t>002/2020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</si>
  <si>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</si>
  <si>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</si>
  <si>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</si>
  <si>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</si>
  <si>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</si>
  <si>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</si>
  <si>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</si>
  <si>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</si>
  <si>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</si>
  <si>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</si>
  <si>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</si>
  <si>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</si>
  <si>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</si>
  <si>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</si>
  <si>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</si>
  <si>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</si>
  <si>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</si>
  <si>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</si>
  <si>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</si>
  <si>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</si>
  <si>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</si>
  <si>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</si>
  <si>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</si>
  <si>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</si>
  <si>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</si>
  <si>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</si>
  <si>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</si>
  <si>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</si>
  <si>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</si>
  <si>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</si>
  <si>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</si>
  <si>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</si>
  <si>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</si>
  <si>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</si>
  <si>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</si>
  <si>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</si>
  <si>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</si>
  <si>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</si>
  <si>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</si>
  <si>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</si>
  <si>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</si>
  <si>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</si>
  <si>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</si>
  <si>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</si>
  <si>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</si>
  <si>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</si>
  <si>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</si>
  <si>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</si>
  <si>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 xml:space="preserve">Não se publicava  Edital </t>
  </si>
  <si>
    <t>12.987</t>
  </si>
  <si>
    <t>042/2018
5º aditivo</t>
  </si>
  <si>
    <t>13196                                            13.196</t>
  </si>
  <si>
    <t>570.488,09</t>
  </si>
  <si>
    <t>1.704,00</t>
  </si>
  <si>
    <t>409.352,00</t>
  </si>
  <si>
    <t xml:space="preserve"> Serviços de Intervenções Remanescentes de Duplicação da Estrada da Floresta (Segmento entre a Rua Omar Sabino e Rodovia 364 – Via Verde), no Município de Rio Branco – Acre.</t>
  </si>
  <si>
    <t xml:space="preserve"> Serviços de Interligação entre os Bairros Tucumã e Primavera, no Município de Rio Branco/Acre.</t>
  </si>
  <si>
    <t xml:space="preserve">Este aditivo reger-se-á em conformidade com inciso II, art. 57, da Lei 8.666/93 e suas alterações posteriores.     </t>
  </si>
  <si>
    <t>Contrato de Repasse n° 885537/2019.</t>
  </si>
  <si>
    <t>Contrato de Repasse n° 885425/2019.</t>
  </si>
  <si>
    <t>RESOLUÇÃO Nº 87, DE 28 DE NOVEMBRO DE 2013 - TRIBUNAL DE CONTAS DO ESTADO DO ACRE</t>
  </si>
  <si>
    <t>Manual de Referência - 8ª Edição</t>
  </si>
  <si>
    <r>
      <t xml:space="preserve">IDENTIFICAÇÃO DO ÓRGÃO/ENTIDADE/FUNDO: </t>
    </r>
    <r>
      <rPr>
        <b/>
        <sz val="12"/>
        <rFont val="Arial"/>
        <family val="2"/>
      </rPr>
      <t>SECRETARIA MUNICIPAL DE INFRAESTURUA E MOBILIDADE URBANA - SEINFRA</t>
    </r>
  </si>
  <si>
    <r>
      <t xml:space="preserve">REALIZADO ATÉ O MÊS/ANO (ACUMULADO): </t>
    </r>
    <r>
      <rPr>
        <b/>
        <sz val="12"/>
        <rFont val="Arial"/>
        <family val="2"/>
      </rPr>
      <t>JANEIRO A DEZEMBRO/2021</t>
    </r>
  </si>
  <si>
    <r>
      <t xml:space="preserve">DATA DA ÚLTIMA ATUALIZAÇÃO: </t>
    </r>
    <r>
      <rPr>
        <b/>
        <sz val="12"/>
        <rFont val="Arial"/>
        <family val="2"/>
      </rPr>
      <t>10/03/2022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</si>
  <si>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</si>
  <si>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 xml:space="preserve">SÉRGIO DEL' AGUILA 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</si>
  <si>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ANTÔNIO CID RODRIGUES FERREIRA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</si>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</sst>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43" fontId="2" fillId="0" borderId="0" xfId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4" fontId="2" fillId="0" borderId="0" xfId="1" applyNumberFormat="1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horizontal="center" vertical="center" wrapText="1"/>
    </xf>
    <xf numFmtId="10" fontId="2" fillId="0" borderId="0" xfId="2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14" fontId="2" fillId="0" borderId="0" xfId="1" applyNumberFormat="1" applyFont="1" applyFill="1" applyBorder="1" applyAlignment="1">
      <alignment horizontal="center" vertical="center"/>
    </xf>
    <xf numFmtId="9" fontId="2" fillId="0" borderId="0" xfId="2" applyFont="1" applyFill="1" applyBorder="1" applyAlignment="1">
      <alignment vertical="center"/>
    </xf>
    <xf numFmtId="10" fontId="2" fillId="0" borderId="0" xfId="2" applyNumberFormat="1" applyFont="1" applyFill="1" applyBorder="1" applyAlignment="1">
      <alignment vertical="center"/>
    </xf>
    <xf numFmtId="0" fontId="2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4" fontId="6" fillId="0" borderId="0" xfId="4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4" fontId="7" fillId="0" borderId="0" xfId="1" applyNumberFormat="1" applyFont="1" applyFill="1" applyBorder="1" applyAlignment="1">
      <alignment horizontal="center" vertical="center"/>
    </xf>
    <xf numFmtId="9" fontId="7" fillId="0" borderId="0" xfId="2" applyFont="1" applyFill="1" applyBorder="1" applyAlignment="1">
      <alignment vertical="center"/>
    </xf>
    <xf numFmtId="10" fontId="7" fillId="0" borderId="0" xfId="2" applyNumberFormat="1" applyFont="1" applyFill="1" applyBorder="1" applyAlignme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14" fontId="7" fillId="0" borderId="0" xfId="0" applyNumberFormat="1" applyFont="1" applyFill="1" applyBorder="1" applyAlignment="1"/>
    <xf numFmtId="14" fontId="7" fillId="0" borderId="0" xfId="0" applyNumberFormat="1" applyFont="1" applyFill="1" applyBorder="1"/>
    <xf numFmtId="0" fontId="7" fillId="0" borderId="0" xfId="0" applyFont="1" applyFill="1" applyBorder="1"/>
    <xf numFmtId="43" fontId="7" fillId="0" borderId="0" xfId="1" applyFont="1" applyFill="1" applyBorder="1"/>
    <xf numFmtId="14" fontId="7" fillId="0" borderId="0" xfId="0" applyNumberFormat="1" applyFont="1" applyFill="1" applyBorder="1" applyAlignment="1">
      <alignment horizontal="center"/>
    </xf>
    <xf numFmtId="10" fontId="7" fillId="0" borderId="0" xfId="2" applyNumberFormat="1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14" fontId="7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0" fontId="7" fillId="0" borderId="0" xfId="2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10" fontId="3" fillId="0" borderId="1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14" fontId="3" fillId="0" borderId="5" xfId="0" applyNumberFormat="1" applyFont="1" applyFill="1" applyBorder="1" applyAlignment="1">
      <alignment vertical="center" wrapText="1"/>
    </xf>
    <xf numFmtId="43" fontId="3" fillId="0" borderId="5" xfId="1" applyFont="1" applyFill="1" applyBorder="1" applyAlignment="1">
      <alignment vertical="center" wrapText="1"/>
    </xf>
    <xf numFmtId="10" fontId="3" fillId="0" borderId="5" xfId="2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1" applyNumberFormat="1" applyFont="1" applyFill="1" applyBorder="1" applyAlignment="1">
      <alignment horizontal="center" vertical="center" wrapText="1"/>
    </xf>
    <xf numFmtId="9" fontId="3" fillId="0" borderId="10" xfId="2" applyFont="1" applyFill="1" applyBorder="1" applyAlignment="1">
      <alignment horizontal="center" vertical="center" wrapText="1"/>
    </xf>
    <xf numFmtId="10" fontId="3" fillId="0" borderId="10" xfId="2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43" fontId="2" fillId="0" borderId="3" xfId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1" applyNumberFormat="1" applyFont="1" applyFill="1" applyBorder="1" applyAlignment="1">
      <alignment horizontal="left" vertical="center" wrapText="1"/>
    </xf>
    <xf numFmtId="9" fontId="2" fillId="0" borderId="3" xfId="2" applyFont="1" applyFill="1" applyBorder="1" applyAlignment="1">
      <alignment horizontal="left" vertical="center" wrapText="1"/>
    </xf>
    <xf numFmtId="10" fontId="2" fillId="0" borderId="3" xfId="2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9" fontId="2" fillId="0" borderId="1" xfId="2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10" fontId="2" fillId="0" borderId="1" xfId="2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left" vertical="center" wrapText="1"/>
    </xf>
    <xf numFmtId="1" fontId="2" fillId="0" borderId="1" xfId="1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/>
    </xf>
    <xf numFmtId="10" fontId="2" fillId="0" borderId="1" xfId="2" applyNumberFormat="1" applyFont="1" applyFill="1" applyBorder="1" applyAlignment="1">
      <alignment horizontal="left" vertical="center"/>
    </xf>
    <xf numFmtId="14" fontId="2" fillId="0" borderId="1" xfId="0" quotePrefix="1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43" fontId="2" fillId="0" borderId="2" xfId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14" fontId="2" fillId="0" borderId="2" xfId="1" applyNumberFormat="1" applyFont="1" applyFill="1" applyBorder="1" applyAlignment="1">
      <alignment horizontal="left" vertical="center" wrapText="1"/>
    </xf>
    <xf numFmtId="9" fontId="2" fillId="0" borderId="2" xfId="2" applyFont="1" applyFill="1" applyBorder="1" applyAlignment="1">
      <alignment horizontal="left" vertical="center" wrapText="1"/>
    </xf>
    <xf numFmtId="10" fontId="2" fillId="0" borderId="2" xfId="2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justify" vertical="center"/>
    </xf>
    <xf numFmtId="43" fontId="3" fillId="0" borderId="15" xfId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15" xfId="1" applyNumberFormat="1" applyFont="1" applyFill="1" applyBorder="1" applyAlignment="1">
      <alignment horizontal="center" vertical="center" wrapText="1"/>
    </xf>
    <xf numFmtId="9" fontId="3" fillId="0" borderId="15" xfId="2" applyFont="1" applyFill="1" applyBorder="1" applyAlignment="1">
      <alignment horizontal="center" vertical="center" wrapText="1"/>
    </xf>
    <xf numFmtId="10" fontId="3" fillId="0" borderId="15" xfId="2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right" vertical="center" wrapText="1"/>
    </xf>
    <xf numFmtId="14" fontId="3" fillId="0" borderId="15" xfId="0" applyNumberFormat="1" applyFont="1" applyFill="1" applyBorder="1" applyAlignment="1">
      <alignment horizontal="right" vertical="center" wrapText="1"/>
    </xf>
    <xf numFmtId="14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6" fillId="0" borderId="0" xfId="0" applyFont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center" vertical="center"/>
    </xf>
    <xf numFmtId="44" fontId="8" fillId="0" borderId="0" xfId="4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4" fontId="7" fillId="0" borderId="0" xfId="4" applyFont="1" applyFill="1" applyBorder="1" applyAlignment="1">
      <alignment horizontal="center" vertical="center"/>
    </xf>
    <xf numFmtId="44" fontId="7" fillId="0" borderId="0" xfId="4" applyFont="1" applyFill="1" applyBorder="1" applyAlignment="1"/>
    <xf numFmtId="44" fontId="7" fillId="0" borderId="0" xfId="4" applyFont="1" applyFill="1" applyBorder="1" applyAlignment="1">
      <alignment horizontal="center"/>
    </xf>
    <xf numFmtId="44" fontId="7" fillId="0" borderId="0" xfId="4" applyFont="1" applyFill="1" applyBorder="1" applyAlignment="1">
      <alignment horizontal="left"/>
    </xf>
    <xf numFmtId="44" fontId="7" fillId="0" borderId="0" xfId="4" applyFont="1" applyFill="1" applyBorder="1" applyAlignment="1">
      <alignment vertical="center" wrapText="1"/>
    </xf>
    <xf numFmtId="44" fontId="3" fillId="0" borderId="5" xfId="4" applyFont="1" applyFill="1" applyBorder="1" applyAlignment="1">
      <alignment vertical="center" wrapText="1"/>
    </xf>
    <xf numFmtId="44" fontId="3" fillId="0" borderId="1" xfId="4" applyFont="1" applyFill="1" applyBorder="1" applyAlignment="1">
      <alignment vertical="center" wrapText="1"/>
    </xf>
    <xf numFmtId="44" fontId="3" fillId="0" borderId="1" xfId="4" applyFont="1" applyFill="1" applyBorder="1" applyAlignment="1">
      <alignment horizontal="center" vertical="center" wrapText="1"/>
    </xf>
    <xf numFmtId="44" fontId="3" fillId="0" borderId="10" xfId="4" applyFont="1" applyFill="1" applyBorder="1" applyAlignment="1">
      <alignment horizontal="center" vertical="center" wrapText="1"/>
    </xf>
    <xf numFmtId="44" fontId="2" fillId="0" borderId="3" xfId="4" applyFont="1" applyFill="1" applyBorder="1" applyAlignment="1">
      <alignment horizontal="left" vertical="center"/>
    </xf>
    <xf numFmtId="44" fontId="2" fillId="0" borderId="1" xfId="4" applyFont="1" applyFill="1" applyBorder="1" applyAlignment="1">
      <alignment horizontal="left" vertical="center" wrapText="1"/>
    </xf>
    <xf numFmtId="44" fontId="2" fillId="0" borderId="1" xfId="4" applyFont="1" applyFill="1" applyBorder="1" applyAlignment="1">
      <alignment horizontal="left" vertical="center"/>
    </xf>
    <xf numFmtId="44" fontId="2" fillId="0" borderId="1" xfId="4" quotePrefix="1" applyFont="1" applyFill="1" applyBorder="1" applyAlignment="1">
      <alignment horizontal="left" vertical="center"/>
    </xf>
    <xf numFmtId="44" fontId="2" fillId="0" borderId="1" xfId="4" applyFont="1" applyFill="1" applyBorder="1" applyAlignment="1">
      <alignment horizontal="left" vertical="center"/>
    </xf>
    <xf numFmtId="44" fontId="2" fillId="0" borderId="1" xfId="4" applyFont="1" applyFill="1" applyBorder="1" applyAlignment="1">
      <alignment horizontal="left" vertical="center" wrapText="1"/>
    </xf>
    <xf numFmtId="44" fontId="2" fillId="0" borderId="2" xfId="4" applyFont="1" applyFill="1" applyBorder="1" applyAlignment="1">
      <alignment horizontal="left" vertical="center"/>
    </xf>
    <xf numFmtId="44" fontId="3" fillId="0" borderId="15" xfId="4" applyFont="1" applyFill="1" applyBorder="1" applyAlignment="1">
      <alignment vertical="center"/>
    </xf>
    <xf numFmtId="44" fontId="2" fillId="0" borderId="0" xfId="4" applyFont="1" applyFill="1" applyBorder="1" applyAlignment="1">
      <alignment vertical="center"/>
    </xf>
    <xf numFmtId="44" fontId="2" fillId="0" borderId="0" xfId="4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44" fontId="7" fillId="0" borderId="0" xfId="4" applyFont="1" applyFill="1" applyBorder="1" applyAlignment="1">
      <alignment vertical="center"/>
    </xf>
    <xf numFmtId="44" fontId="7" fillId="0" borderId="0" xfId="4" applyFont="1" applyFill="1" applyBorder="1"/>
    <xf numFmtId="44" fontId="2" fillId="0" borderId="3" xfId="4" applyFont="1" applyFill="1" applyBorder="1" applyAlignment="1">
      <alignment horizontal="left" vertical="center" wrapText="1"/>
    </xf>
    <xf numFmtId="44" fontId="2" fillId="0" borderId="2" xfId="4" applyFont="1" applyFill="1" applyBorder="1" applyAlignment="1">
      <alignment horizontal="left" vertical="center" wrapText="1"/>
    </xf>
    <xf numFmtId="44" fontId="2" fillId="0" borderId="0" xfId="4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654844</xdr:colOff>
      <xdr:row>0</xdr:row>
      <xdr:rowOff>107156</xdr:rowOff>
    </xdr:from>
    <xdr:to>
      <xdr:col>1</xdr:col>
      <xdr:colOff>619125</xdr:colOff>
      <xdr:row>3</xdr:row>
      <xdr:rowOff>107155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4844" y="107156"/>
          <a:ext cx="631031" cy="607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18"/>
  <sheetViews>
    <sheetView tabSelected="1" zoomScale="80" zoomScaleNormal="80" zoomScaleSheetLayoutView="100" workbookViewId="0">
      <selection activeCell="AO253" sqref="AO253"/>
    </sheetView>
  </sheetViews>
  <sheetFormatPr defaultColWidth="9.140625" defaultRowHeight="15" x14ac:dyDescent="0.25"/>
  <cols>
    <col min="1" max="1" width="10" style="47" customWidth="1"/>
    <col min="2" max="2" width="14.42578125" style="47" customWidth="1"/>
    <col min="3" max="3" width="10.5703125" style="47" customWidth="1"/>
    <col min="4" max="4" width="16" style="47" customWidth="1"/>
    <col min="5" max="5" width="17.85546875" style="47" customWidth="1"/>
    <col min="6" max="6" width="60" style="20" customWidth="1"/>
    <col min="7" max="7" width="19.85546875" style="47" bestFit="1" customWidth="1"/>
    <col min="8" max="8" width="12.28515625" style="47" customWidth="1"/>
    <col min="9" max="9" width="12" style="48" bestFit="1" customWidth="1"/>
    <col min="10" max="10" width="12.42578125" style="48" bestFit="1" customWidth="1"/>
    <col min="11" max="11" width="29.85546875" style="257" bestFit="1" customWidth="1"/>
    <col min="12" max="12" width="55.7109375" style="231" customWidth="1"/>
    <col min="13" max="13" width="23.42578125" style="47" bestFit="1" customWidth="1"/>
    <col min="14" max="14" width="12.42578125" style="48" bestFit="1" customWidth="1"/>
    <col min="15" max="15" width="20.5703125" style="251" bestFit="1" customWidth="1"/>
    <col min="16" max="16" width="13.28515625" style="47" customWidth="1"/>
    <col min="17" max="18" width="12.42578125" style="48" bestFit="1" customWidth="1"/>
    <col min="19" max="19" width="13.140625" style="47" customWidth="1"/>
    <col min="20" max="20" width="20.42578125" style="47" customWidth="1"/>
    <col min="21" max="21" width="24.42578125" style="250" bestFit="1" customWidth="1"/>
    <col min="22" max="22" width="18.85546875" style="250" bestFit="1" customWidth="1"/>
    <col min="23" max="23" width="13.85546875" style="49" bestFit="1" customWidth="1"/>
    <col min="24" max="24" width="20.5703125" style="49" bestFit="1" customWidth="1"/>
    <col min="25" max="25" width="15.42578125" style="4" customWidth="1"/>
    <col min="26" max="26" width="13.5703125" style="48" bestFit="1" customWidth="1"/>
    <col min="27" max="27" width="13.7109375" style="51" customWidth="1"/>
    <col min="28" max="28" width="51.42578125" style="5" customWidth="1"/>
    <col min="29" max="29" width="12.28515625" style="48" bestFit="1" customWidth="1"/>
    <col min="30" max="30" width="12.7109375" style="48" bestFit="1" customWidth="1"/>
    <col min="31" max="32" width="12.140625" style="52" bestFit="1" customWidth="1"/>
    <col min="33" max="33" width="19.140625" style="250" bestFit="1" customWidth="1"/>
    <col min="34" max="34" width="18.85546875" style="250" bestFit="1" customWidth="1"/>
    <col min="35" max="35" width="14.140625" style="50" customWidth="1"/>
    <col min="36" max="36" width="9.5703125" style="53" bestFit="1" customWidth="1"/>
    <col min="37" max="37" width="19.42578125" style="250" bestFit="1" customWidth="1"/>
    <col min="38" max="38" width="28.85546875" style="250" bestFit="1" customWidth="1"/>
    <col min="39" max="40" width="20.28515625" style="50" bestFit="1" customWidth="1"/>
    <col min="41" max="41" width="20.85546875" style="50" customWidth="1"/>
    <col min="42" max="42" width="10.28515625" style="4" bestFit="1" customWidth="1"/>
    <col min="43" max="43" width="6.5703125" style="48" bestFit="1" customWidth="1"/>
    <col min="44" max="44" width="12.28515625" style="48" customWidth="1"/>
    <col min="45" max="45" width="13.85546875" style="4" customWidth="1"/>
    <col min="46" max="46" width="20.85546875" style="4" bestFit="1" customWidth="1"/>
    <col min="47" max="47" width="15" style="4" customWidth="1"/>
    <col min="48" max="48" width="18.28515625" style="4" customWidth="1"/>
    <col min="49" max="49" width="17.42578125" style="4" customWidth="1"/>
    <col min="50" max="50" width="16.42578125" style="30" customWidth="1"/>
    <col min="51" max="51" width="14.42578125" style="30" customWidth="1"/>
    <col min="52" max="52" width="16" style="49" customWidth="1"/>
    <col min="53" max="53" width="14.42578125" style="48" customWidth="1"/>
    <col min="54" max="54" width="9.140625" style="4" customWidth="1"/>
    <col min="55" max="55" width="17" style="18" customWidth="1"/>
    <col min="56" max="56" width="12.28515625" style="48" bestFit="1" customWidth="1"/>
    <col min="57" max="57" width="13.5703125" style="48" bestFit="1" customWidth="1"/>
    <col min="58" max="59" width="5.140625" style="4" bestFit="1" customWidth="1"/>
    <col min="60" max="60" width="13.7109375" style="48" bestFit="1" customWidth="1"/>
    <col min="61" max="61" width="11.5703125" style="4" customWidth="1"/>
    <col min="62" max="62" width="13" style="4" customWidth="1"/>
    <col min="63" max="64" width="12.28515625" style="30" bestFit="1" customWidth="1"/>
    <col min="65" max="65" width="50.5703125" style="18" customWidth="1"/>
    <col min="66" max="16384" width="9.140625" style="4"/>
  </cols>
  <sheetData>
    <row r="1" spans="1:65" s="77" customFormat="1" ht="15.75" x14ac:dyDescent="0.25">
      <c r="A1" s="72"/>
      <c r="B1" s="72"/>
      <c r="C1" s="72"/>
      <c r="D1" s="72"/>
      <c r="E1" s="72"/>
      <c r="F1" s="73"/>
      <c r="G1" s="72"/>
      <c r="H1" s="72"/>
      <c r="I1" s="74"/>
      <c r="J1" s="74"/>
      <c r="K1" s="252"/>
      <c r="L1" s="221"/>
      <c r="M1" s="72"/>
      <c r="N1" s="74"/>
      <c r="O1" s="233"/>
      <c r="P1" s="72"/>
      <c r="Q1" s="74"/>
      <c r="R1" s="74"/>
      <c r="S1" s="72"/>
      <c r="T1" s="72"/>
      <c r="U1" s="258"/>
      <c r="V1" s="258"/>
      <c r="W1" s="75"/>
      <c r="X1" s="75"/>
      <c r="Z1" s="74"/>
      <c r="AA1" s="78"/>
      <c r="AB1" s="98"/>
      <c r="AC1" s="74"/>
      <c r="AD1" s="74"/>
      <c r="AE1" s="79"/>
      <c r="AF1" s="79"/>
      <c r="AG1" s="258"/>
      <c r="AH1" s="258"/>
      <c r="AI1" s="76"/>
      <c r="AJ1" s="80"/>
      <c r="AK1" s="258"/>
      <c r="AL1" s="258"/>
      <c r="AM1" s="76"/>
      <c r="AN1" s="76"/>
      <c r="AO1" s="76"/>
      <c r="AQ1" s="74"/>
      <c r="AR1" s="74"/>
      <c r="AX1" s="81"/>
      <c r="AY1" s="81"/>
      <c r="AZ1" s="75"/>
      <c r="BA1" s="74"/>
      <c r="BC1" s="82"/>
      <c r="BD1" s="74"/>
      <c r="BE1" s="74"/>
      <c r="BH1" s="74"/>
      <c r="BK1" s="81"/>
      <c r="BL1" s="81"/>
      <c r="BM1" s="82"/>
    </row>
    <row r="2" spans="1:65" s="77" customFormat="1" ht="15.75" x14ac:dyDescent="0.25">
      <c r="A2" s="72"/>
      <c r="B2" s="72"/>
      <c r="C2" s="72"/>
      <c r="D2" s="72"/>
      <c r="E2" s="72"/>
      <c r="F2" s="73"/>
      <c r="G2" s="72"/>
      <c r="H2" s="72"/>
      <c r="I2" s="74"/>
      <c r="J2" s="74"/>
      <c r="K2" s="252"/>
      <c r="L2" s="221"/>
      <c r="M2" s="72"/>
      <c r="N2" s="74"/>
      <c r="O2" s="233"/>
      <c r="P2" s="72"/>
      <c r="Q2" s="74"/>
      <c r="R2" s="74"/>
      <c r="S2" s="72"/>
      <c r="T2" s="72"/>
      <c r="U2" s="258"/>
      <c r="V2" s="258"/>
      <c r="W2" s="75"/>
      <c r="X2" s="75"/>
      <c r="Z2" s="74"/>
      <c r="AA2" s="78"/>
      <c r="AB2" s="98"/>
      <c r="AC2" s="74"/>
      <c r="AD2" s="74"/>
      <c r="AE2" s="79"/>
      <c r="AF2" s="79"/>
      <c r="AG2" s="258"/>
      <c r="AH2" s="258"/>
      <c r="AI2" s="76"/>
      <c r="AJ2" s="80"/>
      <c r="AK2" s="258"/>
      <c r="AL2" s="258"/>
      <c r="AM2" s="76"/>
      <c r="AN2" s="76"/>
      <c r="AO2" s="76"/>
      <c r="AQ2" s="74"/>
      <c r="AR2" s="74"/>
      <c r="AX2" s="81"/>
      <c r="AY2" s="81"/>
      <c r="AZ2" s="75"/>
      <c r="BA2" s="74"/>
      <c r="BC2" s="82"/>
      <c r="BD2" s="74"/>
      <c r="BE2" s="74"/>
      <c r="BH2" s="74"/>
      <c r="BK2" s="81"/>
      <c r="BL2" s="81"/>
      <c r="BM2" s="82"/>
    </row>
    <row r="3" spans="1:65" s="77" customFormat="1" ht="15.75" x14ac:dyDescent="0.25">
      <c r="A3" s="72"/>
      <c r="B3" s="72"/>
      <c r="C3" s="72"/>
      <c r="D3" s="72"/>
      <c r="E3" s="72"/>
      <c r="F3" s="73"/>
      <c r="G3" s="72"/>
      <c r="H3" s="72"/>
      <c r="I3" s="74"/>
      <c r="J3" s="74"/>
      <c r="K3" s="252"/>
      <c r="L3" s="221"/>
      <c r="M3" s="72"/>
      <c r="N3" s="74"/>
      <c r="O3" s="233"/>
      <c r="P3" s="72"/>
      <c r="Q3" s="74"/>
      <c r="R3" s="74"/>
      <c r="S3" s="72"/>
      <c r="T3" s="72"/>
      <c r="U3" s="258"/>
      <c r="V3" s="258"/>
      <c r="W3" s="75"/>
      <c r="X3" s="75"/>
      <c r="Z3" s="74"/>
      <c r="AA3" s="78"/>
      <c r="AB3" s="98"/>
      <c r="AC3" s="74"/>
      <c r="AD3" s="74"/>
      <c r="AE3" s="79"/>
      <c r="AF3" s="79"/>
      <c r="AG3" s="258"/>
      <c r="AH3" s="258"/>
      <c r="AI3" s="76"/>
      <c r="AJ3" s="80"/>
      <c r="AK3" s="258"/>
      <c r="AL3" s="258"/>
      <c r="AM3" s="76"/>
      <c r="AN3" s="76"/>
      <c r="AO3" s="76"/>
      <c r="AQ3" s="74"/>
      <c r="AR3" s="74"/>
      <c r="AX3" s="81"/>
      <c r="AY3" s="81"/>
      <c r="AZ3" s="75"/>
      <c r="BA3" s="74"/>
      <c r="BC3" s="82"/>
      <c r="BD3" s="74"/>
      <c r="BE3" s="74"/>
      <c r="BH3" s="74"/>
      <c r="BK3" s="81"/>
      <c r="BL3" s="81"/>
      <c r="BM3" s="82"/>
    </row>
    <row r="4" spans="1:65" s="77" customFormat="1" ht="15.75" x14ac:dyDescent="0.25">
      <c r="A4" s="72"/>
      <c r="B4" s="72"/>
      <c r="C4" s="72"/>
      <c r="D4" s="72"/>
      <c r="E4" s="72"/>
      <c r="F4" s="73"/>
      <c r="G4" s="72"/>
      <c r="H4" s="72"/>
      <c r="I4" s="74"/>
      <c r="J4" s="74"/>
      <c r="K4" s="252"/>
      <c r="L4" s="221"/>
      <c r="M4" s="72"/>
      <c r="N4" s="74"/>
      <c r="O4" s="233"/>
      <c r="P4" s="72"/>
      <c r="Q4" s="74"/>
      <c r="R4" s="74"/>
      <c r="S4" s="72"/>
      <c r="T4" s="72"/>
      <c r="U4" s="258"/>
      <c r="V4" s="258"/>
      <c r="W4" s="75"/>
      <c r="X4" s="75"/>
      <c r="Z4" s="74"/>
      <c r="AA4" s="78"/>
      <c r="AB4" s="98"/>
      <c r="AC4" s="74"/>
      <c r="AD4" s="74"/>
      <c r="AE4" s="79"/>
      <c r="AF4" s="79"/>
      <c r="AG4" s="258"/>
      <c r="AH4" s="258"/>
      <c r="AI4" s="76"/>
      <c r="AJ4" s="80"/>
      <c r="AK4" s="258"/>
      <c r="AL4" s="258"/>
      <c r="AM4" s="76"/>
      <c r="AN4" s="76"/>
      <c r="AO4" s="76"/>
      <c r="AQ4" s="74"/>
      <c r="AR4" s="74"/>
      <c r="AX4" s="81"/>
      <c r="AY4" s="81"/>
      <c r="AZ4" s="75"/>
      <c r="BA4" s="74"/>
      <c r="BC4" s="82"/>
      <c r="BD4" s="74"/>
      <c r="BE4" s="74"/>
      <c r="BH4" s="74"/>
      <c r="BK4" s="81"/>
      <c r="BL4" s="81"/>
      <c r="BM4" s="82"/>
    </row>
    <row r="5" spans="1:65" s="88" customFormat="1" ht="15.75" x14ac:dyDescent="0.25">
      <c r="A5" s="83" t="s">
        <v>170</v>
      </c>
      <c r="B5" s="84"/>
      <c r="C5" s="84"/>
      <c r="D5" s="84"/>
      <c r="E5" s="84"/>
      <c r="F5" s="85"/>
      <c r="G5" s="84"/>
      <c r="H5" s="84"/>
      <c r="I5" s="86"/>
      <c r="J5" s="86"/>
      <c r="K5" s="83"/>
      <c r="L5" s="83"/>
      <c r="M5" s="84"/>
      <c r="N5" s="86"/>
      <c r="O5" s="234"/>
      <c r="P5" s="84"/>
      <c r="Q5" s="86"/>
      <c r="R5" s="87"/>
      <c r="U5" s="259"/>
      <c r="V5" s="259"/>
      <c r="Z5" s="87"/>
      <c r="AA5" s="90"/>
      <c r="AB5" s="98"/>
      <c r="AC5" s="87"/>
      <c r="AD5" s="87"/>
      <c r="AG5" s="259"/>
      <c r="AH5" s="259"/>
      <c r="AJ5" s="91"/>
      <c r="AK5" s="259"/>
      <c r="AL5" s="259"/>
      <c r="AM5" s="89"/>
      <c r="AN5" s="89"/>
      <c r="AO5" s="89"/>
      <c r="AQ5" s="87"/>
      <c r="AR5" s="87"/>
      <c r="AX5" s="87"/>
      <c r="AY5" s="87"/>
      <c r="BA5" s="87"/>
      <c r="BD5" s="87"/>
      <c r="BE5" s="87"/>
      <c r="BH5" s="87"/>
      <c r="BK5" s="87"/>
      <c r="BL5" s="87"/>
    </row>
    <row r="6" spans="1:65" s="88" customFormat="1" ht="15.75" x14ac:dyDescent="0.25">
      <c r="A6" s="83"/>
      <c r="B6" s="84"/>
      <c r="C6" s="84"/>
      <c r="D6" s="84"/>
      <c r="E6" s="84"/>
      <c r="F6" s="85"/>
      <c r="G6" s="84"/>
      <c r="H6" s="84"/>
      <c r="I6" s="86"/>
      <c r="J6" s="86"/>
      <c r="K6" s="83"/>
      <c r="L6" s="83"/>
      <c r="M6" s="84"/>
      <c r="N6" s="86"/>
      <c r="O6" s="234"/>
      <c r="P6" s="84"/>
      <c r="Q6" s="86"/>
      <c r="R6" s="87"/>
      <c r="U6" s="259"/>
      <c r="V6" s="259"/>
      <c r="Z6" s="87"/>
      <c r="AA6" s="90"/>
      <c r="AB6" s="98"/>
      <c r="AC6" s="87"/>
      <c r="AD6" s="87"/>
      <c r="AG6" s="259"/>
      <c r="AH6" s="259"/>
      <c r="AJ6" s="91"/>
      <c r="AK6" s="259"/>
      <c r="AL6" s="259"/>
      <c r="AM6" s="89"/>
      <c r="AN6" s="89"/>
      <c r="AO6" s="89"/>
      <c r="AQ6" s="87"/>
      <c r="AR6" s="87"/>
      <c r="AX6" s="87"/>
      <c r="AY6" s="87"/>
      <c r="BA6" s="87"/>
      <c r="BD6" s="87"/>
      <c r="BE6" s="87"/>
      <c r="BH6" s="87"/>
      <c r="BK6" s="87"/>
      <c r="BL6" s="87"/>
    </row>
    <row r="7" spans="1:65" s="88" customFormat="1" ht="15.75" x14ac:dyDescent="0.25">
      <c r="A7" s="83" t="s">
        <v>533</v>
      </c>
      <c r="B7" s="84"/>
      <c r="C7" s="84"/>
      <c r="D7" s="84"/>
      <c r="E7" s="84"/>
      <c r="F7" s="85"/>
      <c r="G7" s="84"/>
      <c r="H7" s="84"/>
      <c r="I7" s="86"/>
      <c r="J7" s="86"/>
      <c r="K7" s="83"/>
      <c r="L7" s="83"/>
      <c r="M7" s="84"/>
      <c r="N7" s="86"/>
      <c r="O7" s="234"/>
      <c r="P7" s="84"/>
      <c r="Q7" s="86"/>
      <c r="R7" s="87"/>
      <c r="U7" s="259"/>
      <c r="V7" s="259"/>
      <c r="Z7" s="87"/>
      <c r="AA7" s="90"/>
      <c r="AB7" s="98"/>
      <c r="AC7" s="87"/>
      <c r="AD7" s="87"/>
      <c r="AG7" s="259"/>
      <c r="AH7" s="259"/>
      <c r="AJ7" s="91"/>
      <c r="AK7" s="259"/>
      <c r="AL7" s="259"/>
      <c r="AM7" s="89"/>
      <c r="AN7" s="89"/>
      <c r="AO7" s="89"/>
      <c r="AQ7" s="87"/>
      <c r="AR7" s="87"/>
      <c r="AX7" s="87"/>
      <c r="AY7" s="87"/>
      <c r="BA7" s="87"/>
      <c r="BD7" s="87"/>
      <c r="BE7" s="87"/>
      <c r="BH7" s="87"/>
      <c r="BK7" s="87"/>
      <c r="BL7" s="87"/>
    </row>
    <row r="8" spans="1:65" s="55" customFormat="1" ht="15.75" x14ac:dyDescent="0.25">
      <c r="A8" s="55" t="s">
        <v>882</v>
      </c>
      <c r="F8" s="220"/>
      <c r="H8" s="56"/>
      <c r="I8" s="56"/>
      <c r="K8" s="56"/>
      <c r="L8" s="222"/>
      <c r="O8" s="57"/>
      <c r="R8" s="57"/>
      <c r="S8" s="57"/>
      <c r="U8" s="57"/>
      <c r="V8" s="57"/>
      <c r="AB8" s="220"/>
      <c r="AD8" s="57"/>
      <c r="AE8" s="57"/>
      <c r="AG8" s="57"/>
      <c r="AH8" s="57"/>
      <c r="AK8" s="57"/>
      <c r="AL8" s="57"/>
      <c r="BD8" s="57"/>
      <c r="BE8" s="57"/>
    </row>
    <row r="9" spans="1:65" s="55" customFormat="1" ht="15.75" x14ac:dyDescent="0.25">
      <c r="A9" s="55" t="s">
        <v>883</v>
      </c>
      <c r="F9" s="220"/>
      <c r="H9" s="56"/>
      <c r="I9" s="56"/>
      <c r="K9" s="56"/>
      <c r="L9" s="222"/>
      <c r="O9" s="57"/>
      <c r="R9" s="57"/>
      <c r="S9" s="57"/>
      <c r="U9" s="57"/>
      <c r="V9" s="57"/>
      <c r="AB9" s="220"/>
      <c r="AD9" s="57"/>
      <c r="AE9" s="57"/>
      <c r="AG9" s="57"/>
      <c r="AH9" s="57"/>
      <c r="AK9" s="57"/>
      <c r="AL9" s="57"/>
      <c r="BD9" s="57"/>
      <c r="BE9" s="57"/>
    </row>
    <row r="10" spans="1:65" s="88" customFormat="1" ht="15.75" x14ac:dyDescent="0.25">
      <c r="C10" s="92"/>
      <c r="D10" s="92"/>
      <c r="E10" s="92"/>
      <c r="F10" s="93"/>
      <c r="G10" s="92"/>
      <c r="H10" s="92"/>
      <c r="I10" s="90"/>
      <c r="J10" s="90"/>
      <c r="K10" s="223"/>
      <c r="L10" s="223"/>
      <c r="M10" s="92"/>
      <c r="N10" s="90"/>
      <c r="O10" s="235"/>
      <c r="P10" s="92"/>
      <c r="Q10" s="90"/>
      <c r="R10" s="87"/>
      <c r="U10" s="259"/>
      <c r="V10" s="259"/>
      <c r="Z10" s="87"/>
      <c r="AA10" s="90"/>
      <c r="AB10" s="98"/>
      <c r="AC10" s="87"/>
      <c r="AD10" s="87"/>
      <c r="AG10" s="259"/>
      <c r="AH10" s="259"/>
      <c r="AJ10" s="91"/>
      <c r="AK10" s="259"/>
      <c r="AL10" s="259"/>
      <c r="AM10" s="89"/>
      <c r="AN10" s="89"/>
      <c r="AO10" s="89"/>
      <c r="AQ10" s="87"/>
      <c r="AR10" s="87"/>
      <c r="AX10" s="87"/>
      <c r="AY10" s="87"/>
      <c r="BA10" s="87"/>
      <c r="BD10" s="87"/>
      <c r="BE10" s="87"/>
      <c r="BH10" s="87"/>
      <c r="BK10" s="87"/>
      <c r="BL10" s="87"/>
    </row>
    <row r="11" spans="1:65" s="88" customFormat="1" ht="15.75" x14ac:dyDescent="0.25">
      <c r="A11" s="84" t="s">
        <v>884</v>
      </c>
      <c r="B11" s="84"/>
      <c r="C11" s="84"/>
      <c r="D11" s="84"/>
      <c r="E11" s="84"/>
      <c r="F11" s="85"/>
      <c r="G11" s="84"/>
      <c r="H11" s="84"/>
      <c r="I11" s="86"/>
      <c r="J11" s="86"/>
      <c r="K11" s="83"/>
      <c r="L11" s="83"/>
      <c r="M11" s="84"/>
      <c r="N11" s="86"/>
      <c r="O11" s="234"/>
      <c r="P11" s="84"/>
      <c r="Q11" s="86"/>
      <c r="R11" s="86"/>
      <c r="S11" s="84"/>
      <c r="T11" s="84"/>
      <c r="U11" s="234"/>
      <c r="V11" s="234"/>
      <c r="W11" s="84"/>
      <c r="X11" s="84"/>
      <c r="Y11" s="84"/>
      <c r="Z11" s="84"/>
      <c r="AA11" s="86"/>
      <c r="AB11" s="98"/>
      <c r="AC11" s="86"/>
      <c r="AD11" s="86"/>
      <c r="AE11" s="84"/>
      <c r="AG11" s="259"/>
      <c r="AH11" s="259"/>
      <c r="AJ11" s="91"/>
      <c r="AK11" s="259"/>
      <c r="AL11" s="259"/>
      <c r="AM11" s="89"/>
      <c r="AN11" s="89"/>
      <c r="AO11" s="89"/>
      <c r="AQ11" s="87"/>
      <c r="AR11" s="87"/>
      <c r="AX11" s="87"/>
      <c r="AY11" s="87"/>
      <c r="BA11" s="87"/>
      <c r="BD11" s="87"/>
      <c r="BE11" s="87"/>
      <c r="BH11" s="87"/>
      <c r="BK11" s="87"/>
      <c r="BL11" s="87"/>
    </row>
    <row r="12" spans="1:65" s="88" customFormat="1" ht="15.75" x14ac:dyDescent="0.25">
      <c r="A12" s="84" t="s">
        <v>885</v>
      </c>
      <c r="B12" s="84"/>
      <c r="C12" s="84"/>
      <c r="D12" s="84"/>
      <c r="E12" s="84"/>
      <c r="F12" s="85"/>
      <c r="G12" s="84"/>
      <c r="H12" s="84"/>
      <c r="I12" s="86"/>
      <c r="J12" s="86"/>
      <c r="K12" s="83"/>
      <c r="L12" s="83"/>
      <c r="M12" s="84"/>
      <c r="N12" s="86"/>
      <c r="O12" s="234"/>
      <c r="P12" s="84"/>
      <c r="Q12" s="86"/>
      <c r="R12" s="86"/>
      <c r="S12" s="84"/>
      <c r="T12" s="84"/>
      <c r="U12" s="234"/>
      <c r="V12" s="234"/>
      <c r="W12" s="84"/>
      <c r="X12" s="84"/>
      <c r="Y12" s="84"/>
      <c r="Z12" s="84"/>
      <c r="AA12" s="86"/>
      <c r="AB12" s="98"/>
      <c r="AC12" s="86"/>
      <c r="AD12" s="86"/>
      <c r="AE12" s="84"/>
      <c r="AG12" s="259"/>
      <c r="AH12" s="259"/>
      <c r="AJ12" s="91"/>
      <c r="AK12" s="259"/>
      <c r="AL12" s="259"/>
      <c r="AM12" s="89"/>
      <c r="AN12" s="89"/>
      <c r="AO12" s="89"/>
      <c r="AQ12" s="87"/>
      <c r="AR12" s="87"/>
      <c r="AX12" s="87"/>
      <c r="AY12" s="87"/>
      <c r="BA12" s="87"/>
      <c r="BD12" s="87"/>
      <c r="BE12" s="87"/>
      <c r="BH12" s="87"/>
      <c r="BK12" s="87"/>
      <c r="BL12" s="87"/>
    </row>
    <row r="13" spans="1:65" s="88" customFormat="1" ht="15.75" x14ac:dyDescent="0.25">
      <c r="A13" s="84" t="s">
        <v>886</v>
      </c>
      <c r="B13" s="84"/>
      <c r="C13" s="84"/>
      <c r="D13" s="84"/>
      <c r="E13" s="84"/>
      <c r="F13" s="85"/>
      <c r="G13" s="84"/>
      <c r="H13" s="84"/>
      <c r="I13" s="86"/>
      <c r="J13" s="86"/>
      <c r="K13" s="83"/>
      <c r="L13" s="83"/>
      <c r="M13" s="84"/>
      <c r="N13" s="86"/>
      <c r="O13" s="234"/>
      <c r="P13" s="84"/>
      <c r="Q13" s="86"/>
      <c r="R13" s="86"/>
      <c r="S13" s="84"/>
      <c r="T13" s="84"/>
      <c r="U13" s="234"/>
      <c r="V13" s="234"/>
      <c r="W13" s="84"/>
      <c r="X13" s="84"/>
      <c r="Y13" s="84"/>
      <c r="Z13" s="84"/>
      <c r="AA13" s="86"/>
      <c r="AB13" s="98"/>
      <c r="AC13" s="86"/>
      <c r="AD13" s="86"/>
      <c r="AE13" s="84"/>
      <c r="AG13" s="259"/>
      <c r="AH13" s="259"/>
      <c r="AJ13" s="91"/>
      <c r="AK13" s="259"/>
      <c r="AL13" s="259"/>
      <c r="AM13" s="89"/>
      <c r="AN13" s="89"/>
      <c r="AO13" s="89"/>
      <c r="AQ13" s="87"/>
      <c r="AR13" s="87"/>
      <c r="AX13" s="87"/>
      <c r="AY13" s="87"/>
      <c r="BA13" s="87"/>
      <c r="BD13" s="87"/>
      <c r="BE13" s="87"/>
      <c r="BH13" s="87"/>
      <c r="BK13" s="87"/>
      <c r="BL13" s="87"/>
    </row>
    <row r="14" spans="1:65" s="88" customFormat="1" ht="15.75" x14ac:dyDescent="0.25">
      <c r="A14" s="94"/>
      <c r="B14" s="94"/>
      <c r="C14" s="94"/>
      <c r="D14" s="94"/>
      <c r="E14" s="94"/>
      <c r="F14" s="95"/>
      <c r="G14" s="94"/>
      <c r="H14" s="94"/>
      <c r="I14" s="96"/>
      <c r="J14" s="96"/>
      <c r="K14" s="224"/>
      <c r="L14" s="224"/>
      <c r="M14" s="94"/>
      <c r="N14" s="96"/>
      <c r="O14" s="236"/>
      <c r="P14" s="94"/>
      <c r="Q14" s="96"/>
      <c r="R14" s="96"/>
      <c r="S14" s="94"/>
      <c r="T14" s="94"/>
      <c r="U14" s="236"/>
      <c r="V14" s="236"/>
      <c r="W14" s="94"/>
      <c r="X14" s="94"/>
      <c r="Y14" s="94"/>
      <c r="Z14" s="96"/>
      <c r="AA14" s="90"/>
      <c r="AB14" s="263"/>
      <c r="AC14" s="96"/>
      <c r="AD14" s="96"/>
      <c r="AE14" s="94"/>
      <c r="AG14" s="259"/>
      <c r="AH14" s="259"/>
      <c r="AJ14" s="91"/>
      <c r="AK14" s="259"/>
      <c r="AL14" s="259"/>
      <c r="AM14" s="89"/>
      <c r="AN14" s="89"/>
      <c r="AO14" s="89"/>
      <c r="AQ14" s="87"/>
      <c r="AR14" s="87"/>
      <c r="AX14" s="87"/>
      <c r="AY14" s="87"/>
      <c r="BA14" s="87"/>
      <c r="BD14" s="87"/>
      <c r="BE14" s="87"/>
      <c r="BH14" s="87"/>
      <c r="BK14" s="87"/>
      <c r="BL14" s="87"/>
    </row>
    <row r="15" spans="1:65" s="77" customFormat="1" ht="16.5" thickBot="1" x14ac:dyDescent="0.3">
      <c r="A15" s="97" t="s">
        <v>166</v>
      </c>
      <c r="F15" s="98"/>
      <c r="G15" s="98"/>
      <c r="H15" s="98"/>
      <c r="I15" s="99"/>
      <c r="J15" s="99"/>
      <c r="K15" s="225"/>
      <c r="L15" s="225"/>
      <c r="M15" s="98"/>
      <c r="N15" s="99"/>
      <c r="O15" s="237"/>
      <c r="P15" s="98"/>
      <c r="Q15" s="99"/>
      <c r="R15" s="99"/>
      <c r="S15" s="98"/>
      <c r="T15" s="98"/>
      <c r="U15" s="237"/>
      <c r="V15" s="237"/>
      <c r="W15" s="98"/>
      <c r="X15" s="98"/>
      <c r="Y15" s="98"/>
      <c r="Z15" s="99"/>
      <c r="AA15" s="101"/>
      <c r="AB15" s="98"/>
      <c r="AC15" s="99"/>
      <c r="AD15" s="99"/>
      <c r="AE15" s="98"/>
      <c r="AF15" s="98"/>
      <c r="AG15" s="237"/>
      <c r="AH15" s="237"/>
      <c r="AI15" s="98"/>
      <c r="AJ15" s="102"/>
      <c r="AK15" s="237"/>
      <c r="AL15" s="237"/>
      <c r="AM15" s="100"/>
      <c r="AN15" s="100"/>
      <c r="AO15" s="100"/>
      <c r="AP15" s="98"/>
      <c r="AQ15" s="99"/>
      <c r="AR15" s="99"/>
      <c r="AS15" s="98"/>
      <c r="AT15" s="98"/>
      <c r="AU15" s="98"/>
      <c r="AV15" s="98"/>
      <c r="AW15" s="98"/>
      <c r="AX15" s="99"/>
      <c r="AY15" s="99"/>
      <c r="AZ15" s="98"/>
      <c r="BA15" s="99"/>
      <c r="BB15" s="98"/>
      <c r="BC15" s="98"/>
      <c r="BD15" s="99"/>
      <c r="BE15" s="99"/>
      <c r="BF15" s="98"/>
      <c r="BG15" s="98"/>
      <c r="BH15" s="99"/>
      <c r="BI15" s="98"/>
      <c r="BJ15" s="98"/>
      <c r="BK15" s="99"/>
      <c r="BL15" s="99"/>
      <c r="BM15" s="98"/>
    </row>
    <row r="16" spans="1:65" x14ac:dyDescent="0.25">
      <c r="A16" s="112" t="s">
        <v>14</v>
      </c>
      <c r="B16" s="113" t="s">
        <v>20</v>
      </c>
      <c r="C16" s="113"/>
      <c r="D16" s="113"/>
      <c r="E16" s="113"/>
      <c r="F16" s="113"/>
      <c r="G16" s="113"/>
      <c r="H16" s="114" t="s">
        <v>141</v>
      </c>
      <c r="I16" s="114"/>
      <c r="J16" s="114"/>
      <c r="K16" s="115" t="s">
        <v>21</v>
      </c>
      <c r="L16" s="116"/>
      <c r="M16" s="116"/>
      <c r="N16" s="117"/>
      <c r="O16" s="238"/>
      <c r="P16" s="116"/>
      <c r="Q16" s="117"/>
      <c r="R16" s="117"/>
      <c r="S16" s="116"/>
      <c r="T16" s="116"/>
      <c r="U16" s="238"/>
      <c r="V16" s="238"/>
      <c r="W16" s="116"/>
      <c r="X16" s="116"/>
      <c r="Y16" s="116"/>
      <c r="Z16" s="116"/>
      <c r="AA16" s="117"/>
      <c r="AB16" s="116"/>
      <c r="AC16" s="117"/>
      <c r="AD16" s="117"/>
      <c r="AE16" s="116"/>
      <c r="AF16" s="116"/>
      <c r="AG16" s="238"/>
      <c r="AH16" s="238"/>
      <c r="AI16" s="116"/>
      <c r="AJ16" s="119"/>
      <c r="AK16" s="238"/>
      <c r="AL16" s="238"/>
      <c r="AM16" s="118"/>
      <c r="AN16" s="118"/>
      <c r="AO16" s="118"/>
      <c r="AP16" s="113" t="s">
        <v>22</v>
      </c>
      <c r="AQ16" s="113"/>
      <c r="AR16" s="113"/>
      <c r="AS16" s="113"/>
      <c r="AT16" s="113"/>
      <c r="AU16" s="113"/>
      <c r="AV16" s="113" t="s">
        <v>23</v>
      </c>
      <c r="AW16" s="113"/>
      <c r="AX16" s="113"/>
      <c r="AY16" s="113"/>
      <c r="AZ16" s="113"/>
      <c r="BA16" s="113"/>
      <c r="BB16" s="113" t="s">
        <v>24</v>
      </c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20"/>
    </row>
    <row r="17" spans="1:65" x14ac:dyDescent="0.25">
      <c r="A17" s="121"/>
      <c r="B17" s="8"/>
      <c r="C17" s="8"/>
      <c r="D17" s="8"/>
      <c r="E17" s="8"/>
      <c r="F17" s="8"/>
      <c r="G17" s="8"/>
      <c r="H17" s="10"/>
      <c r="I17" s="37"/>
      <c r="J17" s="37"/>
      <c r="K17" s="34" t="s">
        <v>25</v>
      </c>
      <c r="L17" s="35"/>
      <c r="M17" s="35"/>
      <c r="N17" s="36"/>
      <c r="O17" s="239"/>
      <c r="P17" s="35"/>
      <c r="Q17" s="36"/>
      <c r="R17" s="36"/>
      <c r="S17" s="35"/>
      <c r="T17" s="35"/>
      <c r="U17" s="239"/>
      <c r="V17" s="239"/>
      <c r="W17" s="35"/>
      <c r="X17" s="38" t="s">
        <v>26</v>
      </c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 t="s">
        <v>112</v>
      </c>
      <c r="AJ17" s="38"/>
      <c r="AK17" s="38"/>
      <c r="AL17" s="9" t="s">
        <v>27</v>
      </c>
      <c r="AM17" s="9"/>
      <c r="AN17" s="9"/>
      <c r="AO17" s="9"/>
      <c r="AP17" s="8" t="s">
        <v>28</v>
      </c>
      <c r="AQ17" s="8" t="s">
        <v>143</v>
      </c>
      <c r="AR17" s="8"/>
      <c r="AS17" s="8" t="s">
        <v>29</v>
      </c>
      <c r="AT17" s="8" t="s">
        <v>30</v>
      </c>
      <c r="AU17" s="8" t="s">
        <v>31</v>
      </c>
      <c r="AV17" s="8" t="s">
        <v>13</v>
      </c>
      <c r="AW17" s="8" t="s">
        <v>32</v>
      </c>
      <c r="AX17" s="104" t="s">
        <v>33</v>
      </c>
      <c r="AY17" s="104" t="s">
        <v>34</v>
      </c>
      <c r="AZ17" s="42" t="s">
        <v>35</v>
      </c>
      <c r="BA17" s="104" t="s">
        <v>34</v>
      </c>
      <c r="BB17" s="8" t="s">
        <v>10</v>
      </c>
      <c r="BC17" s="8" t="s">
        <v>36</v>
      </c>
      <c r="BD17" s="43" t="s">
        <v>37</v>
      </c>
      <c r="BE17" s="43"/>
      <c r="BF17" s="43"/>
      <c r="BG17" s="43" t="s">
        <v>8</v>
      </c>
      <c r="BH17" s="43"/>
      <c r="BI17" s="8" t="s">
        <v>742</v>
      </c>
      <c r="BJ17" s="8" t="s">
        <v>743</v>
      </c>
      <c r="BK17" s="43" t="s">
        <v>38</v>
      </c>
      <c r="BL17" s="43"/>
      <c r="BM17" s="122"/>
    </row>
    <row r="18" spans="1:65" x14ac:dyDescent="0.25">
      <c r="A18" s="121"/>
      <c r="B18" s="10"/>
      <c r="C18" s="10"/>
      <c r="D18" s="10"/>
      <c r="E18" s="10"/>
      <c r="F18" s="10"/>
      <c r="G18" s="10"/>
      <c r="H18" s="15"/>
      <c r="I18" s="104" t="s">
        <v>143</v>
      </c>
      <c r="J18" s="104"/>
      <c r="K18" s="10"/>
      <c r="L18" s="10"/>
      <c r="M18" s="10"/>
      <c r="N18" s="37"/>
      <c r="O18" s="240"/>
      <c r="P18" s="10"/>
      <c r="Q18" s="37"/>
      <c r="R18" s="37"/>
      <c r="S18" s="10"/>
      <c r="T18" s="10"/>
      <c r="U18" s="240"/>
      <c r="V18" s="240"/>
      <c r="W18" s="10"/>
      <c r="X18" s="39"/>
      <c r="Y18" s="39"/>
      <c r="Z18" s="40"/>
      <c r="AA18" s="41"/>
      <c r="AB18" s="35"/>
      <c r="AC18" s="38" t="s">
        <v>144</v>
      </c>
      <c r="AD18" s="38"/>
      <c r="AE18" s="38" t="s">
        <v>145</v>
      </c>
      <c r="AF18" s="38"/>
      <c r="AG18" s="38"/>
      <c r="AH18" s="38"/>
      <c r="AI18" s="38" t="s">
        <v>146</v>
      </c>
      <c r="AJ18" s="38"/>
      <c r="AK18" s="38"/>
      <c r="AL18" s="240"/>
      <c r="AM18" s="11"/>
      <c r="AN18" s="11"/>
      <c r="AO18" s="11"/>
      <c r="AP18" s="8"/>
      <c r="AQ18" s="37"/>
      <c r="AR18" s="37"/>
      <c r="AS18" s="8"/>
      <c r="AT18" s="8"/>
      <c r="AU18" s="8"/>
      <c r="AV18" s="8"/>
      <c r="AW18" s="8"/>
      <c r="AX18" s="104"/>
      <c r="AY18" s="104"/>
      <c r="AZ18" s="42"/>
      <c r="BA18" s="104"/>
      <c r="BB18" s="8"/>
      <c r="BC18" s="8"/>
      <c r="BD18" s="105"/>
      <c r="BE18" s="105"/>
      <c r="BF18" s="106"/>
      <c r="BG18" s="106"/>
      <c r="BH18" s="105"/>
      <c r="BI18" s="8"/>
      <c r="BJ18" s="8"/>
      <c r="BK18" s="105"/>
      <c r="BL18" s="105"/>
      <c r="BM18" s="123"/>
    </row>
    <row r="19" spans="1:65" ht="60" x14ac:dyDescent="0.25">
      <c r="A19" s="121"/>
      <c r="B19" s="12" t="s">
        <v>39</v>
      </c>
      <c r="C19" s="12" t="s">
        <v>40</v>
      </c>
      <c r="D19" s="12" t="s">
        <v>4</v>
      </c>
      <c r="E19" s="12" t="s">
        <v>10</v>
      </c>
      <c r="F19" s="12" t="s">
        <v>0</v>
      </c>
      <c r="G19" s="12" t="s">
        <v>41</v>
      </c>
      <c r="H19" s="12" t="s">
        <v>142</v>
      </c>
      <c r="I19" s="37" t="s">
        <v>1</v>
      </c>
      <c r="J19" s="37" t="s">
        <v>7</v>
      </c>
      <c r="K19" s="107" t="s">
        <v>15</v>
      </c>
      <c r="L19" s="12" t="s">
        <v>5</v>
      </c>
      <c r="M19" s="12" t="s">
        <v>42</v>
      </c>
      <c r="N19" s="37" t="s">
        <v>43</v>
      </c>
      <c r="O19" s="240" t="s">
        <v>44</v>
      </c>
      <c r="P19" s="12" t="s">
        <v>45</v>
      </c>
      <c r="Q19" s="37" t="s">
        <v>46</v>
      </c>
      <c r="R19" s="37" t="s">
        <v>47</v>
      </c>
      <c r="S19" s="12" t="s">
        <v>2</v>
      </c>
      <c r="T19" s="12" t="s">
        <v>890</v>
      </c>
      <c r="U19" s="240" t="s">
        <v>48</v>
      </c>
      <c r="V19" s="240" t="s">
        <v>12</v>
      </c>
      <c r="W19" s="12" t="s">
        <v>6</v>
      </c>
      <c r="X19" s="12" t="s">
        <v>10</v>
      </c>
      <c r="Y19" s="10" t="s">
        <v>49</v>
      </c>
      <c r="Z19" s="37" t="s">
        <v>43</v>
      </c>
      <c r="AA19" s="108" t="s">
        <v>45</v>
      </c>
      <c r="AB19" s="10" t="s">
        <v>50</v>
      </c>
      <c r="AC19" s="37" t="s">
        <v>46</v>
      </c>
      <c r="AD19" s="37" t="s">
        <v>47</v>
      </c>
      <c r="AE19" s="109" t="s">
        <v>51</v>
      </c>
      <c r="AF19" s="109" t="s">
        <v>52</v>
      </c>
      <c r="AG19" s="240" t="s">
        <v>53</v>
      </c>
      <c r="AH19" s="240" t="s">
        <v>54</v>
      </c>
      <c r="AI19" s="11" t="s">
        <v>147</v>
      </c>
      <c r="AJ19" s="110" t="s">
        <v>148</v>
      </c>
      <c r="AK19" s="240" t="s">
        <v>149</v>
      </c>
      <c r="AL19" s="240" t="s">
        <v>55</v>
      </c>
      <c r="AM19" s="11" t="s">
        <v>348</v>
      </c>
      <c r="AN19" s="11" t="s">
        <v>717</v>
      </c>
      <c r="AO19" s="11" t="s">
        <v>56</v>
      </c>
      <c r="AP19" s="8"/>
      <c r="AQ19" s="37" t="s">
        <v>1</v>
      </c>
      <c r="AR19" s="37" t="s">
        <v>7</v>
      </c>
      <c r="AS19" s="8"/>
      <c r="AT19" s="8"/>
      <c r="AU19" s="8"/>
      <c r="AV19" s="8"/>
      <c r="AW19" s="8"/>
      <c r="AX19" s="104"/>
      <c r="AY19" s="104"/>
      <c r="AZ19" s="42"/>
      <c r="BA19" s="104"/>
      <c r="BB19" s="8"/>
      <c r="BC19" s="8"/>
      <c r="BD19" s="105" t="s">
        <v>1</v>
      </c>
      <c r="BE19" s="105" t="s">
        <v>7</v>
      </c>
      <c r="BF19" s="106" t="s">
        <v>11</v>
      </c>
      <c r="BG19" s="106" t="s">
        <v>9</v>
      </c>
      <c r="BH19" s="37" t="s">
        <v>57</v>
      </c>
      <c r="BI19" s="8"/>
      <c r="BJ19" s="8"/>
      <c r="BK19" s="105" t="s">
        <v>1</v>
      </c>
      <c r="BL19" s="105" t="s">
        <v>58</v>
      </c>
      <c r="BM19" s="124" t="s">
        <v>3</v>
      </c>
    </row>
    <row r="20" spans="1:65" ht="15.75" thickBot="1" x14ac:dyDescent="0.3">
      <c r="A20" s="125"/>
      <c r="B20" s="126" t="s">
        <v>59</v>
      </c>
      <c r="C20" s="126" t="s">
        <v>60</v>
      </c>
      <c r="D20" s="126" t="s">
        <v>61</v>
      </c>
      <c r="E20" s="126" t="s">
        <v>62</v>
      </c>
      <c r="F20" s="127" t="s">
        <v>63</v>
      </c>
      <c r="G20" s="126" t="s">
        <v>64</v>
      </c>
      <c r="H20" s="126" t="s">
        <v>65</v>
      </c>
      <c r="I20" s="128" t="s">
        <v>66</v>
      </c>
      <c r="J20" s="128" t="s">
        <v>67</v>
      </c>
      <c r="K20" s="129" t="s">
        <v>68</v>
      </c>
      <c r="L20" s="126" t="s">
        <v>69</v>
      </c>
      <c r="M20" s="126" t="s">
        <v>70</v>
      </c>
      <c r="N20" s="128" t="s">
        <v>71</v>
      </c>
      <c r="O20" s="241" t="s">
        <v>72</v>
      </c>
      <c r="P20" s="126" t="s">
        <v>73</v>
      </c>
      <c r="Q20" s="128" t="s">
        <v>74</v>
      </c>
      <c r="R20" s="128" t="s">
        <v>75</v>
      </c>
      <c r="S20" s="126" t="s">
        <v>76</v>
      </c>
      <c r="T20" s="126" t="s">
        <v>77</v>
      </c>
      <c r="U20" s="241" t="s">
        <v>150</v>
      </c>
      <c r="V20" s="241" t="s">
        <v>78</v>
      </c>
      <c r="W20" s="126" t="s">
        <v>79</v>
      </c>
      <c r="X20" s="126" t="s">
        <v>80</v>
      </c>
      <c r="Y20" s="131" t="s">
        <v>81</v>
      </c>
      <c r="Z20" s="128" t="s">
        <v>82</v>
      </c>
      <c r="AA20" s="132" t="s">
        <v>83</v>
      </c>
      <c r="AB20" s="131" t="s">
        <v>84</v>
      </c>
      <c r="AC20" s="128" t="s">
        <v>85</v>
      </c>
      <c r="AD20" s="128" t="s">
        <v>151</v>
      </c>
      <c r="AE20" s="133" t="s">
        <v>152</v>
      </c>
      <c r="AF20" s="133" t="s">
        <v>86</v>
      </c>
      <c r="AG20" s="241" t="s">
        <v>153</v>
      </c>
      <c r="AH20" s="241" t="s">
        <v>154</v>
      </c>
      <c r="AI20" s="130" t="s">
        <v>87</v>
      </c>
      <c r="AJ20" s="134" t="s">
        <v>88</v>
      </c>
      <c r="AK20" s="241" t="s">
        <v>89</v>
      </c>
      <c r="AL20" s="241" t="s">
        <v>155</v>
      </c>
      <c r="AM20" s="130" t="s">
        <v>90</v>
      </c>
      <c r="AN20" s="130" t="s">
        <v>91</v>
      </c>
      <c r="AO20" s="130" t="s">
        <v>156</v>
      </c>
      <c r="AP20" s="131" t="s">
        <v>92</v>
      </c>
      <c r="AQ20" s="128" t="s">
        <v>93</v>
      </c>
      <c r="AR20" s="128" t="s">
        <v>94</v>
      </c>
      <c r="AS20" s="131" t="s">
        <v>95</v>
      </c>
      <c r="AT20" s="131" t="s">
        <v>96</v>
      </c>
      <c r="AU20" s="131" t="s">
        <v>97</v>
      </c>
      <c r="AV20" s="135" t="s">
        <v>98</v>
      </c>
      <c r="AW20" s="135" t="s">
        <v>99</v>
      </c>
      <c r="AX20" s="136" t="s">
        <v>100</v>
      </c>
      <c r="AY20" s="136" t="s">
        <v>101</v>
      </c>
      <c r="AZ20" s="137" t="s">
        <v>102</v>
      </c>
      <c r="BA20" s="136" t="s">
        <v>103</v>
      </c>
      <c r="BB20" s="135" t="s">
        <v>104</v>
      </c>
      <c r="BC20" s="131" t="s">
        <v>105</v>
      </c>
      <c r="BD20" s="136" t="s">
        <v>106</v>
      </c>
      <c r="BE20" s="136" t="s">
        <v>157</v>
      </c>
      <c r="BF20" s="135" t="s">
        <v>158</v>
      </c>
      <c r="BG20" s="135" t="s">
        <v>159</v>
      </c>
      <c r="BH20" s="136" t="s">
        <v>160</v>
      </c>
      <c r="BI20" s="135" t="s">
        <v>161</v>
      </c>
      <c r="BJ20" s="135" t="s">
        <v>162</v>
      </c>
      <c r="BK20" s="136" t="s">
        <v>163</v>
      </c>
      <c r="BL20" s="136" t="s">
        <v>164</v>
      </c>
      <c r="BM20" s="138" t="s">
        <v>165</v>
      </c>
    </row>
    <row r="21" spans="1:65" s="60" customFormat="1" ht="29.25" x14ac:dyDescent="0.25">
      <c r="A21" s="139" t="s">
        <v>822</v>
      </c>
      <c r="B21" s="142" t="s">
        <v>626</v>
      </c>
      <c r="C21" s="142" t="s">
        <v>584</v>
      </c>
      <c r="D21" s="142" t="s">
        <v>627</v>
      </c>
      <c r="E21" s="142" t="s">
        <v>19</v>
      </c>
      <c r="F21" s="111" t="s">
        <v>632</v>
      </c>
      <c r="G21" s="142" t="s">
        <v>745</v>
      </c>
      <c r="H21" s="142"/>
      <c r="I21" s="143"/>
      <c r="J21" s="143"/>
      <c r="K21" s="253" t="s">
        <v>628</v>
      </c>
      <c r="L21" s="226" t="s">
        <v>629</v>
      </c>
      <c r="M21" s="144" t="s">
        <v>630</v>
      </c>
      <c r="N21" s="143">
        <v>44539</v>
      </c>
      <c r="O21" s="242">
        <v>326216.45</v>
      </c>
      <c r="P21" s="142" t="s">
        <v>631</v>
      </c>
      <c r="Q21" s="143">
        <v>42713</v>
      </c>
      <c r="R21" s="143">
        <v>44628</v>
      </c>
      <c r="S21" s="142" t="s">
        <v>282</v>
      </c>
      <c r="T21" s="142"/>
      <c r="U21" s="260"/>
      <c r="V21" s="260"/>
      <c r="W21" s="142" t="s">
        <v>139</v>
      </c>
      <c r="X21" s="142"/>
      <c r="Y21" s="146"/>
      <c r="Z21" s="143"/>
      <c r="AA21" s="147"/>
      <c r="AB21" s="146"/>
      <c r="AC21" s="143"/>
      <c r="AD21" s="143"/>
      <c r="AE21" s="148"/>
      <c r="AF21" s="148"/>
      <c r="AG21" s="260"/>
      <c r="AH21" s="260"/>
      <c r="AI21" s="145"/>
      <c r="AJ21" s="149"/>
      <c r="AK21" s="260"/>
      <c r="AL21" s="260">
        <f>O21-AH21+AG21+AK21</f>
        <v>326216.45</v>
      </c>
      <c r="AM21" s="145">
        <v>0</v>
      </c>
      <c r="AN21" s="145">
        <v>326216.45</v>
      </c>
      <c r="AO21" s="145">
        <v>326216.45</v>
      </c>
      <c r="AP21" s="146"/>
      <c r="AQ21" s="143"/>
      <c r="AR21" s="143"/>
      <c r="AS21" s="146"/>
      <c r="AT21" s="146"/>
      <c r="AU21" s="146"/>
      <c r="AV21" s="144"/>
      <c r="AW21" s="144"/>
      <c r="AX21" s="150"/>
      <c r="AY21" s="150"/>
      <c r="AZ21" s="151"/>
      <c r="BA21" s="150"/>
      <c r="BB21" s="144"/>
      <c r="BC21" s="146"/>
      <c r="BD21" s="150">
        <v>44539</v>
      </c>
      <c r="BE21" s="150">
        <v>44233</v>
      </c>
      <c r="BF21" s="144"/>
      <c r="BG21" s="144"/>
      <c r="BH21" s="150">
        <v>44539</v>
      </c>
      <c r="BI21" s="144" t="s">
        <v>744</v>
      </c>
      <c r="BJ21" s="144"/>
      <c r="BK21" s="150"/>
      <c r="BL21" s="150"/>
      <c r="BM21" s="146"/>
    </row>
    <row r="22" spans="1:65" s="60" customFormat="1" ht="14.25" x14ac:dyDescent="0.25">
      <c r="A22" s="103" t="s">
        <v>823</v>
      </c>
      <c r="B22" s="152" t="s">
        <v>322</v>
      </c>
      <c r="C22" s="152" t="s">
        <v>323</v>
      </c>
      <c r="D22" s="152" t="s">
        <v>266</v>
      </c>
      <c r="E22" s="152" t="s">
        <v>19</v>
      </c>
      <c r="F22" s="152" t="s">
        <v>324</v>
      </c>
      <c r="G22" s="153"/>
      <c r="H22" s="154"/>
      <c r="I22" s="154"/>
      <c r="J22" s="154"/>
      <c r="K22" s="254" t="s">
        <v>261</v>
      </c>
      <c r="L22" s="167" t="s">
        <v>213</v>
      </c>
      <c r="M22" s="152" t="s">
        <v>214</v>
      </c>
      <c r="N22" s="155">
        <v>43745</v>
      </c>
      <c r="O22" s="243">
        <v>579400.42000000004</v>
      </c>
      <c r="P22" s="152" t="s">
        <v>215</v>
      </c>
      <c r="Q22" s="155">
        <v>43745</v>
      </c>
      <c r="R22" s="155">
        <v>43864</v>
      </c>
      <c r="S22" s="152" t="s">
        <v>16</v>
      </c>
      <c r="T22" s="46" t="s">
        <v>325</v>
      </c>
      <c r="U22" s="243" t="s">
        <v>746</v>
      </c>
      <c r="V22" s="243" t="s">
        <v>747</v>
      </c>
      <c r="W22" s="152" t="s">
        <v>140</v>
      </c>
      <c r="X22" s="153"/>
      <c r="Y22" s="13"/>
      <c r="Z22" s="157"/>
      <c r="AA22" s="158"/>
      <c r="AB22" s="13"/>
      <c r="AC22" s="157"/>
      <c r="AD22" s="157"/>
      <c r="AE22" s="159"/>
      <c r="AF22" s="159"/>
      <c r="AG22" s="247"/>
      <c r="AH22" s="247"/>
      <c r="AI22" s="160"/>
      <c r="AJ22" s="161"/>
      <c r="AK22" s="247"/>
      <c r="AL22" s="243">
        <v>607995</v>
      </c>
      <c r="AM22" s="156">
        <v>196293.44</v>
      </c>
      <c r="AN22" s="156">
        <v>362508.88</v>
      </c>
      <c r="AO22" s="156">
        <f>AN22+AM22</f>
        <v>558802.32000000007</v>
      </c>
      <c r="AP22" s="13"/>
      <c r="AQ22" s="157"/>
      <c r="AR22" s="157"/>
      <c r="AS22" s="13"/>
      <c r="AT22" s="13"/>
      <c r="AU22" s="13"/>
      <c r="AV22" s="33"/>
      <c r="AW22" s="33"/>
      <c r="AX22" s="45"/>
      <c r="AY22" s="45"/>
      <c r="AZ22" s="44"/>
      <c r="BA22" s="45"/>
      <c r="BB22" s="33"/>
      <c r="BC22" s="13"/>
      <c r="BD22" s="45"/>
      <c r="BE22" s="45"/>
      <c r="BF22" s="33"/>
      <c r="BG22" s="33"/>
      <c r="BH22" s="45">
        <v>43937</v>
      </c>
      <c r="BI22" s="33"/>
      <c r="BJ22" s="33"/>
      <c r="BK22" s="45"/>
      <c r="BL22" s="45"/>
      <c r="BM22" s="13"/>
    </row>
    <row r="23" spans="1:65" s="60" customFormat="1" ht="71.25" x14ac:dyDescent="0.2">
      <c r="A23" s="103"/>
      <c r="B23" s="152"/>
      <c r="C23" s="152"/>
      <c r="D23" s="152"/>
      <c r="E23" s="152"/>
      <c r="F23" s="152"/>
      <c r="G23" s="153"/>
      <c r="H23" s="154"/>
      <c r="I23" s="154"/>
      <c r="J23" s="154"/>
      <c r="K23" s="254"/>
      <c r="L23" s="167"/>
      <c r="M23" s="152"/>
      <c r="N23" s="155"/>
      <c r="O23" s="243"/>
      <c r="P23" s="152"/>
      <c r="Q23" s="155"/>
      <c r="R23" s="155"/>
      <c r="S23" s="152"/>
      <c r="T23" s="46"/>
      <c r="U23" s="243"/>
      <c r="V23" s="243"/>
      <c r="W23" s="152"/>
      <c r="X23" s="153" t="s">
        <v>218</v>
      </c>
      <c r="Y23" s="13" t="s">
        <v>326</v>
      </c>
      <c r="Z23" s="157">
        <v>43984</v>
      </c>
      <c r="AA23" s="162"/>
      <c r="AB23" s="32" t="s">
        <v>328</v>
      </c>
      <c r="AC23" s="157">
        <v>43865</v>
      </c>
      <c r="AD23" s="157">
        <v>43984</v>
      </c>
      <c r="AE23" s="159"/>
      <c r="AF23" s="159"/>
      <c r="AG23" s="247"/>
      <c r="AH23" s="247"/>
      <c r="AI23" s="160"/>
      <c r="AJ23" s="161"/>
      <c r="AK23" s="247"/>
      <c r="AL23" s="243"/>
      <c r="AM23" s="156"/>
      <c r="AN23" s="156"/>
      <c r="AO23" s="156"/>
      <c r="AP23" s="13"/>
      <c r="AQ23" s="157"/>
      <c r="AR23" s="157"/>
      <c r="AS23" s="13"/>
      <c r="AT23" s="13"/>
      <c r="AU23" s="13"/>
      <c r="AV23" s="33"/>
      <c r="AW23" s="33"/>
      <c r="AX23" s="45"/>
      <c r="AY23" s="45"/>
      <c r="AZ23" s="44"/>
      <c r="BA23" s="45"/>
      <c r="BB23" s="33"/>
      <c r="BC23" s="13"/>
      <c r="BD23" s="45"/>
      <c r="BE23" s="45"/>
      <c r="BF23" s="33"/>
      <c r="BG23" s="33"/>
      <c r="BH23" s="45"/>
      <c r="BI23" s="33"/>
      <c r="BJ23" s="33"/>
      <c r="BK23" s="45"/>
      <c r="BL23" s="45"/>
      <c r="BM23" s="13"/>
    </row>
    <row r="24" spans="1:65" s="60" customFormat="1" ht="71.25" x14ac:dyDescent="0.2">
      <c r="A24" s="103"/>
      <c r="B24" s="152"/>
      <c r="C24" s="152"/>
      <c r="D24" s="152"/>
      <c r="E24" s="152"/>
      <c r="F24" s="152"/>
      <c r="G24" s="153"/>
      <c r="H24" s="154"/>
      <c r="I24" s="154"/>
      <c r="J24" s="154"/>
      <c r="K24" s="254"/>
      <c r="L24" s="167"/>
      <c r="M24" s="152"/>
      <c r="N24" s="155"/>
      <c r="O24" s="243"/>
      <c r="P24" s="152"/>
      <c r="Q24" s="155"/>
      <c r="R24" s="155"/>
      <c r="S24" s="152"/>
      <c r="T24" s="46"/>
      <c r="U24" s="243"/>
      <c r="V24" s="243"/>
      <c r="W24" s="152"/>
      <c r="X24" s="153" t="s">
        <v>378</v>
      </c>
      <c r="Y24" s="13" t="s">
        <v>327</v>
      </c>
      <c r="Z24" s="157">
        <v>43984</v>
      </c>
      <c r="AA24" s="162">
        <v>12832</v>
      </c>
      <c r="AB24" s="32" t="s">
        <v>328</v>
      </c>
      <c r="AC24" s="157">
        <v>43985</v>
      </c>
      <c r="AD24" s="157">
        <v>44104</v>
      </c>
      <c r="AE24" s="159"/>
      <c r="AF24" s="159"/>
      <c r="AG24" s="247"/>
      <c r="AH24" s="247"/>
      <c r="AI24" s="160"/>
      <c r="AJ24" s="161"/>
      <c r="AK24" s="247"/>
      <c r="AL24" s="243"/>
      <c r="AM24" s="156"/>
      <c r="AN24" s="156"/>
      <c r="AO24" s="156"/>
      <c r="AP24" s="13"/>
      <c r="AQ24" s="157"/>
      <c r="AR24" s="157"/>
      <c r="AS24" s="13"/>
      <c r="AT24" s="13"/>
      <c r="AU24" s="13"/>
      <c r="AV24" s="33"/>
      <c r="AW24" s="33"/>
      <c r="AX24" s="45"/>
      <c r="AY24" s="45"/>
      <c r="AZ24" s="44"/>
      <c r="BA24" s="45"/>
      <c r="BB24" s="33"/>
      <c r="BC24" s="13"/>
      <c r="BD24" s="45">
        <v>44028</v>
      </c>
      <c r="BE24" s="45">
        <v>44087</v>
      </c>
      <c r="BF24" s="33"/>
      <c r="BG24" s="33"/>
      <c r="BH24" s="45"/>
      <c r="BI24" s="33"/>
      <c r="BJ24" s="33"/>
      <c r="BK24" s="45"/>
      <c r="BL24" s="45"/>
      <c r="BM24" s="13"/>
    </row>
    <row r="25" spans="1:65" s="60" customFormat="1" ht="71.25" x14ac:dyDescent="0.2">
      <c r="A25" s="103"/>
      <c r="B25" s="152"/>
      <c r="C25" s="152"/>
      <c r="D25" s="152"/>
      <c r="E25" s="152"/>
      <c r="F25" s="152"/>
      <c r="G25" s="153"/>
      <c r="H25" s="154"/>
      <c r="I25" s="154"/>
      <c r="J25" s="154"/>
      <c r="K25" s="254"/>
      <c r="L25" s="167"/>
      <c r="M25" s="152"/>
      <c r="N25" s="155"/>
      <c r="O25" s="243"/>
      <c r="P25" s="152"/>
      <c r="Q25" s="155"/>
      <c r="R25" s="155"/>
      <c r="S25" s="152"/>
      <c r="T25" s="46"/>
      <c r="U25" s="243"/>
      <c r="V25" s="243"/>
      <c r="W25" s="152"/>
      <c r="X25" s="153" t="s">
        <v>378</v>
      </c>
      <c r="Y25" s="13" t="s">
        <v>379</v>
      </c>
      <c r="Z25" s="157">
        <v>44069</v>
      </c>
      <c r="AA25" s="162">
        <v>12923</v>
      </c>
      <c r="AB25" s="32" t="s">
        <v>328</v>
      </c>
      <c r="AC25" s="157">
        <v>44105</v>
      </c>
      <c r="AD25" s="157">
        <v>44164</v>
      </c>
      <c r="AE25" s="159"/>
      <c r="AF25" s="159"/>
      <c r="AG25" s="247"/>
      <c r="AH25" s="247"/>
      <c r="AI25" s="160"/>
      <c r="AJ25" s="161"/>
      <c r="AK25" s="247"/>
      <c r="AL25" s="243"/>
      <c r="AM25" s="156"/>
      <c r="AN25" s="156"/>
      <c r="AO25" s="156"/>
      <c r="AP25" s="13"/>
      <c r="AQ25" s="157"/>
      <c r="AR25" s="157"/>
      <c r="AS25" s="13"/>
      <c r="AT25" s="13"/>
      <c r="AU25" s="13"/>
      <c r="AV25" s="33"/>
      <c r="AW25" s="33"/>
      <c r="AX25" s="45"/>
      <c r="AY25" s="45"/>
      <c r="AZ25" s="44"/>
      <c r="BA25" s="45"/>
      <c r="BB25" s="33"/>
      <c r="BC25" s="13"/>
      <c r="BD25" s="45">
        <v>44088</v>
      </c>
      <c r="BE25" s="45">
        <v>44147</v>
      </c>
      <c r="BF25" s="33"/>
      <c r="BG25" s="33"/>
      <c r="BH25" s="45"/>
      <c r="BI25" s="33"/>
      <c r="BJ25" s="33"/>
      <c r="BK25" s="45"/>
      <c r="BL25" s="45"/>
      <c r="BM25" s="163"/>
    </row>
    <row r="26" spans="1:65" s="60" customFormat="1" ht="71.25" x14ac:dyDescent="0.2">
      <c r="A26" s="103"/>
      <c r="B26" s="152"/>
      <c r="C26" s="152"/>
      <c r="D26" s="152"/>
      <c r="E26" s="152"/>
      <c r="F26" s="152"/>
      <c r="G26" s="153"/>
      <c r="H26" s="154"/>
      <c r="I26" s="154"/>
      <c r="J26" s="154"/>
      <c r="K26" s="254"/>
      <c r="L26" s="167"/>
      <c r="M26" s="152"/>
      <c r="N26" s="155"/>
      <c r="O26" s="243"/>
      <c r="P26" s="152"/>
      <c r="Q26" s="155"/>
      <c r="R26" s="155"/>
      <c r="S26" s="152"/>
      <c r="T26" s="46"/>
      <c r="U26" s="243"/>
      <c r="V26" s="243"/>
      <c r="W26" s="152"/>
      <c r="X26" s="153" t="s">
        <v>378</v>
      </c>
      <c r="Y26" s="13" t="s">
        <v>380</v>
      </c>
      <c r="Z26" s="157">
        <v>44146</v>
      </c>
      <c r="AA26" s="162">
        <v>12923</v>
      </c>
      <c r="AB26" s="32" t="s">
        <v>328</v>
      </c>
      <c r="AC26" s="157">
        <v>44165</v>
      </c>
      <c r="AD26" s="157">
        <v>44284</v>
      </c>
      <c r="AE26" s="159"/>
      <c r="AF26" s="159"/>
      <c r="AG26" s="247"/>
      <c r="AH26" s="247"/>
      <c r="AI26" s="160"/>
      <c r="AJ26" s="161"/>
      <c r="AK26" s="247"/>
      <c r="AL26" s="243"/>
      <c r="AM26" s="156"/>
      <c r="AN26" s="156"/>
      <c r="AO26" s="156"/>
      <c r="AP26" s="13"/>
      <c r="AQ26" s="157"/>
      <c r="AR26" s="157"/>
      <c r="AS26" s="13"/>
      <c r="AT26" s="13"/>
      <c r="AU26" s="13"/>
      <c r="AV26" s="33"/>
      <c r="AW26" s="33"/>
      <c r="AX26" s="45"/>
      <c r="AY26" s="45"/>
      <c r="AZ26" s="44"/>
      <c r="BA26" s="45"/>
      <c r="BB26" s="33"/>
      <c r="BC26" s="13"/>
      <c r="BD26" s="45">
        <v>44148</v>
      </c>
      <c r="BE26" s="45">
        <v>44237</v>
      </c>
      <c r="BF26" s="33"/>
      <c r="BG26" s="33"/>
      <c r="BH26" s="45"/>
      <c r="BI26" s="33"/>
      <c r="BJ26" s="33"/>
      <c r="BK26" s="45"/>
      <c r="BL26" s="45"/>
      <c r="BM26" s="13"/>
    </row>
    <row r="27" spans="1:65" s="60" customFormat="1" ht="42.75" x14ac:dyDescent="0.2">
      <c r="A27" s="103"/>
      <c r="B27" s="152"/>
      <c r="C27" s="152"/>
      <c r="D27" s="152"/>
      <c r="E27" s="152"/>
      <c r="F27" s="152"/>
      <c r="G27" s="153"/>
      <c r="H27" s="154"/>
      <c r="I27" s="154"/>
      <c r="J27" s="154"/>
      <c r="K27" s="254"/>
      <c r="L27" s="167"/>
      <c r="M27" s="152"/>
      <c r="N27" s="155"/>
      <c r="O27" s="243"/>
      <c r="P27" s="152"/>
      <c r="Q27" s="155"/>
      <c r="R27" s="155"/>
      <c r="S27" s="152"/>
      <c r="T27" s="46"/>
      <c r="U27" s="243"/>
      <c r="V27" s="243"/>
      <c r="W27" s="152"/>
      <c r="X27" s="153" t="s">
        <v>382</v>
      </c>
      <c r="Y27" s="13" t="s">
        <v>381</v>
      </c>
      <c r="Z27" s="157">
        <v>44158</v>
      </c>
      <c r="AA27" s="162"/>
      <c r="AB27" s="32" t="s">
        <v>384</v>
      </c>
      <c r="AC27" s="157"/>
      <c r="AD27" s="157"/>
      <c r="AE27" s="159"/>
      <c r="AF27" s="159"/>
      <c r="AG27" s="247"/>
      <c r="AH27" s="247"/>
      <c r="AI27" s="160"/>
      <c r="AJ27" s="161"/>
      <c r="AK27" s="247"/>
      <c r="AL27" s="243"/>
      <c r="AM27" s="156"/>
      <c r="AN27" s="156"/>
      <c r="AO27" s="156"/>
      <c r="AP27" s="13"/>
      <c r="AQ27" s="157"/>
      <c r="AR27" s="157"/>
      <c r="AS27" s="13"/>
      <c r="AT27" s="13"/>
      <c r="AU27" s="13"/>
      <c r="AV27" s="33"/>
      <c r="AW27" s="33"/>
      <c r="AX27" s="45"/>
      <c r="AY27" s="45"/>
      <c r="AZ27" s="44"/>
      <c r="BA27" s="45"/>
      <c r="BB27" s="33"/>
      <c r="BC27" s="13"/>
      <c r="BD27" s="45"/>
      <c r="BE27" s="45"/>
      <c r="BF27" s="33"/>
      <c r="BG27" s="33"/>
      <c r="BH27" s="45"/>
      <c r="BI27" s="33"/>
      <c r="BJ27" s="33"/>
      <c r="BK27" s="45"/>
      <c r="BL27" s="45"/>
      <c r="BM27" s="13"/>
    </row>
    <row r="28" spans="1:65" s="60" customFormat="1" ht="28.5" x14ac:dyDescent="0.25">
      <c r="A28" s="103"/>
      <c r="B28" s="152"/>
      <c r="C28" s="152"/>
      <c r="D28" s="152"/>
      <c r="E28" s="152"/>
      <c r="F28" s="152"/>
      <c r="G28" s="153" t="s">
        <v>748</v>
      </c>
      <c r="H28" s="154"/>
      <c r="I28" s="154"/>
      <c r="J28" s="154"/>
      <c r="K28" s="254"/>
      <c r="L28" s="167"/>
      <c r="M28" s="152"/>
      <c r="N28" s="155"/>
      <c r="O28" s="243"/>
      <c r="P28" s="152"/>
      <c r="Q28" s="155"/>
      <c r="R28" s="155"/>
      <c r="S28" s="152"/>
      <c r="T28" s="46"/>
      <c r="U28" s="243"/>
      <c r="V28" s="243"/>
      <c r="W28" s="152"/>
      <c r="X28" s="153" t="s">
        <v>522</v>
      </c>
      <c r="Y28" s="13" t="s">
        <v>545</v>
      </c>
      <c r="Z28" s="157">
        <v>44221</v>
      </c>
      <c r="AA28" s="162"/>
      <c r="AB28" s="13" t="s">
        <v>546</v>
      </c>
      <c r="AC28" s="157"/>
      <c r="AD28" s="157"/>
      <c r="AE28" s="159"/>
      <c r="AF28" s="159"/>
      <c r="AG28" s="247"/>
      <c r="AH28" s="247"/>
      <c r="AI28" s="160"/>
      <c r="AJ28" s="161"/>
      <c r="AK28" s="247"/>
      <c r="AL28" s="243"/>
      <c r="AM28" s="156"/>
      <c r="AN28" s="156"/>
      <c r="AO28" s="156"/>
      <c r="AP28" s="13"/>
      <c r="AQ28" s="157"/>
      <c r="AR28" s="157"/>
      <c r="AS28" s="13"/>
      <c r="AT28" s="13"/>
      <c r="AU28" s="13"/>
      <c r="AV28" s="33"/>
      <c r="AW28" s="33"/>
      <c r="AX28" s="45"/>
      <c r="AY28" s="45"/>
      <c r="AZ28" s="44"/>
      <c r="BA28" s="45"/>
      <c r="BB28" s="33"/>
      <c r="BC28" s="13"/>
      <c r="BD28" s="45"/>
      <c r="BE28" s="45"/>
      <c r="BF28" s="33"/>
      <c r="BG28" s="33"/>
      <c r="BH28" s="45"/>
      <c r="BI28" s="33"/>
      <c r="BJ28" s="33"/>
      <c r="BK28" s="45"/>
      <c r="BL28" s="45"/>
      <c r="BM28" s="13"/>
    </row>
    <row r="29" spans="1:65" s="60" customFormat="1" ht="71.25" x14ac:dyDescent="0.2">
      <c r="A29" s="103"/>
      <c r="B29" s="152"/>
      <c r="C29" s="152"/>
      <c r="D29" s="152"/>
      <c r="E29" s="152"/>
      <c r="F29" s="152"/>
      <c r="G29" s="153"/>
      <c r="H29" s="154"/>
      <c r="I29" s="154"/>
      <c r="J29" s="154"/>
      <c r="K29" s="254"/>
      <c r="L29" s="167"/>
      <c r="M29" s="152"/>
      <c r="N29" s="155"/>
      <c r="O29" s="243"/>
      <c r="P29" s="152"/>
      <c r="Q29" s="155"/>
      <c r="R29" s="155"/>
      <c r="S29" s="152"/>
      <c r="T29" s="46"/>
      <c r="U29" s="243"/>
      <c r="V29" s="243"/>
      <c r="W29" s="152"/>
      <c r="X29" s="153" t="s">
        <v>218</v>
      </c>
      <c r="Y29" s="13" t="s">
        <v>383</v>
      </c>
      <c r="Z29" s="157">
        <v>44284</v>
      </c>
      <c r="AA29" s="162">
        <v>13028</v>
      </c>
      <c r="AB29" s="32" t="s">
        <v>328</v>
      </c>
      <c r="AC29" s="157">
        <v>44285</v>
      </c>
      <c r="AD29" s="157">
        <v>44404</v>
      </c>
      <c r="AE29" s="159"/>
      <c r="AF29" s="159"/>
      <c r="AG29" s="247"/>
      <c r="AH29" s="247"/>
      <c r="AI29" s="160"/>
      <c r="AJ29" s="161"/>
      <c r="AK29" s="247"/>
      <c r="AL29" s="243"/>
      <c r="AM29" s="156"/>
      <c r="AN29" s="156"/>
      <c r="AO29" s="156"/>
      <c r="AP29" s="13"/>
      <c r="AQ29" s="157"/>
      <c r="AR29" s="157"/>
      <c r="AS29" s="13"/>
      <c r="AT29" s="13"/>
      <c r="AU29" s="13"/>
      <c r="AV29" s="33"/>
      <c r="AW29" s="33"/>
      <c r="AX29" s="45"/>
      <c r="AY29" s="45"/>
      <c r="AZ29" s="44"/>
      <c r="BA29" s="45"/>
      <c r="BB29" s="33"/>
      <c r="BC29" s="13"/>
      <c r="BD29" s="45"/>
      <c r="BE29" s="45"/>
      <c r="BF29" s="33"/>
      <c r="BG29" s="33"/>
      <c r="BH29" s="45"/>
      <c r="BI29" s="33"/>
      <c r="BJ29" s="33"/>
      <c r="BK29" s="45"/>
      <c r="BL29" s="45"/>
      <c r="BM29" s="13"/>
    </row>
    <row r="30" spans="1:65" s="60" customFormat="1" ht="71.25" x14ac:dyDescent="0.2">
      <c r="A30" s="103"/>
      <c r="B30" s="152"/>
      <c r="C30" s="152"/>
      <c r="D30" s="152"/>
      <c r="E30" s="152"/>
      <c r="F30" s="152"/>
      <c r="G30" s="153"/>
      <c r="H30" s="154"/>
      <c r="I30" s="154"/>
      <c r="J30" s="154"/>
      <c r="K30" s="254"/>
      <c r="L30" s="167"/>
      <c r="M30" s="152"/>
      <c r="N30" s="155"/>
      <c r="O30" s="243"/>
      <c r="P30" s="152"/>
      <c r="Q30" s="155"/>
      <c r="R30" s="155"/>
      <c r="S30" s="152"/>
      <c r="T30" s="46"/>
      <c r="U30" s="243"/>
      <c r="V30" s="243"/>
      <c r="W30" s="152"/>
      <c r="X30" s="153" t="s">
        <v>218</v>
      </c>
      <c r="Y30" s="13" t="s">
        <v>511</v>
      </c>
      <c r="Z30" s="157">
        <v>44379</v>
      </c>
      <c r="AA30" s="162">
        <v>13078</v>
      </c>
      <c r="AB30" s="32" t="s">
        <v>328</v>
      </c>
      <c r="AC30" s="157">
        <v>44405</v>
      </c>
      <c r="AD30" s="157">
        <v>44464</v>
      </c>
      <c r="AE30" s="159"/>
      <c r="AF30" s="159"/>
      <c r="AG30" s="247"/>
      <c r="AH30" s="247"/>
      <c r="AI30" s="160"/>
      <c r="AJ30" s="161"/>
      <c r="AK30" s="247"/>
      <c r="AL30" s="243"/>
      <c r="AM30" s="156"/>
      <c r="AN30" s="156"/>
      <c r="AO30" s="156"/>
      <c r="AP30" s="13"/>
      <c r="AQ30" s="157"/>
      <c r="AR30" s="157"/>
      <c r="AS30" s="13"/>
      <c r="AT30" s="13"/>
      <c r="AU30" s="13"/>
      <c r="AV30" s="33"/>
      <c r="AW30" s="33"/>
      <c r="AX30" s="45"/>
      <c r="AY30" s="45"/>
      <c r="AZ30" s="44"/>
      <c r="BA30" s="45"/>
      <c r="BB30" s="33"/>
      <c r="BC30" s="13"/>
      <c r="BD30" s="45"/>
      <c r="BE30" s="45"/>
      <c r="BF30" s="33"/>
      <c r="BG30" s="33"/>
      <c r="BH30" s="45"/>
      <c r="BI30" s="33"/>
      <c r="BJ30" s="33"/>
      <c r="BK30" s="45"/>
      <c r="BL30" s="45"/>
      <c r="BM30" s="13"/>
    </row>
    <row r="31" spans="1:65" s="60" customFormat="1" ht="71.25" x14ac:dyDescent="0.2">
      <c r="A31" s="103"/>
      <c r="B31" s="152"/>
      <c r="C31" s="152"/>
      <c r="D31" s="152"/>
      <c r="E31" s="152"/>
      <c r="F31" s="152"/>
      <c r="G31" s="153"/>
      <c r="H31" s="154"/>
      <c r="I31" s="154"/>
      <c r="J31" s="154"/>
      <c r="K31" s="254"/>
      <c r="L31" s="167"/>
      <c r="M31" s="152"/>
      <c r="N31" s="155"/>
      <c r="O31" s="243"/>
      <c r="P31" s="152"/>
      <c r="Q31" s="155"/>
      <c r="R31" s="155"/>
      <c r="S31" s="152"/>
      <c r="T31" s="46"/>
      <c r="U31" s="243"/>
      <c r="V31" s="243"/>
      <c r="W31" s="152"/>
      <c r="X31" s="153" t="s">
        <v>218</v>
      </c>
      <c r="Y31" s="13" t="s">
        <v>544</v>
      </c>
      <c r="Z31" s="157">
        <v>44421</v>
      </c>
      <c r="AA31" s="162">
        <v>13109</v>
      </c>
      <c r="AB31" s="32" t="s">
        <v>328</v>
      </c>
      <c r="AC31" s="157">
        <v>44465</v>
      </c>
      <c r="AD31" s="157">
        <v>44524</v>
      </c>
      <c r="AE31" s="159"/>
      <c r="AF31" s="159"/>
      <c r="AG31" s="247"/>
      <c r="AH31" s="247"/>
      <c r="AI31" s="160"/>
      <c r="AJ31" s="161"/>
      <c r="AK31" s="247"/>
      <c r="AL31" s="243"/>
      <c r="AM31" s="156"/>
      <c r="AN31" s="156"/>
      <c r="AO31" s="156"/>
      <c r="AP31" s="13"/>
      <c r="AQ31" s="157"/>
      <c r="AR31" s="157"/>
      <c r="AS31" s="13"/>
      <c r="AT31" s="13"/>
      <c r="AU31" s="13"/>
      <c r="AV31" s="33"/>
      <c r="AW31" s="33"/>
      <c r="AX31" s="45"/>
      <c r="AY31" s="45"/>
      <c r="AZ31" s="44"/>
      <c r="BA31" s="45"/>
      <c r="BB31" s="33"/>
      <c r="BC31" s="13"/>
      <c r="BD31" s="45"/>
      <c r="BE31" s="45"/>
      <c r="BF31" s="33"/>
      <c r="BG31" s="33"/>
      <c r="BH31" s="45"/>
      <c r="BI31" s="33"/>
      <c r="BJ31" s="33"/>
      <c r="BK31" s="45"/>
      <c r="BL31" s="45"/>
      <c r="BM31" s="13"/>
    </row>
    <row r="32" spans="1:65" s="60" customFormat="1" ht="28.5" x14ac:dyDescent="0.25">
      <c r="A32" s="103"/>
      <c r="B32" s="152"/>
      <c r="C32" s="152"/>
      <c r="D32" s="152"/>
      <c r="E32" s="152"/>
      <c r="F32" s="152"/>
      <c r="G32" s="153"/>
      <c r="H32" s="154"/>
      <c r="I32" s="154"/>
      <c r="J32" s="154"/>
      <c r="K32" s="254"/>
      <c r="L32" s="167"/>
      <c r="M32" s="152"/>
      <c r="N32" s="155"/>
      <c r="O32" s="243"/>
      <c r="P32" s="152"/>
      <c r="Q32" s="155"/>
      <c r="R32" s="155"/>
      <c r="S32" s="152"/>
      <c r="T32" s="46"/>
      <c r="U32" s="243"/>
      <c r="V32" s="243"/>
      <c r="W32" s="152"/>
      <c r="X32" s="153" t="s">
        <v>524</v>
      </c>
      <c r="Y32" s="13" t="s">
        <v>545</v>
      </c>
      <c r="Z32" s="157">
        <v>40768</v>
      </c>
      <c r="AA32" s="162"/>
      <c r="AB32" s="13" t="s">
        <v>546</v>
      </c>
      <c r="AC32" s="157"/>
      <c r="AD32" s="157"/>
      <c r="AE32" s="159"/>
      <c r="AF32" s="159"/>
      <c r="AG32" s="247"/>
      <c r="AH32" s="247"/>
      <c r="AI32" s="160"/>
      <c r="AJ32" s="161"/>
      <c r="AK32" s="247">
        <v>34719.660000000003</v>
      </c>
      <c r="AL32" s="243"/>
      <c r="AM32" s="156"/>
      <c r="AN32" s="156"/>
      <c r="AO32" s="156"/>
      <c r="AP32" s="13"/>
      <c r="AQ32" s="157"/>
      <c r="AR32" s="157"/>
      <c r="AS32" s="13"/>
      <c r="AT32" s="13"/>
      <c r="AU32" s="13"/>
      <c r="AV32" s="33"/>
      <c r="AW32" s="33"/>
      <c r="AX32" s="45"/>
      <c r="AY32" s="45"/>
      <c r="AZ32" s="44"/>
      <c r="BA32" s="45"/>
      <c r="BB32" s="33"/>
      <c r="BC32" s="13"/>
      <c r="BD32" s="45"/>
      <c r="BE32" s="45"/>
      <c r="BF32" s="33"/>
      <c r="BG32" s="33"/>
      <c r="BH32" s="45"/>
      <c r="BI32" s="33"/>
      <c r="BJ32" s="33"/>
      <c r="BK32" s="45"/>
      <c r="BL32" s="45"/>
      <c r="BM32" s="13"/>
    </row>
    <row r="33" spans="1:65" s="60" customFormat="1" ht="42.75" x14ac:dyDescent="0.25">
      <c r="A33" s="103"/>
      <c r="B33" s="152"/>
      <c r="C33" s="152"/>
      <c r="D33" s="152"/>
      <c r="E33" s="152"/>
      <c r="F33" s="152"/>
      <c r="G33" s="153"/>
      <c r="H33" s="154"/>
      <c r="I33" s="154"/>
      <c r="J33" s="154"/>
      <c r="K33" s="254"/>
      <c r="L33" s="167"/>
      <c r="M33" s="152"/>
      <c r="N33" s="155"/>
      <c r="O33" s="243"/>
      <c r="P33" s="152"/>
      <c r="Q33" s="155"/>
      <c r="R33" s="155"/>
      <c r="S33" s="152"/>
      <c r="T33" s="46"/>
      <c r="U33" s="243"/>
      <c r="V33" s="243"/>
      <c r="W33" s="152"/>
      <c r="X33" s="153" t="s">
        <v>551</v>
      </c>
      <c r="Y33" s="13" t="s">
        <v>550</v>
      </c>
      <c r="Z33" s="157">
        <v>44455</v>
      </c>
      <c r="AA33" s="162"/>
      <c r="AB33" s="13" t="s">
        <v>552</v>
      </c>
      <c r="AC33" s="157"/>
      <c r="AD33" s="157"/>
      <c r="AE33" s="159"/>
      <c r="AF33" s="159"/>
      <c r="AG33" s="247">
        <v>28594.58</v>
      </c>
      <c r="AH33" s="247">
        <v>30110.17</v>
      </c>
      <c r="AI33" s="160"/>
      <c r="AJ33" s="161"/>
      <c r="AK33" s="247"/>
      <c r="AL33" s="243"/>
      <c r="AM33" s="156"/>
      <c r="AN33" s="156"/>
      <c r="AO33" s="156"/>
      <c r="AP33" s="13"/>
      <c r="AQ33" s="157"/>
      <c r="AR33" s="157"/>
      <c r="AS33" s="13"/>
      <c r="AT33" s="13"/>
      <c r="AU33" s="13"/>
      <c r="AV33" s="33"/>
      <c r="AW33" s="33"/>
      <c r="AX33" s="45"/>
      <c r="AY33" s="45"/>
      <c r="AZ33" s="44"/>
      <c r="BA33" s="45"/>
      <c r="BB33" s="33"/>
      <c r="BC33" s="13"/>
      <c r="BD33" s="45"/>
      <c r="BE33" s="45"/>
      <c r="BF33" s="33"/>
      <c r="BG33" s="33"/>
      <c r="BH33" s="45"/>
      <c r="BI33" s="33"/>
      <c r="BJ33" s="33"/>
      <c r="BK33" s="45"/>
      <c r="BL33" s="45"/>
      <c r="BM33" s="13"/>
    </row>
    <row r="34" spans="1:65" s="60" customFormat="1" ht="71.25" x14ac:dyDescent="0.2">
      <c r="A34" s="103"/>
      <c r="B34" s="152"/>
      <c r="C34" s="152"/>
      <c r="D34" s="152"/>
      <c r="E34" s="152"/>
      <c r="F34" s="152"/>
      <c r="G34" s="153"/>
      <c r="H34" s="154"/>
      <c r="I34" s="154"/>
      <c r="J34" s="154"/>
      <c r="K34" s="254"/>
      <c r="L34" s="167"/>
      <c r="M34" s="152"/>
      <c r="N34" s="155"/>
      <c r="O34" s="243"/>
      <c r="P34" s="152"/>
      <c r="Q34" s="155"/>
      <c r="R34" s="155"/>
      <c r="S34" s="152"/>
      <c r="T34" s="46"/>
      <c r="U34" s="243"/>
      <c r="V34" s="243"/>
      <c r="W34" s="152"/>
      <c r="X34" s="153" t="s">
        <v>218</v>
      </c>
      <c r="Y34" s="13" t="s">
        <v>613</v>
      </c>
      <c r="Z34" s="157">
        <v>44491</v>
      </c>
      <c r="AA34" s="162">
        <v>13173</v>
      </c>
      <c r="AB34" s="32" t="s">
        <v>328</v>
      </c>
      <c r="AC34" s="157">
        <v>44525</v>
      </c>
      <c r="AD34" s="157">
        <v>44554</v>
      </c>
      <c r="AE34" s="159"/>
      <c r="AF34" s="159"/>
      <c r="AG34" s="247"/>
      <c r="AH34" s="247"/>
      <c r="AI34" s="160"/>
      <c r="AJ34" s="161"/>
      <c r="AK34" s="247"/>
      <c r="AL34" s="243"/>
      <c r="AM34" s="156"/>
      <c r="AN34" s="156"/>
      <c r="AO34" s="156"/>
      <c r="AP34" s="13"/>
      <c r="AQ34" s="157"/>
      <c r="AR34" s="157"/>
      <c r="AS34" s="13"/>
      <c r="AT34" s="13"/>
      <c r="AU34" s="13"/>
      <c r="AV34" s="33"/>
      <c r="AW34" s="33"/>
      <c r="AX34" s="45"/>
      <c r="AY34" s="45"/>
      <c r="AZ34" s="44"/>
      <c r="BA34" s="45"/>
      <c r="BB34" s="33"/>
      <c r="BC34" s="13"/>
      <c r="BD34" s="45"/>
      <c r="BE34" s="45"/>
      <c r="BF34" s="33"/>
      <c r="BG34" s="33"/>
      <c r="BH34" s="45"/>
      <c r="BI34" s="33"/>
      <c r="BJ34" s="33"/>
      <c r="BK34" s="45"/>
      <c r="BL34" s="45"/>
      <c r="BM34" s="13"/>
    </row>
    <row r="35" spans="1:65" s="60" customFormat="1" ht="71.25" x14ac:dyDescent="0.2">
      <c r="A35" s="103"/>
      <c r="B35" s="152"/>
      <c r="C35" s="152"/>
      <c r="D35" s="152"/>
      <c r="E35" s="152"/>
      <c r="F35" s="152"/>
      <c r="G35" s="153"/>
      <c r="H35" s="154"/>
      <c r="I35" s="154"/>
      <c r="J35" s="154"/>
      <c r="K35" s="254"/>
      <c r="L35" s="167"/>
      <c r="M35" s="152"/>
      <c r="N35" s="155"/>
      <c r="O35" s="243"/>
      <c r="P35" s="152"/>
      <c r="Q35" s="155"/>
      <c r="R35" s="155"/>
      <c r="S35" s="152"/>
      <c r="T35" s="46"/>
      <c r="U35" s="243"/>
      <c r="V35" s="243"/>
      <c r="W35" s="152"/>
      <c r="X35" s="153" t="s">
        <v>218</v>
      </c>
      <c r="Y35" s="13" t="s">
        <v>618</v>
      </c>
      <c r="Z35" s="157">
        <v>44540</v>
      </c>
      <c r="AA35" s="162">
        <v>13191</v>
      </c>
      <c r="AB35" s="32" t="s">
        <v>328</v>
      </c>
      <c r="AC35" s="157">
        <v>44555</v>
      </c>
      <c r="AD35" s="157">
        <v>44614</v>
      </c>
      <c r="AE35" s="159"/>
      <c r="AF35" s="159"/>
      <c r="AG35" s="247"/>
      <c r="AH35" s="247"/>
      <c r="AI35" s="160"/>
      <c r="AJ35" s="161"/>
      <c r="AK35" s="247"/>
      <c r="AL35" s="243"/>
      <c r="AM35" s="156"/>
      <c r="AN35" s="156"/>
      <c r="AO35" s="156"/>
      <c r="AP35" s="13"/>
      <c r="AQ35" s="157"/>
      <c r="AR35" s="157"/>
      <c r="AS35" s="13"/>
      <c r="AT35" s="13"/>
      <c r="AU35" s="13"/>
      <c r="AV35" s="33"/>
      <c r="AW35" s="33"/>
      <c r="AX35" s="45"/>
      <c r="AY35" s="45"/>
      <c r="AZ35" s="44"/>
      <c r="BA35" s="45"/>
      <c r="BB35" s="33"/>
      <c r="BC35" s="13"/>
      <c r="BD35" s="45"/>
      <c r="BE35" s="45"/>
      <c r="BF35" s="33"/>
      <c r="BG35" s="33"/>
      <c r="BH35" s="45"/>
      <c r="BI35" s="33"/>
      <c r="BJ35" s="33"/>
      <c r="BK35" s="45"/>
      <c r="BL35" s="45"/>
      <c r="BM35" s="13"/>
    </row>
    <row r="36" spans="1:65" s="60" customFormat="1" ht="14.25" x14ac:dyDescent="0.25">
      <c r="A36" s="103"/>
      <c r="B36" s="152" t="s">
        <v>209</v>
      </c>
      <c r="C36" s="152" t="s">
        <v>210</v>
      </c>
      <c r="D36" s="152" t="s">
        <v>174</v>
      </c>
      <c r="E36" s="152" t="s">
        <v>355</v>
      </c>
      <c r="F36" s="152" t="s">
        <v>211</v>
      </c>
      <c r="G36" s="152" t="s">
        <v>750</v>
      </c>
      <c r="H36" s="45"/>
      <c r="I36" s="45"/>
      <c r="J36" s="45"/>
      <c r="K36" s="167" t="s">
        <v>212</v>
      </c>
      <c r="L36" s="167" t="s">
        <v>213</v>
      </c>
      <c r="M36" s="152" t="s">
        <v>214</v>
      </c>
      <c r="N36" s="155">
        <v>43745</v>
      </c>
      <c r="O36" s="243">
        <v>793132.34</v>
      </c>
      <c r="P36" s="152" t="s">
        <v>215</v>
      </c>
      <c r="Q36" s="155">
        <v>43745</v>
      </c>
      <c r="R36" s="155">
        <v>43834</v>
      </c>
      <c r="S36" s="152" t="s">
        <v>216</v>
      </c>
      <c r="T36" s="152" t="s">
        <v>217</v>
      </c>
      <c r="U36" s="243" t="s">
        <v>749</v>
      </c>
      <c r="V36" s="243">
        <v>1586.27</v>
      </c>
      <c r="W36" s="152" t="s">
        <v>140</v>
      </c>
      <c r="X36" s="153"/>
      <c r="Y36" s="13"/>
      <c r="Z36" s="157"/>
      <c r="AA36" s="164"/>
      <c r="AB36" s="13"/>
      <c r="AC36" s="164"/>
      <c r="AD36" s="164" t="s">
        <v>151</v>
      </c>
      <c r="AE36" s="159"/>
      <c r="AF36" s="159"/>
      <c r="AG36" s="247"/>
      <c r="AH36" s="247"/>
      <c r="AI36" s="160"/>
      <c r="AJ36" s="161"/>
      <c r="AK36" s="247"/>
      <c r="AL36" s="243">
        <v>775191.16</v>
      </c>
      <c r="AM36" s="156">
        <v>361779.76</v>
      </c>
      <c r="AN36" s="156">
        <v>413411.4</v>
      </c>
      <c r="AO36" s="156">
        <f>AM36+AN36</f>
        <v>775191.16</v>
      </c>
      <c r="AP36" s="165"/>
      <c r="AQ36" s="157"/>
      <c r="AR36" s="157"/>
      <c r="AS36" s="165"/>
      <c r="AT36" s="165"/>
      <c r="AU36" s="165"/>
      <c r="AV36" s="152"/>
      <c r="AW36" s="152"/>
      <c r="AX36" s="152"/>
      <c r="AY36" s="155"/>
      <c r="AZ36" s="152"/>
      <c r="BA36" s="155"/>
      <c r="BB36" s="152"/>
      <c r="BC36" s="152"/>
      <c r="BD36" s="166"/>
      <c r="BE36" s="45"/>
      <c r="BF36" s="33"/>
      <c r="BG36" s="152"/>
      <c r="BH36" s="155">
        <v>43937</v>
      </c>
      <c r="BI36" s="152"/>
      <c r="BJ36" s="152"/>
      <c r="BK36" s="45"/>
      <c r="BL36" s="45"/>
      <c r="BM36" s="167"/>
    </row>
    <row r="37" spans="1:65" s="60" customFormat="1" ht="28.5" x14ac:dyDescent="0.2">
      <c r="A37" s="103"/>
      <c r="B37" s="152"/>
      <c r="C37" s="152"/>
      <c r="D37" s="152"/>
      <c r="E37" s="152"/>
      <c r="F37" s="152"/>
      <c r="G37" s="152"/>
      <c r="H37" s="45"/>
      <c r="I37" s="45"/>
      <c r="J37" s="45"/>
      <c r="K37" s="167"/>
      <c r="L37" s="167"/>
      <c r="M37" s="152"/>
      <c r="N37" s="155"/>
      <c r="O37" s="243"/>
      <c r="P37" s="152"/>
      <c r="Q37" s="155"/>
      <c r="R37" s="155"/>
      <c r="S37" s="152"/>
      <c r="T37" s="152"/>
      <c r="U37" s="243"/>
      <c r="V37" s="243"/>
      <c r="W37" s="152"/>
      <c r="X37" s="153" t="s">
        <v>218</v>
      </c>
      <c r="Y37" s="13" t="s">
        <v>500</v>
      </c>
      <c r="Z37" s="157">
        <v>43833</v>
      </c>
      <c r="AA37" s="158">
        <v>12741</v>
      </c>
      <c r="AB37" s="32" t="s">
        <v>203</v>
      </c>
      <c r="AC37" s="164">
        <v>43835</v>
      </c>
      <c r="AD37" s="164">
        <v>43924</v>
      </c>
      <c r="AE37" s="159"/>
      <c r="AF37" s="159"/>
      <c r="AG37" s="247"/>
      <c r="AH37" s="247"/>
      <c r="AI37" s="160"/>
      <c r="AJ37" s="161"/>
      <c r="AK37" s="247"/>
      <c r="AL37" s="243"/>
      <c r="AM37" s="156"/>
      <c r="AN37" s="156"/>
      <c r="AO37" s="156"/>
      <c r="AP37" s="165"/>
      <c r="AQ37" s="157"/>
      <c r="AR37" s="157"/>
      <c r="AS37" s="165"/>
      <c r="AT37" s="165"/>
      <c r="AU37" s="165"/>
      <c r="AV37" s="152"/>
      <c r="AW37" s="152"/>
      <c r="AX37" s="152"/>
      <c r="AY37" s="155"/>
      <c r="AZ37" s="152"/>
      <c r="BA37" s="155"/>
      <c r="BB37" s="152"/>
      <c r="BC37" s="152"/>
      <c r="BD37" s="166"/>
      <c r="BE37" s="45"/>
      <c r="BF37" s="33"/>
      <c r="BG37" s="152"/>
      <c r="BH37" s="155"/>
      <c r="BI37" s="152"/>
      <c r="BJ37" s="152"/>
      <c r="BK37" s="45"/>
      <c r="BL37" s="45"/>
      <c r="BM37" s="152"/>
    </row>
    <row r="38" spans="1:65" s="60" customFormat="1" ht="28.5" x14ac:dyDescent="0.2">
      <c r="A38" s="103"/>
      <c r="B38" s="152"/>
      <c r="C38" s="152"/>
      <c r="D38" s="152"/>
      <c r="E38" s="152"/>
      <c r="F38" s="152"/>
      <c r="G38" s="152"/>
      <c r="H38" s="45"/>
      <c r="I38" s="45"/>
      <c r="J38" s="45"/>
      <c r="K38" s="167"/>
      <c r="L38" s="167"/>
      <c r="M38" s="152"/>
      <c r="N38" s="155"/>
      <c r="O38" s="243"/>
      <c r="P38" s="152"/>
      <c r="Q38" s="155"/>
      <c r="R38" s="155"/>
      <c r="S38" s="152"/>
      <c r="T38" s="152"/>
      <c r="U38" s="243"/>
      <c r="V38" s="243"/>
      <c r="W38" s="152"/>
      <c r="X38" s="153" t="s">
        <v>218</v>
      </c>
      <c r="Y38" s="13" t="s">
        <v>501</v>
      </c>
      <c r="Z38" s="157">
        <v>43923</v>
      </c>
      <c r="AA38" s="158">
        <v>12788</v>
      </c>
      <c r="AB38" s="32" t="s">
        <v>203</v>
      </c>
      <c r="AC38" s="164">
        <v>43925</v>
      </c>
      <c r="AD38" s="164">
        <v>44014</v>
      </c>
      <c r="AE38" s="159"/>
      <c r="AF38" s="159"/>
      <c r="AG38" s="247"/>
      <c r="AH38" s="247"/>
      <c r="AI38" s="160"/>
      <c r="AJ38" s="161"/>
      <c r="AK38" s="247"/>
      <c r="AL38" s="243"/>
      <c r="AM38" s="156"/>
      <c r="AN38" s="156"/>
      <c r="AO38" s="156"/>
      <c r="AP38" s="165"/>
      <c r="AQ38" s="157"/>
      <c r="AR38" s="157"/>
      <c r="AS38" s="165"/>
      <c r="AT38" s="165"/>
      <c r="AU38" s="165"/>
      <c r="AV38" s="152"/>
      <c r="AW38" s="152"/>
      <c r="AX38" s="152"/>
      <c r="AY38" s="155"/>
      <c r="AZ38" s="152"/>
      <c r="BA38" s="155"/>
      <c r="BB38" s="152"/>
      <c r="BC38" s="152"/>
      <c r="BD38" s="166"/>
      <c r="BE38" s="45"/>
      <c r="BF38" s="33"/>
      <c r="BG38" s="152"/>
      <c r="BH38" s="155"/>
      <c r="BI38" s="152"/>
      <c r="BJ38" s="152"/>
      <c r="BK38" s="45"/>
      <c r="BL38" s="45"/>
      <c r="BM38" s="152"/>
    </row>
    <row r="39" spans="1:65" s="60" customFormat="1" ht="28.5" x14ac:dyDescent="0.2">
      <c r="A39" s="103"/>
      <c r="B39" s="152"/>
      <c r="C39" s="152"/>
      <c r="D39" s="152"/>
      <c r="E39" s="152"/>
      <c r="F39" s="152"/>
      <c r="G39" s="152"/>
      <c r="H39" s="45"/>
      <c r="I39" s="45"/>
      <c r="J39" s="45"/>
      <c r="K39" s="167"/>
      <c r="L39" s="167"/>
      <c r="M39" s="152"/>
      <c r="N39" s="155"/>
      <c r="O39" s="243"/>
      <c r="P39" s="152"/>
      <c r="Q39" s="155"/>
      <c r="R39" s="155"/>
      <c r="S39" s="152"/>
      <c r="T39" s="152"/>
      <c r="U39" s="243"/>
      <c r="V39" s="243"/>
      <c r="W39" s="152"/>
      <c r="X39" s="153" t="s">
        <v>218</v>
      </c>
      <c r="Y39" s="13" t="s">
        <v>502</v>
      </c>
      <c r="Z39" s="157">
        <v>43994</v>
      </c>
      <c r="AA39" s="158">
        <v>12824</v>
      </c>
      <c r="AB39" s="32" t="s">
        <v>203</v>
      </c>
      <c r="AC39" s="164">
        <v>44015</v>
      </c>
      <c r="AD39" s="164">
        <v>44104</v>
      </c>
      <c r="AE39" s="159"/>
      <c r="AF39" s="159"/>
      <c r="AG39" s="247"/>
      <c r="AH39" s="247"/>
      <c r="AI39" s="160"/>
      <c r="AJ39" s="161"/>
      <c r="AK39" s="247"/>
      <c r="AL39" s="243"/>
      <c r="AM39" s="156"/>
      <c r="AN39" s="156"/>
      <c r="AO39" s="156"/>
      <c r="AP39" s="165"/>
      <c r="AQ39" s="157"/>
      <c r="AR39" s="157"/>
      <c r="AS39" s="165"/>
      <c r="AT39" s="165"/>
      <c r="AU39" s="165"/>
      <c r="AV39" s="152"/>
      <c r="AW39" s="152"/>
      <c r="AX39" s="152"/>
      <c r="AY39" s="155"/>
      <c r="AZ39" s="152"/>
      <c r="BA39" s="155"/>
      <c r="BB39" s="152"/>
      <c r="BC39" s="152"/>
      <c r="BD39" s="166">
        <v>43997</v>
      </c>
      <c r="BE39" s="45">
        <v>44056</v>
      </c>
      <c r="BF39" s="33"/>
      <c r="BG39" s="152"/>
      <c r="BH39" s="155"/>
      <c r="BI39" s="152"/>
      <c r="BJ39" s="152"/>
      <c r="BK39" s="45"/>
      <c r="BL39" s="45"/>
      <c r="BM39" s="152"/>
    </row>
    <row r="40" spans="1:65" s="60" customFormat="1" ht="28.5" x14ac:dyDescent="0.2">
      <c r="A40" s="103"/>
      <c r="B40" s="152"/>
      <c r="C40" s="152"/>
      <c r="D40" s="152"/>
      <c r="E40" s="152"/>
      <c r="F40" s="152"/>
      <c r="G40" s="152"/>
      <c r="H40" s="45"/>
      <c r="I40" s="45"/>
      <c r="J40" s="45"/>
      <c r="K40" s="167"/>
      <c r="L40" s="167"/>
      <c r="M40" s="152"/>
      <c r="N40" s="155"/>
      <c r="O40" s="243"/>
      <c r="P40" s="152"/>
      <c r="Q40" s="155"/>
      <c r="R40" s="155"/>
      <c r="S40" s="152"/>
      <c r="T40" s="152"/>
      <c r="U40" s="243"/>
      <c r="V40" s="243"/>
      <c r="W40" s="152"/>
      <c r="X40" s="153" t="s">
        <v>218</v>
      </c>
      <c r="Y40" s="13" t="s">
        <v>503</v>
      </c>
      <c r="Z40" s="157">
        <v>44047</v>
      </c>
      <c r="AA40" s="162">
        <v>12855</v>
      </c>
      <c r="AB40" s="32" t="s">
        <v>203</v>
      </c>
      <c r="AC40" s="164">
        <v>44105</v>
      </c>
      <c r="AD40" s="164">
        <v>44134</v>
      </c>
      <c r="AE40" s="159"/>
      <c r="AF40" s="159"/>
      <c r="AG40" s="247"/>
      <c r="AH40" s="247"/>
      <c r="AI40" s="160"/>
      <c r="AJ40" s="161"/>
      <c r="AK40" s="247"/>
      <c r="AL40" s="243"/>
      <c r="AM40" s="156"/>
      <c r="AN40" s="156"/>
      <c r="AO40" s="156"/>
      <c r="AP40" s="165"/>
      <c r="AQ40" s="157"/>
      <c r="AR40" s="157"/>
      <c r="AS40" s="165"/>
      <c r="AT40" s="165"/>
      <c r="AU40" s="165"/>
      <c r="AV40" s="152"/>
      <c r="AW40" s="152"/>
      <c r="AX40" s="152"/>
      <c r="AY40" s="155"/>
      <c r="AZ40" s="152"/>
      <c r="BA40" s="155"/>
      <c r="BB40" s="152"/>
      <c r="BC40" s="152"/>
      <c r="BD40" s="166">
        <v>44057</v>
      </c>
      <c r="BE40" s="45">
        <v>44086</v>
      </c>
      <c r="BF40" s="33"/>
      <c r="BG40" s="152"/>
      <c r="BH40" s="155"/>
      <c r="BI40" s="152"/>
      <c r="BJ40" s="152"/>
      <c r="BK40" s="45"/>
      <c r="BL40" s="45"/>
      <c r="BM40" s="152"/>
    </row>
    <row r="41" spans="1:65" s="60" customFormat="1" ht="42.75" x14ac:dyDescent="0.25">
      <c r="A41" s="103"/>
      <c r="B41" s="152"/>
      <c r="C41" s="152"/>
      <c r="D41" s="152"/>
      <c r="E41" s="152"/>
      <c r="F41" s="152"/>
      <c r="G41" s="152"/>
      <c r="H41" s="45"/>
      <c r="I41" s="45"/>
      <c r="J41" s="45"/>
      <c r="K41" s="167"/>
      <c r="L41" s="167"/>
      <c r="M41" s="152"/>
      <c r="N41" s="155"/>
      <c r="O41" s="243"/>
      <c r="P41" s="152"/>
      <c r="Q41" s="155"/>
      <c r="R41" s="155"/>
      <c r="S41" s="152"/>
      <c r="T41" s="152"/>
      <c r="U41" s="243"/>
      <c r="V41" s="243"/>
      <c r="W41" s="152"/>
      <c r="X41" s="153" t="s">
        <v>218</v>
      </c>
      <c r="Y41" s="13" t="s">
        <v>504</v>
      </c>
      <c r="Z41" s="157">
        <v>44083</v>
      </c>
      <c r="AA41" s="162">
        <v>12878</v>
      </c>
      <c r="AB41" s="13" t="s">
        <v>189</v>
      </c>
      <c r="AC41" s="164">
        <v>44135</v>
      </c>
      <c r="AD41" s="164">
        <v>44194</v>
      </c>
      <c r="AE41" s="159"/>
      <c r="AF41" s="159"/>
      <c r="AG41" s="247"/>
      <c r="AH41" s="247"/>
      <c r="AI41" s="160"/>
      <c r="AJ41" s="161"/>
      <c r="AK41" s="247"/>
      <c r="AL41" s="243"/>
      <c r="AM41" s="156"/>
      <c r="AN41" s="156"/>
      <c r="AO41" s="156"/>
      <c r="AP41" s="165"/>
      <c r="AQ41" s="157"/>
      <c r="AR41" s="157"/>
      <c r="AS41" s="165"/>
      <c r="AT41" s="165"/>
      <c r="AU41" s="165"/>
      <c r="AV41" s="152"/>
      <c r="AW41" s="152"/>
      <c r="AX41" s="152"/>
      <c r="AY41" s="155"/>
      <c r="AZ41" s="152"/>
      <c r="BA41" s="155"/>
      <c r="BB41" s="152"/>
      <c r="BC41" s="152"/>
      <c r="BD41" s="166">
        <v>44087</v>
      </c>
      <c r="BE41" s="45">
        <v>44146</v>
      </c>
      <c r="BF41" s="33"/>
      <c r="BG41" s="152"/>
      <c r="BH41" s="155"/>
      <c r="BI41" s="152"/>
      <c r="BJ41" s="152"/>
      <c r="BK41" s="45"/>
      <c r="BL41" s="45"/>
      <c r="BM41" s="152"/>
    </row>
    <row r="42" spans="1:65" s="60" customFormat="1" ht="42.75" x14ac:dyDescent="0.25">
      <c r="A42" s="103"/>
      <c r="B42" s="152"/>
      <c r="C42" s="152"/>
      <c r="D42" s="152"/>
      <c r="E42" s="152"/>
      <c r="F42" s="152"/>
      <c r="G42" s="152"/>
      <c r="H42" s="45"/>
      <c r="I42" s="45"/>
      <c r="J42" s="45"/>
      <c r="K42" s="167"/>
      <c r="L42" s="167"/>
      <c r="M42" s="152"/>
      <c r="N42" s="155"/>
      <c r="O42" s="243"/>
      <c r="P42" s="152"/>
      <c r="Q42" s="155"/>
      <c r="R42" s="155"/>
      <c r="S42" s="152"/>
      <c r="T42" s="152"/>
      <c r="U42" s="243"/>
      <c r="V42" s="243"/>
      <c r="W42" s="152"/>
      <c r="X42" s="153" t="s">
        <v>510</v>
      </c>
      <c r="Y42" s="13" t="s">
        <v>505</v>
      </c>
      <c r="Z42" s="157">
        <v>44158</v>
      </c>
      <c r="AA42" s="158"/>
      <c r="AB42" s="13" t="s">
        <v>435</v>
      </c>
      <c r="AC42" s="164"/>
      <c r="AD42" s="164"/>
      <c r="AE42" s="159"/>
      <c r="AF42" s="159"/>
      <c r="AG42" s="247"/>
      <c r="AH42" s="247"/>
      <c r="AI42" s="160"/>
      <c r="AJ42" s="161"/>
      <c r="AK42" s="247"/>
      <c r="AL42" s="243"/>
      <c r="AM42" s="156"/>
      <c r="AN42" s="156"/>
      <c r="AO42" s="156"/>
      <c r="AP42" s="165"/>
      <c r="AQ42" s="157"/>
      <c r="AR42" s="157"/>
      <c r="AS42" s="165"/>
      <c r="AT42" s="165"/>
      <c r="AU42" s="165"/>
      <c r="AV42" s="152"/>
      <c r="AW42" s="152"/>
      <c r="AX42" s="152"/>
      <c r="AY42" s="155"/>
      <c r="AZ42" s="152"/>
      <c r="BA42" s="155"/>
      <c r="BB42" s="152"/>
      <c r="BC42" s="152"/>
      <c r="BD42" s="166"/>
      <c r="BE42" s="45"/>
      <c r="BF42" s="33"/>
      <c r="BG42" s="152"/>
      <c r="BH42" s="155"/>
      <c r="BI42" s="152"/>
      <c r="BJ42" s="152"/>
      <c r="BK42" s="45"/>
      <c r="BL42" s="45"/>
      <c r="BM42" s="152"/>
    </row>
    <row r="43" spans="1:65" s="60" customFormat="1" ht="42.75" x14ac:dyDescent="0.25">
      <c r="A43" s="103"/>
      <c r="B43" s="152"/>
      <c r="C43" s="152"/>
      <c r="D43" s="152"/>
      <c r="E43" s="152"/>
      <c r="F43" s="152"/>
      <c r="G43" s="152"/>
      <c r="H43" s="45"/>
      <c r="I43" s="45"/>
      <c r="J43" s="45"/>
      <c r="K43" s="167"/>
      <c r="L43" s="167"/>
      <c r="M43" s="152"/>
      <c r="N43" s="155"/>
      <c r="O43" s="243"/>
      <c r="P43" s="152"/>
      <c r="Q43" s="155"/>
      <c r="R43" s="155"/>
      <c r="S43" s="152"/>
      <c r="T43" s="152"/>
      <c r="U43" s="243"/>
      <c r="V43" s="243"/>
      <c r="W43" s="152"/>
      <c r="X43" s="153" t="s">
        <v>218</v>
      </c>
      <c r="Y43" s="13" t="s">
        <v>506</v>
      </c>
      <c r="Z43" s="168">
        <v>44252</v>
      </c>
      <c r="AA43" s="162">
        <v>12993</v>
      </c>
      <c r="AB43" s="13" t="s">
        <v>189</v>
      </c>
      <c r="AC43" s="164">
        <v>44255</v>
      </c>
      <c r="AD43" s="164">
        <v>44314</v>
      </c>
      <c r="AE43" s="159"/>
      <c r="AF43" s="159"/>
      <c r="AG43" s="247"/>
      <c r="AH43" s="247"/>
      <c r="AI43" s="160"/>
      <c r="AJ43" s="161"/>
      <c r="AK43" s="247"/>
      <c r="AL43" s="243"/>
      <c r="AM43" s="156"/>
      <c r="AN43" s="156"/>
      <c r="AO43" s="156"/>
      <c r="AP43" s="165"/>
      <c r="AQ43" s="157"/>
      <c r="AR43" s="157"/>
      <c r="AS43" s="165"/>
      <c r="AT43" s="165"/>
      <c r="AU43" s="165"/>
      <c r="AV43" s="153"/>
      <c r="AW43" s="153"/>
      <c r="AX43" s="153"/>
      <c r="AY43" s="157"/>
      <c r="AZ43" s="153"/>
      <c r="BA43" s="157"/>
      <c r="BB43" s="153"/>
      <c r="BC43" s="153"/>
      <c r="BD43" s="166"/>
      <c r="BE43" s="45"/>
      <c r="BF43" s="33"/>
      <c r="BG43" s="153"/>
      <c r="BH43" s="157"/>
      <c r="BI43" s="152"/>
      <c r="BJ43" s="153"/>
      <c r="BK43" s="45">
        <v>43842</v>
      </c>
      <c r="BL43" s="45"/>
      <c r="BM43" s="153"/>
    </row>
    <row r="44" spans="1:65" s="60" customFormat="1" ht="42.75" x14ac:dyDescent="0.25">
      <c r="A44" s="103"/>
      <c r="B44" s="152"/>
      <c r="C44" s="152"/>
      <c r="D44" s="152"/>
      <c r="E44" s="152"/>
      <c r="F44" s="152"/>
      <c r="G44" s="152"/>
      <c r="H44" s="45"/>
      <c r="I44" s="45"/>
      <c r="J44" s="45"/>
      <c r="K44" s="167"/>
      <c r="L44" s="167"/>
      <c r="M44" s="152"/>
      <c r="N44" s="155"/>
      <c r="O44" s="243"/>
      <c r="P44" s="152"/>
      <c r="Q44" s="155"/>
      <c r="R44" s="155"/>
      <c r="S44" s="152"/>
      <c r="T44" s="152"/>
      <c r="U44" s="243"/>
      <c r="V44" s="243"/>
      <c r="W44" s="152"/>
      <c r="X44" s="153" t="s">
        <v>338</v>
      </c>
      <c r="Y44" s="13" t="s">
        <v>507</v>
      </c>
      <c r="Z44" s="157">
        <v>44257</v>
      </c>
      <c r="AA44" s="158">
        <v>12995</v>
      </c>
      <c r="AB44" s="13" t="s">
        <v>183</v>
      </c>
      <c r="AC44" s="164"/>
      <c r="AD44" s="164"/>
      <c r="AE44" s="159"/>
      <c r="AF44" s="159"/>
      <c r="AG44" s="247"/>
      <c r="AH44" s="247">
        <v>17941.18</v>
      </c>
      <c r="AI44" s="160"/>
      <c r="AJ44" s="161"/>
      <c r="AK44" s="247"/>
      <c r="AL44" s="243"/>
      <c r="AM44" s="156"/>
      <c r="AN44" s="156"/>
      <c r="AO44" s="156"/>
      <c r="AP44" s="165"/>
      <c r="AQ44" s="157"/>
      <c r="AR44" s="157"/>
      <c r="AS44" s="165"/>
      <c r="AT44" s="165"/>
      <c r="AU44" s="165"/>
      <c r="AV44" s="153"/>
      <c r="AW44" s="153"/>
      <c r="AX44" s="153"/>
      <c r="AY44" s="157"/>
      <c r="AZ44" s="153"/>
      <c r="BA44" s="157"/>
      <c r="BB44" s="153"/>
      <c r="BC44" s="153"/>
      <c r="BD44" s="166"/>
      <c r="BE44" s="45"/>
      <c r="BF44" s="33"/>
      <c r="BG44" s="153"/>
      <c r="BH44" s="157"/>
      <c r="BI44" s="152"/>
      <c r="BJ44" s="153"/>
      <c r="BK44" s="45"/>
      <c r="BL44" s="45"/>
      <c r="BM44" s="153"/>
    </row>
    <row r="45" spans="1:65" s="60" customFormat="1" ht="42.75" x14ac:dyDescent="0.25">
      <c r="A45" s="103"/>
      <c r="B45" s="152"/>
      <c r="C45" s="152"/>
      <c r="D45" s="152"/>
      <c r="E45" s="152"/>
      <c r="F45" s="152"/>
      <c r="G45" s="152"/>
      <c r="H45" s="45"/>
      <c r="I45" s="45"/>
      <c r="J45" s="45"/>
      <c r="K45" s="167"/>
      <c r="L45" s="167"/>
      <c r="M45" s="152"/>
      <c r="N45" s="155"/>
      <c r="O45" s="243"/>
      <c r="P45" s="152"/>
      <c r="Q45" s="155"/>
      <c r="R45" s="155"/>
      <c r="S45" s="152"/>
      <c r="T45" s="152"/>
      <c r="U45" s="243"/>
      <c r="V45" s="243"/>
      <c r="W45" s="152"/>
      <c r="X45" s="153" t="s">
        <v>218</v>
      </c>
      <c r="Y45" s="13" t="s">
        <v>508</v>
      </c>
      <c r="Z45" s="157">
        <v>44314</v>
      </c>
      <c r="AA45" s="158">
        <v>13035</v>
      </c>
      <c r="AB45" s="13" t="s">
        <v>189</v>
      </c>
      <c r="AC45" s="164">
        <v>44315</v>
      </c>
      <c r="AD45" s="164">
        <v>44374</v>
      </c>
      <c r="AE45" s="159"/>
      <c r="AF45" s="159"/>
      <c r="AG45" s="247"/>
      <c r="AH45" s="247"/>
      <c r="AI45" s="160"/>
      <c r="AJ45" s="161"/>
      <c r="AK45" s="247"/>
      <c r="AL45" s="243"/>
      <c r="AM45" s="156"/>
      <c r="AN45" s="156"/>
      <c r="AO45" s="156"/>
      <c r="AP45" s="165"/>
      <c r="AQ45" s="157"/>
      <c r="AR45" s="157"/>
      <c r="AS45" s="165"/>
      <c r="AT45" s="165"/>
      <c r="AU45" s="165"/>
      <c r="AV45" s="153"/>
      <c r="AW45" s="153"/>
      <c r="AX45" s="153"/>
      <c r="AY45" s="157"/>
      <c r="AZ45" s="153"/>
      <c r="BA45" s="157"/>
      <c r="BB45" s="153"/>
      <c r="BC45" s="153"/>
      <c r="BD45" s="166"/>
      <c r="BE45" s="45"/>
      <c r="BF45" s="33"/>
      <c r="BG45" s="153"/>
      <c r="BH45" s="157"/>
      <c r="BI45" s="152"/>
      <c r="BJ45" s="153"/>
      <c r="BK45" s="45"/>
      <c r="BL45" s="45"/>
      <c r="BM45" s="153"/>
    </row>
    <row r="46" spans="1:65" s="60" customFormat="1" ht="42.75" x14ac:dyDescent="0.25">
      <c r="A46" s="103"/>
      <c r="B46" s="152"/>
      <c r="C46" s="152"/>
      <c r="D46" s="152"/>
      <c r="E46" s="152"/>
      <c r="F46" s="152"/>
      <c r="G46" s="152"/>
      <c r="H46" s="45"/>
      <c r="I46" s="45"/>
      <c r="J46" s="45"/>
      <c r="K46" s="167"/>
      <c r="L46" s="167"/>
      <c r="M46" s="152"/>
      <c r="N46" s="155"/>
      <c r="O46" s="243"/>
      <c r="P46" s="152"/>
      <c r="Q46" s="155"/>
      <c r="R46" s="155"/>
      <c r="S46" s="152"/>
      <c r="T46" s="152"/>
      <c r="U46" s="243"/>
      <c r="V46" s="243"/>
      <c r="W46" s="152"/>
      <c r="X46" s="153" t="s">
        <v>218</v>
      </c>
      <c r="Y46" s="13" t="s">
        <v>509</v>
      </c>
      <c r="Z46" s="157">
        <v>44368</v>
      </c>
      <c r="AA46" s="158">
        <v>13075</v>
      </c>
      <c r="AB46" s="13" t="s">
        <v>189</v>
      </c>
      <c r="AC46" s="164">
        <v>44375</v>
      </c>
      <c r="AD46" s="164">
        <v>44435</v>
      </c>
      <c r="AE46" s="159"/>
      <c r="AF46" s="159"/>
      <c r="AG46" s="247"/>
      <c r="AH46" s="247"/>
      <c r="AI46" s="160"/>
      <c r="AJ46" s="161"/>
      <c r="AK46" s="247"/>
      <c r="AL46" s="243"/>
      <c r="AM46" s="156"/>
      <c r="AN46" s="156"/>
      <c r="AO46" s="156"/>
      <c r="AP46" s="165"/>
      <c r="AQ46" s="157"/>
      <c r="AR46" s="157"/>
      <c r="AS46" s="165"/>
      <c r="AT46" s="165"/>
      <c r="AU46" s="165"/>
      <c r="AV46" s="153"/>
      <c r="AW46" s="153"/>
      <c r="AX46" s="153"/>
      <c r="AY46" s="157"/>
      <c r="AZ46" s="153"/>
      <c r="BA46" s="157"/>
      <c r="BB46" s="153"/>
      <c r="BC46" s="153"/>
      <c r="BD46" s="166"/>
      <c r="BE46" s="45"/>
      <c r="BF46" s="33"/>
      <c r="BG46" s="153"/>
      <c r="BH46" s="157"/>
      <c r="BI46" s="153"/>
      <c r="BJ46" s="153"/>
      <c r="BK46" s="45"/>
      <c r="BL46" s="45"/>
      <c r="BM46" s="153"/>
    </row>
    <row r="47" spans="1:65" s="60" customFormat="1" ht="28.5" x14ac:dyDescent="0.25">
      <c r="A47" s="103"/>
      <c r="B47" s="152"/>
      <c r="C47" s="152"/>
      <c r="D47" s="152"/>
      <c r="E47" s="152"/>
      <c r="F47" s="152"/>
      <c r="G47" s="152"/>
      <c r="H47" s="45"/>
      <c r="I47" s="45"/>
      <c r="J47" s="45"/>
      <c r="K47" s="167"/>
      <c r="L47" s="167"/>
      <c r="M47" s="152"/>
      <c r="N47" s="155"/>
      <c r="O47" s="243"/>
      <c r="P47" s="152"/>
      <c r="Q47" s="155"/>
      <c r="R47" s="155"/>
      <c r="S47" s="152"/>
      <c r="T47" s="152"/>
      <c r="U47" s="243"/>
      <c r="V47" s="243"/>
      <c r="W47" s="152"/>
      <c r="X47" s="153" t="s">
        <v>123</v>
      </c>
      <c r="Y47" s="13"/>
      <c r="Z47" s="157">
        <v>44405</v>
      </c>
      <c r="AA47" s="158"/>
      <c r="AB47" s="13" t="s">
        <v>546</v>
      </c>
      <c r="AC47" s="164"/>
      <c r="AD47" s="164"/>
      <c r="AE47" s="159"/>
      <c r="AF47" s="159"/>
      <c r="AG47" s="247"/>
      <c r="AH47" s="247"/>
      <c r="AI47" s="160"/>
      <c r="AJ47" s="161"/>
      <c r="AK47" s="247">
        <v>32359.8</v>
      </c>
      <c r="AL47" s="243"/>
      <c r="AM47" s="156"/>
      <c r="AN47" s="156"/>
      <c r="AO47" s="156"/>
      <c r="AP47" s="165"/>
      <c r="AQ47" s="157"/>
      <c r="AR47" s="157"/>
      <c r="AS47" s="165"/>
      <c r="AT47" s="165"/>
      <c r="AU47" s="165"/>
      <c r="AV47" s="153"/>
      <c r="AW47" s="153"/>
      <c r="AX47" s="153"/>
      <c r="AY47" s="157"/>
      <c r="AZ47" s="153"/>
      <c r="BA47" s="157"/>
      <c r="BB47" s="153"/>
      <c r="BC47" s="153"/>
      <c r="BD47" s="166"/>
      <c r="BE47" s="45"/>
      <c r="BF47" s="33"/>
      <c r="BG47" s="153"/>
      <c r="BH47" s="157"/>
      <c r="BI47" s="153"/>
      <c r="BJ47" s="153"/>
      <c r="BK47" s="45"/>
      <c r="BL47" s="45"/>
      <c r="BM47" s="153"/>
    </row>
    <row r="48" spans="1:65" s="60" customFormat="1" ht="42.75" x14ac:dyDescent="0.25">
      <c r="A48" s="103"/>
      <c r="B48" s="152"/>
      <c r="C48" s="152"/>
      <c r="D48" s="152"/>
      <c r="E48" s="152"/>
      <c r="F48" s="152"/>
      <c r="G48" s="152"/>
      <c r="H48" s="45"/>
      <c r="I48" s="45"/>
      <c r="J48" s="45"/>
      <c r="K48" s="167"/>
      <c r="L48" s="167"/>
      <c r="M48" s="152"/>
      <c r="N48" s="155"/>
      <c r="O48" s="243"/>
      <c r="P48" s="152"/>
      <c r="Q48" s="155"/>
      <c r="R48" s="155"/>
      <c r="S48" s="152"/>
      <c r="T48" s="152"/>
      <c r="U48" s="243"/>
      <c r="V48" s="243"/>
      <c r="W48" s="152"/>
      <c r="X48" s="153" t="s">
        <v>218</v>
      </c>
      <c r="Y48" s="13" t="s">
        <v>547</v>
      </c>
      <c r="Z48" s="157">
        <v>44428</v>
      </c>
      <c r="AA48" s="162">
        <v>13121</v>
      </c>
      <c r="AB48" s="13" t="s">
        <v>189</v>
      </c>
      <c r="AC48" s="164">
        <v>44436</v>
      </c>
      <c r="AD48" s="164">
        <v>44495</v>
      </c>
      <c r="AE48" s="159"/>
      <c r="AF48" s="159"/>
      <c r="AG48" s="247"/>
      <c r="AH48" s="247"/>
      <c r="AI48" s="160"/>
      <c r="AJ48" s="161"/>
      <c r="AK48" s="247"/>
      <c r="AL48" s="243"/>
      <c r="AM48" s="156"/>
      <c r="AN48" s="156"/>
      <c r="AO48" s="156"/>
      <c r="AP48" s="165"/>
      <c r="AQ48" s="157"/>
      <c r="AR48" s="157"/>
      <c r="AS48" s="165"/>
      <c r="AT48" s="165"/>
      <c r="AU48" s="165"/>
      <c r="AV48" s="153"/>
      <c r="AW48" s="153"/>
      <c r="AX48" s="153"/>
      <c r="AY48" s="157"/>
      <c r="AZ48" s="153"/>
      <c r="BA48" s="157"/>
      <c r="BB48" s="153"/>
      <c r="BC48" s="153"/>
      <c r="BD48" s="166"/>
      <c r="BE48" s="45"/>
      <c r="BF48" s="33"/>
      <c r="BG48" s="153"/>
      <c r="BH48" s="157"/>
      <c r="BI48" s="153"/>
      <c r="BJ48" s="153"/>
      <c r="BK48" s="45"/>
      <c r="BL48" s="45"/>
      <c r="BM48" s="153"/>
    </row>
    <row r="49" spans="1:65" s="60" customFormat="1" ht="42.75" x14ac:dyDescent="0.25">
      <c r="A49" s="103"/>
      <c r="B49" s="152"/>
      <c r="C49" s="152"/>
      <c r="D49" s="152"/>
      <c r="E49" s="152"/>
      <c r="F49" s="152"/>
      <c r="G49" s="152"/>
      <c r="H49" s="45"/>
      <c r="I49" s="45"/>
      <c r="J49" s="45"/>
      <c r="K49" s="167"/>
      <c r="L49" s="167"/>
      <c r="M49" s="152"/>
      <c r="N49" s="155"/>
      <c r="O49" s="243"/>
      <c r="P49" s="152"/>
      <c r="Q49" s="155"/>
      <c r="R49" s="155"/>
      <c r="S49" s="152"/>
      <c r="T49" s="152"/>
      <c r="U49" s="243"/>
      <c r="V49" s="243"/>
      <c r="W49" s="152"/>
      <c r="X49" s="153" t="s">
        <v>218</v>
      </c>
      <c r="Y49" s="13" t="s">
        <v>758</v>
      </c>
      <c r="Z49" s="157">
        <v>44483</v>
      </c>
      <c r="AA49" s="162">
        <v>13153</v>
      </c>
      <c r="AB49" s="13" t="s">
        <v>189</v>
      </c>
      <c r="AC49" s="164">
        <v>44496</v>
      </c>
      <c r="AD49" s="164">
        <v>44555</v>
      </c>
      <c r="AE49" s="159"/>
      <c r="AF49" s="159"/>
      <c r="AG49" s="247"/>
      <c r="AH49" s="247"/>
      <c r="AI49" s="160"/>
      <c r="AJ49" s="161"/>
      <c r="AK49" s="247"/>
      <c r="AL49" s="247"/>
      <c r="AM49" s="160"/>
      <c r="AN49" s="160"/>
      <c r="AO49" s="160"/>
      <c r="AP49" s="165"/>
      <c r="AQ49" s="157"/>
      <c r="AR49" s="157"/>
      <c r="AS49" s="165"/>
      <c r="AT49" s="165"/>
      <c r="AU49" s="165"/>
      <c r="AV49" s="153"/>
      <c r="AW49" s="153"/>
      <c r="AX49" s="153"/>
      <c r="AY49" s="157"/>
      <c r="AZ49" s="153"/>
      <c r="BA49" s="157"/>
      <c r="BB49" s="153"/>
      <c r="BC49" s="153"/>
      <c r="BD49" s="166"/>
      <c r="BE49" s="45"/>
      <c r="BF49" s="33"/>
      <c r="BG49" s="153"/>
      <c r="BH49" s="157"/>
      <c r="BI49" s="153"/>
      <c r="BJ49" s="153"/>
      <c r="BK49" s="45"/>
      <c r="BL49" s="45"/>
      <c r="BM49" s="153"/>
    </row>
    <row r="50" spans="1:65" s="60" customFormat="1" ht="42.75" x14ac:dyDescent="0.25">
      <c r="A50" s="103"/>
      <c r="B50" s="152"/>
      <c r="C50" s="152"/>
      <c r="D50" s="152"/>
      <c r="E50" s="152"/>
      <c r="F50" s="152"/>
      <c r="G50" s="152"/>
      <c r="H50" s="45"/>
      <c r="I50" s="45"/>
      <c r="J50" s="45"/>
      <c r="K50" s="167"/>
      <c r="L50" s="167"/>
      <c r="M50" s="152"/>
      <c r="N50" s="155"/>
      <c r="O50" s="243"/>
      <c r="P50" s="152"/>
      <c r="Q50" s="155"/>
      <c r="R50" s="155"/>
      <c r="S50" s="152"/>
      <c r="T50" s="152"/>
      <c r="U50" s="243"/>
      <c r="V50" s="243"/>
      <c r="W50" s="152"/>
      <c r="X50" s="153" t="s">
        <v>218</v>
      </c>
      <c r="Y50" s="13" t="s">
        <v>759</v>
      </c>
      <c r="Z50" s="157">
        <v>44539</v>
      </c>
      <c r="AA50" s="162">
        <v>13191</v>
      </c>
      <c r="AB50" s="13" t="s">
        <v>189</v>
      </c>
      <c r="AC50" s="164">
        <v>44556</v>
      </c>
      <c r="AD50" s="164">
        <v>44585</v>
      </c>
      <c r="AE50" s="159"/>
      <c r="AF50" s="159"/>
      <c r="AG50" s="247"/>
      <c r="AH50" s="247"/>
      <c r="AI50" s="160"/>
      <c r="AJ50" s="161"/>
      <c r="AK50" s="247"/>
      <c r="AL50" s="247"/>
      <c r="AM50" s="160"/>
      <c r="AN50" s="160"/>
      <c r="AO50" s="160"/>
      <c r="AP50" s="165"/>
      <c r="AQ50" s="157"/>
      <c r="AR50" s="157"/>
      <c r="AS50" s="165"/>
      <c r="AT50" s="165"/>
      <c r="AU50" s="165"/>
      <c r="AV50" s="153"/>
      <c r="AW50" s="153"/>
      <c r="AX50" s="153"/>
      <c r="AY50" s="157"/>
      <c r="AZ50" s="153"/>
      <c r="BA50" s="157"/>
      <c r="BB50" s="153"/>
      <c r="BC50" s="153"/>
      <c r="BD50" s="166"/>
      <c r="BE50" s="45"/>
      <c r="BF50" s="33"/>
      <c r="BG50" s="153"/>
      <c r="BH50" s="157"/>
      <c r="BI50" s="153"/>
      <c r="BJ50" s="153"/>
      <c r="BK50" s="45"/>
      <c r="BL50" s="45"/>
      <c r="BM50" s="153"/>
    </row>
    <row r="51" spans="1:65" s="60" customFormat="1" ht="14.25" x14ac:dyDescent="0.25">
      <c r="A51" s="42" t="s">
        <v>824</v>
      </c>
      <c r="B51" s="152" t="s">
        <v>254</v>
      </c>
      <c r="C51" s="152" t="s">
        <v>255</v>
      </c>
      <c r="D51" s="152" t="s">
        <v>174</v>
      </c>
      <c r="E51" s="152" t="s">
        <v>19</v>
      </c>
      <c r="F51" s="152" t="s">
        <v>256</v>
      </c>
      <c r="G51" s="152" t="s">
        <v>750</v>
      </c>
      <c r="H51" s="45"/>
      <c r="I51" s="45"/>
      <c r="J51" s="45"/>
      <c r="K51" s="167" t="s">
        <v>340</v>
      </c>
      <c r="L51" s="167" t="s">
        <v>213</v>
      </c>
      <c r="M51" s="152" t="s">
        <v>214</v>
      </c>
      <c r="N51" s="155">
        <v>43759</v>
      </c>
      <c r="O51" s="244">
        <v>762772</v>
      </c>
      <c r="P51" s="152" t="s">
        <v>260</v>
      </c>
      <c r="Q51" s="155">
        <v>43759</v>
      </c>
      <c r="R51" s="155">
        <v>43848</v>
      </c>
      <c r="S51" s="152" t="s">
        <v>16</v>
      </c>
      <c r="T51" s="152" t="s">
        <v>257</v>
      </c>
      <c r="U51" s="243"/>
      <c r="V51" s="243"/>
      <c r="W51" s="152" t="s">
        <v>140</v>
      </c>
      <c r="X51" s="153"/>
      <c r="Y51" s="13"/>
      <c r="Z51" s="157"/>
      <c r="AA51" s="164"/>
      <c r="AB51" s="13"/>
      <c r="AC51" s="164"/>
      <c r="AD51" s="164"/>
      <c r="AE51" s="159" t="e">
        <f>AG51/#REF!</f>
        <v>#REF!</v>
      </c>
      <c r="AF51" s="159" t="e">
        <f>AH51/#REF!</f>
        <v>#REF!</v>
      </c>
      <c r="AG51" s="247">
        <f>SUM(AG52:AG54)</f>
        <v>0</v>
      </c>
      <c r="AH51" s="247">
        <f>SUM(AH52:AH54)</f>
        <v>0</v>
      </c>
      <c r="AI51" s="160"/>
      <c r="AJ51" s="161"/>
      <c r="AK51" s="247"/>
      <c r="AL51" s="243"/>
      <c r="AM51" s="156">
        <v>747018.66</v>
      </c>
      <c r="AN51" s="156">
        <v>0</v>
      </c>
      <c r="AO51" s="156">
        <f>AM51+AN51</f>
        <v>747018.66</v>
      </c>
      <c r="AP51" s="165"/>
      <c r="AQ51" s="157"/>
      <c r="AR51" s="157"/>
      <c r="AS51" s="165"/>
      <c r="AT51" s="165"/>
      <c r="AU51" s="165"/>
      <c r="AV51" s="152"/>
      <c r="AW51" s="152"/>
      <c r="AX51" s="152"/>
      <c r="AY51" s="155"/>
      <c r="AZ51" s="152"/>
      <c r="BA51" s="155"/>
      <c r="BB51" s="152"/>
      <c r="BC51" s="152"/>
      <c r="BD51" s="166">
        <v>43937</v>
      </c>
      <c r="BE51" s="45">
        <v>43996</v>
      </c>
      <c r="BF51" s="33"/>
      <c r="BG51" s="152"/>
      <c r="BH51" s="155">
        <v>43936</v>
      </c>
      <c r="BI51" s="152"/>
      <c r="BJ51" s="152"/>
      <c r="BK51" s="45"/>
      <c r="BL51" s="45"/>
      <c r="BM51" s="152"/>
    </row>
    <row r="52" spans="1:65" s="60" customFormat="1" ht="42.75" x14ac:dyDescent="0.25">
      <c r="A52" s="42"/>
      <c r="B52" s="152"/>
      <c r="C52" s="152"/>
      <c r="D52" s="152"/>
      <c r="E52" s="152"/>
      <c r="F52" s="152"/>
      <c r="G52" s="152"/>
      <c r="H52" s="45"/>
      <c r="I52" s="45"/>
      <c r="J52" s="45"/>
      <c r="K52" s="167"/>
      <c r="L52" s="167"/>
      <c r="M52" s="152"/>
      <c r="N52" s="155"/>
      <c r="O52" s="244"/>
      <c r="P52" s="152"/>
      <c r="Q52" s="155"/>
      <c r="R52" s="155"/>
      <c r="S52" s="152"/>
      <c r="T52" s="152"/>
      <c r="U52" s="243"/>
      <c r="V52" s="243"/>
      <c r="W52" s="152"/>
      <c r="X52" s="153" t="s">
        <v>167</v>
      </c>
      <c r="Y52" s="13" t="s">
        <v>320</v>
      </c>
      <c r="Z52" s="157">
        <v>43843</v>
      </c>
      <c r="AA52" s="158">
        <v>12791</v>
      </c>
      <c r="AB52" s="13" t="s">
        <v>189</v>
      </c>
      <c r="AC52" s="164">
        <v>43849</v>
      </c>
      <c r="AD52" s="164">
        <v>43938</v>
      </c>
      <c r="AE52" s="159"/>
      <c r="AF52" s="159"/>
      <c r="AG52" s="247">
        <v>0</v>
      </c>
      <c r="AH52" s="247"/>
      <c r="AI52" s="160"/>
      <c r="AJ52" s="161"/>
      <c r="AK52" s="247"/>
      <c r="AL52" s="243"/>
      <c r="AM52" s="156"/>
      <c r="AN52" s="156"/>
      <c r="AO52" s="156"/>
      <c r="AP52" s="165"/>
      <c r="AQ52" s="157"/>
      <c r="AR52" s="157"/>
      <c r="AS52" s="165"/>
      <c r="AT52" s="165"/>
      <c r="AU52" s="165"/>
      <c r="AV52" s="152"/>
      <c r="AW52" s="152"/>
      <c r="AX52" s="152"/>
      <c r="AY52" s="155"/>
      <c r="AZ52" s="152"/>
      <c r="BA52" s="155"/>
      <c r="BB52" s="152"/>
      <c r="BC52" s="152"/>
      <c r="BD52" s="166"/>
      <c r="BE52" s="45"/>
      <c r="BF52" s="33"/>
      <c r="BG52" s="152"/>
      <c r="BH52" s="155"/>
      <c r="BI52" s="152"/>
      <c r="BJ52" s="152"/>
      <c r="BK52" s="45"/>
      <c r="BL52" s="45"/>
      <c r="BM52" s="152"/>
    </row>
    <row r="53" spans="1:65" s="60" customFormat="1" ht="42.75" x14ac:dyDescent="0.25">
      <c r="A53" s="42"/>
      <c r="B53" s="152"/>
      <c r="C53" s="152"/>
      <c r="D53" s="152"/>
      <c r="E53" s="152"/>
      <c r="F53" s="152"/>
      <c r="G53" s="152"/>
      <c r="H53" s="45"/>
      <c r="I53" s="45"/>
      <c r="J53" s="45"/>
      <c r="K53" s="167"/>
      <c r="L53" s="167"/>
      <c r="M53" s="152"/>
      <c r="N53" s="155"/>
      <c r="O53" s="244"/>
      <c r="P53" s="152"/>
      <c r="Q53" s="155"/>
      <c r="R53" s="155"/>
      <c r="S53" s="152"/>
      <c r="T53" s="152"/>
      <c r="U53" s="243"/>
      <c r="V53" s="243"/>
      <c r="W53" s="152"/>
      <c r="X53" s="153" t="s">
        <v>167</v>
      </c>
      <c r="Y53" s="13" t="s">
        <v>258</v>
      </c>
      <c r="Z53" s="157">
        <v>43936</v>
      </c>
      <c r="AA53" s="158">
        <v>12790</v>
      </c>
      <c r="AB53" s="13" t="s">
        <v>189</v>
      </c>
      <c r="AC53" s="164">
        <v>43939</v>
      </c>
      <c r="AD53" s="164">
        <v>44027</v>
      </c>
      <c r="AE53" s="159"/>
      <c r="AF53" s="159"/>
      <c r="AG53" s="247">
        <v>0</v>
      </c>
      <c r="AH53" s="247">
        <v>0</v>
      </c>
      <c r="AI53" s="160"/>
      <c r="AJ53" s="161"/>
      <c r="AK53" s="247"/>
      <c r="AL53" s="243"/>
      <c r="AM53" s="156"/>
      <c r="AN53" s="156"/>
      <c r="AO53" s="156"/>
      <c r="AP53" s="165"/>
      <c r="AQ53" s="157"/>
      <c r="AR53" s="157"/>
      <c r="AS53" s="165"/>
      <c r="AT53" s="165"/>
      <c r="AU53" s="165"/>
      <c r="AV53" s="152"/>
      <c r="AW53" s="152"/>
      <c r="AX53" s="152"/>
      <c r="AY53" s="155"/>
      <c r="AZ53" s="152"/>
      <c r="BA53" s="155"/>
      <c r="BB53" s="152"/>
      <c r="BC53" s="152"/>
      <c r="BD53" s="166"/>
      <c r="BE53" s="45"/>
      <c r="BF53" s="33"/>
      <c r="BG53" s="152"/>
      <c r="BH53" s="155"/>
      <c r="BI53" s="152"/>
      <c r="BJ53" s="152"/>
      <c r="BK53" s="45"/>
      <c r="BL53" s="45"/>
      <c r="BM53" s="152"/>
    </row>
    <row r="54" spans="1:65" s="60" customFormat="1" ht="42.75" x14ac:dyDescent="0.25">
      <c r="A54" s="42"/>
      <c r="B54" s="152"/>
      <c r="C54" s="152"/>
      <c r="D54" s="152"/>
      <c r="E54" s="152"/>
      <c r="F54" s="152"/>
      <c r="G54" s="152"/>
      <c r="H54" s="45"/>
      <c r="I54" s="45"/>
      <c r="J54" s="45"/>
      <c r="K54" s="167"/>
      <c r="L54" s="167"/>
      <c r="M54" s="152"/>
      <c r="N54" s="155"/>
      <c r="O54" s="244"/>
      <c r="P54" s="152"/>
      <c r="Q54" s="155"/>
      <c r="R54" s="155"/>
      <c r="S54" s="152"/>
      <c r="T54" s="152"/>
      <c r="U54" s="243"/>
      <c r="V54" s="243"/>
      <c r="W54" s="152"/>
      <c r="X54" s="153" t="s">
        <v>168</v>
      </c>
      <c r="Y54" s="13" t="s">
        <v>259</v>
      </c>
      <c r="Z54" s="157">
        <v>44011</v>
      </c>
      <c r="AA54" s="158">
        <v>12859</v>
      </c>
      <c r="AB54" s="13" t="s">
        <v>189</v>
      </c>
      <c r="AC54" s="164">
        <v>44028</v>
      </c>
      <c r="AD54" s="164">
        <v>44118</v>
      </c>
      <c r="AE54" s="159"/>
      <c r="AF54" s="159"/>
      <c r="AG54" s="247">
        <v>0</v>
      </c>
      <c r="AH54" s="247">
        <v>0</v>
      </c>
      <c r="AI54" s="160"/>
      <c r="AJ54" s="161"/>
      <c r="AK54" s="247"/>
      <c r="AL54" s="243"/>
      <c r="AM54" s="156"/>
      <c r="AN54" s="156"/>
      <c r="AO54" s="156"/>
      <c r="AP54" s="165"/>
      <c r="AQ54" s="157"/>
      <c r="AR54" s="157"/>
      <c r="AS54" s="165"/>
      <c r="AT54" s="165"/>
      <c r="AU54" s="165"/>
      <c r="AV54" s="152"/>
      <c r="AW54" s="152"/>
      <c r="AX54" s="152"/>
      <c r="AY54" s="155"/>
      <c r="AZ54" s="152"/>
      <c r="BA54" s="155"/>
      <c r="BB54" s="152"/>
      <c r="BC54" s="152"/>
      <c r="BD54" s="166">
        <v>43997</v>
      </c>
      <c r="BE54" s="45">
        <v>44056</v>
      </c>
      <c r="BF54" s="33"/>
      <c r="BG54" s="152"/>
      <c r="BH54" s="155"/>
      <c r="BI54" s="152"/>
      <c r="BJ54" s="152"/>
      <c r="BK54" s="45"/>
      <c r="BL54" s="45"/>
      <c r="BM54" s="152"/>
    </row>
    <row r="55" spans="1:65" s="60" customFormat="1" ht="42.75" x14ac:dyDescent="0.25">
      <c r="A55" s="42"/>
      <c r="B55" s="152"/>
      <c r="C55" s="152"/>
      <c r="D55" s="152"/>
      <c r="E55" s="152"/>
      <c r="F55" s="152"/>
      <c r="G55" s="152"/>
      <c r="H55" s="45"/>
      <c r="I55" s="45"/>
      <c r="J55" s="45"/>
      <c r="K55" s="167"/>
      <c r="L55" s="167"/>
      <c r="M55" s="152"/>
      <c r="N55" s="155"/>
      <c r="O55" s="244"/>
      <c r="P55" s="152"/>
      <c r="Q55" s="155"/>
      <c r="R55" s="155"/>
      <c r="S55" s="152"/>
      <c r="T55" s="152"/>
      <c r="U55" s="247"/>
      <c r="V55" s="247"/>
      <c r="W55" s="152"/>
      <c r="X55" s="153" t="s">
        <v>168</v>
      </c>
      <c r="Y55" s="13" t="s">
        <v>321</v>
      </c>
      <c r="Z55" s="157">
        <v>44055</v>
      </c>
      <c r="AA55" s="158">
        <v>12859</v>
      </c>
      <c r="AB55" s="13" t="s">
        <v>189</v>
      </c>
      <c r="AC55" s="164">
        <v>44119</v>
      </c>
      <c r="AD55" s="164">
        <v>44178</v>
      </c>
      <c r="AE55" s="159"/>
      <c r="AF55" s="159"/>
      <c r="AG55" s="247"/>
      <c r="AH55" s="247"/>
      <c r="AI55" s="160"/>
      <c r="AJ55" s="161"/>
      <c r="AK55" s="247"/>
      <c r="AL55" s="243">
        <v>944588.78</v>
      </c>
      <c r="AM55" s="156"/>
      <c r="AN55" s="156"/>
      <c r="AO55" s="156"/>
      <c r="AP55" s="165"/>
      <c r="AQ55" s="157"/>
      <c r="AR55" s="157"/>
      <c r="AS55" s="165"/>
      <c r="AT55" s="165"/>
      <c r="AU55" s="165"/>
      <c r="AV55" s="153"/>
      <c r="AW55" s="153"/>
      <c r="AX55" s="153"/>
      <c r="AY55" s="157"/>
      <c r="AZ55" s="153"/>
      <c r="BA55" s="157"/>
      <c r="BB55" s="153"/>
      <c r="BC55" s="153"/>
      <c r="BD55" s="166">
        <v>44057</v>
      </c>
      <c r="BE55" s="45">
        <v>44116</v>
      </c>
      <c r="BF55" s="33"/>
      <c r="BG55" s="153"/>
      <c r="BH55" s="157"/>
      <c r="BI55" s="153"/>
      <c r="BJ55" s="153"/>
      <c r="BK55" s="45"/>
      <c r="BL55" s="45"/>
      <c r="BM55" s="153"/>
    </row>
    <row r="56" spans="1:65" s="60" customFormat="1" ht="28.5" x14ac:dyDescent="0.25">
      <c r="A56" s="42"/>
      <c r="B56" s="152"/>
      <c r="C56" s="152"/>
      <c r="D56" s="152"/>
      <c r="E56" s="152"/>
      <c r="F56" s="152"/>
      <c r="G56" s="152"/>
      <c r="H56" s="45"/>
      <c r="I56" s="45"/>
      <c r="J56" s="45"/>
      <c r="K56" s="167"/>
      <c r="L56" s="167"/>
      <c r="M56" s="152"/>
      <c r="N56" s="155"/>
      <c r="O56" s="244"/>
      <c r="P56" s="152"/>
      <c r="Q56" s="155"/>
      <c r="R56" s="155"/>
      <c r="S56" s="152"/>
      <c r="T56" s="152"/>
      <c r="U56" s="247"/>
      <c r="V56" s="247"/>
      <c r="W56" s="152"/>
      <c r="X56" s="153" t="s">
        <v>406</v>
      </c>
      <c r="Y56" s="13" t="s">
        <v>407</v>
      </c>
      <c r="Z56" s="157">
        <v>44158</v>
      </c>
      <c r="AA56" s="164"/>
      <c r="AB56" s="13" t="s">
        <v>435</v>
      </c>
      <c r="AC56" s="164"/>
      <c r="AD56" s="164"/>
      <c r="AE56" s="159"/>
      <c r="AF56" s="159"/>
      <c r="AG56" s="247"/>
      <c r="AH56" s="247"/>
      <c r="AI56" s="160"/>
      <c r="AJ56" s="161"/>
      <c r="AK56" s="247"/>
      <c r="AL56" s="243"/>
      <c r="AM56" s="156"/>
      <c r="AN56" s="156"/>
      <c r="AO56" s="156"/>
      <c r="AP56" s="165"/>
      <c r="AQ56" s="157"/>
      <c r="AR56" s="157"/>
      <c r="AS56" s="165"/>
      <c r="AT56" s="165"/>
      <c r="AU56" s="165"/>
      <c r="AV56" s="153"/>
      <c r="AW56" s="153"/>
      <c r="AX56" s="153"/>
      <c r="AY56" s="157"/>
      <c r="AZ56" s="153"/>
      <c r="BA56" s="157"/>
      <c r="BB56" s="153"/>
      <c r="BC56" s="153"/>
      <c r="BD56" s="166"/>
      <c r="BE56" s="45"/>
      <c r="BF56" s="33"/>
      <c r="BG56" s="153"/>
      <c r="BH56" s="157"/>
      <c r="BI56" s="153"/>
      <c r="BJ56" s="153"/>
      <c r="BK56" s="45"/>
      <c r="BL56" s="45"/>
      <c r="BM56" s="153"/>
    </row>
    <row r="57" spans="1:65" s="60" customFormat="1" ht="42.75" x14ac:dyDescent="0.25">
      <c r="A57" s="42"/>
      <c r="B57" s="152"/>
      <c r="C57" s="152"/>
      <c r="D57" s="152"/>
      <c r="E57" s="152"/>
      <c r="F57" s="152"/>
      <c r="G57" s="152"/>
      <c r="H57" s="45"/>
      <c r="I57" s="45"/>
      <c r="J57" s="45"/>
      <c r="K57" s="167"/>
      <c r="L57" s="167"/>
      <c r="M57" s="152"/>
      <c r="N57" s="155"/>
      <c r="O57" s="244"/>
      <c r="P57" s="152"/>
      <c r="Q57" s="155"/>
      <c r="R57" s="155"/>
      <c r="S57" s="152"/>
      <c r="T57" s="152"/>
      <c r="U57" s="247"/>
      <c r="V57" s="247"/>
      <c r="W57" s="152"/>
      <c r="X57" s="153" t="s">
        <v>191</v>
      </c>
      <c r="Y57" s="13" t="s">
        <v>408</v>
      </c>
      <c r="Z57" s="157">
        <v>44113</v>
      </c>
      <c r="AA57" s="158">
        <v>12932</v>
      </c>
      <c r="AB57" s="13" t="s">
        <v>189</v>
      </c>
      <c r="AC57" s="164">
        <v>44179</v>
      </c>
      <c r="AD57" s="164">
        <v>44117</v>
      </c>
      <c r="AE57" s="159"/>
      <c r="AF57" s="159"/>
      <c r="AG57" s="247"/>
      <c r="AH57" s="247"/>
      <c r="AI57" s="160"/>
      <c r="AJ57" s="161"/>
      <c r="AK57" s="247"/>
      <c r="AL57" s="243"/>
      <c r="AM57" s="156"/>
      <c r="AN57" s="156"/>
      <c r="AO57" s="156"/>
      <c r="AP57" s="165"/>
      <c r="AQ57" s="157"/>
      <c r="AR57" s="157"/>
      <c r="AS57" s="165"/>
      <c r="AT57" s="165"/>
      <c r="AU57" s="165"/>
      <c r="AV57" s="153"/>
      <c r="AW57" s="153"/>
      <c r="AX57" s="153"/>
      <c r="AY57" s="157"/>
      <c r="AZ57" s="153"/>
      <c r="BA57" s="157"/>
      <c r="BB57" s="153"/>
      <c r="BC57" s="153"/>
      <c r="BD57" s="166">
        <v>44117</v>
      </c>
      <c r="BE57" s="45">
        <v>44176</v>
      </c>
      <c r="BF57" s="33"/>
      <c r="BG57" s="153"/>
      <c r="BH57" s="157"/>
      <c r="BI57" s="153"/>
      <c r="BJ57" s="153"/>
      <c r="BK57" s="45"/>
      <c r="BL57" s="45"/>
      <c r="BM57" s="153"/>
    </row>
    <row r="58" spans="1:65" s="60" customFormat="1" ht="42.75" x14ac:dyDescent="0.25">
      <c r="A58" s="42"/>
      <c r="B58" s="152"/>
      <c r="C58" s="152"/>
      <c r="D58" s="152"/>
      <c r="E58" s="152"/>
      <c r="F58" s="152"/>
      <c r="G58" s="152"/>
      <c r="H58" s="45"/>
      <c r="I58" s="45"/>
      <c r="J58" s="45"/>
      <c r="K58" s="167"/>
      <c r="L58" s="167"/>
      <c r="M58" s="152"/>
      <c r="N58" s="155"/>
      <c r="O58" s="244"/>
      <c r="P58" s="152"/>
      <c r="Q58" s="155"/>
      <c r="R58" s="155"/>
      <c r="S58" s="152"/>
      <c r="T58" s="152"/>
      <c r="U58" s="247" t="s">
        <v>751</v>
      </c>
      <c r="V58" s="247">
        <v>1525.55</v>
      </c>
      <c r="W58" s="152"/>
      <c r="X58" s="153" t="s">
        <v>191</v>
      </c>
      <c r="Y58" s="153" t="s">
        <v>409</v>
      </c>
      <c r="Z58" s="157">
        <v>44267</v>
      </c>
      <c r="AA58" s="158">
        <v>13.035</v>
      </c>
      <c r="AB58" s="13" t="s">
        <v>189</v>
      </c>
      <c r="AC58" s="164">
        <v>44269</v>
      </c>
      <c r="AD58" s="164">
        <v>44358</v>
      </c>
      <c r="AE58" s="159"/>
      <c r="AF58" s="159"/>
      <c r="AG58" s="247"/>
      <c r="AH58" s="247"/>
      <c r="AI58" s="160"/>
      <c r="AJ58" s="161"/>
      <c r="AK58" s="247"/>
      <c r="AL58" s="243"/>
      <c r="AM58" s="156"/>
      <c r="AN58" s="156"/>
      <c r="AO58" s="156"/>
      <c r="AP58" s="165"/>
      <c r="AQ58" s="157"/>
      <c r="AR58" s="157"/>
      <c r="AS58" s="165"/>
      <c r="AT58" s="165"/>
      <c r="AU58" s="165"/>
      <c r="AV58" s="153"/>
      <c r="AW58" s="153"/>
      <c r="AX58" s="153"/>
      <c r="AY58" s="157"/>
      <c r="AZ58" s="153"/>
      <c r="BA58" s="157"/>
      <c r="BB58" s="153"/>
      <c r="BC58" s="153"/>
      <c r="BD58" s="166"/>
      <c r="BE58" s="45"/>
      <c r="BF58" s="33"/>
      <c r="BG58" s="153"/>
      <c r="BH58" s="157"/>
      <c r="BI58" s="153"/>
      <c r="BJ58" s="153"/>
      <c r="BK58" s="45"/>
      <c r="BL58" s="45"/>
      <c r="BM58" s="153"/>
    </row>
    <row r="59" spans="1:65" s="60" customFormat="1" ht="42.75" x14ac:dyDescent="0.25">
      <c r="A59" s="42"/>
      <c r="B59" s="152"/>
      <c r="C59" s="152"/>
      <c r="D59" s="152"/>
      <c r="E59" s="152"/>
      <c r="F59" s="152"/>
      <c r="G59" s="152"/>
      <c r="H59" s="45"/>
      <c r="I59" s="45"/>
      <c r="J59" s="45"/>
      <c r="K59" s="167"/>
      <c r="L59" s="167"/>
      <c r="M59" s="152"/>
      <c r="N59" s="155"/>
      <c r="O59" s="244"/>
      <c r="P59" s="152"/>
      <c r="Q59" s="155"/>
      <c r="R59" s="155"/>
      <c r="S59" s="152"/>
      <c r="T59" s="152"/>
      <c r="U59" s="247"/>
      <c r="V59" s="247"/>
      <c r="W59" s="152"/>
      <c r="X59" s="153" t="s">
        <v>191</v>
      </c>
      <c r="Y59" s="153" t="s">
        <v>444</v>
      </c>
      <c r="Z59" s="157">
        <v>44349</v>
      </c>
      <c r="AA59" s="158">
        <v>13060</v>
      </c>
      <c r="AB59" s="13" t="s">
        <v>189</v>
      </c>
      <c r="AC59" s="164">
        <v>44359</v>
      </c>
      <c r="AD59" s="164">
        <v>44448</v>
      </c>
      <c r="AE59" s="159"/>
      <c r="AF59" s="159"/>
      <c r="AG59" s="247"/>
      <c r="AH59" s="247"/>
      <c r="AI59" s="160"/>
      <c r="AJ59" s="161"/>
      <c r="AK59" s="247"/>
      <c r="AL59" s="243"/>
      <c r="AM59" s="156"/>
      <c r="AN59" s="156"/>
      <c r="AO59" s="156"/>
      <c r="AP59" s="165"/>
      <c r="AQ59" s="157"/>
      <c r="AR59" s="157"/>
      <c r="AS59" s="165"/>
      <c r="AT59" s="165"/>
      <c r="AU59" s="165"/>
      <c r="AV59" s="153"/>
      <c r="AW59" s="153"/>
      <c r="AX59" s="153"/>
      <c r="AY59" s="157"/>
      <c r="AZ59" s="153"/>
      <c r="BA59" s="157"/>
      <c r="BB59" s="153"/>
      <c r="BC59" s="153"/>
      <c r="BD59" s="166"/>
      <c r="BE59" s="45"/>
      <c r="BF59" s="33"/>
      <c r="BG59" s="153"/>
      <c r="BH59" s="157"/>
      <c r="BI59" s="153"/>
      <c r="BJ59" s="153"/>
      <c r="BK59" s="45"/>
      <c r="BL59" s="45"/>
      <c r="BM59" s="153"/>
    </row>
    <row r="60" spans="1:65" s="60" customFormat="1" ht="42.75" x14ac:dyDescent="0.25">
      <c r="A60" s="42"/>
      <c r="B60" s="152"/>
      <c r="C60" s="152"/>
      <c r="D60" s="152"/>
      <c r="E60" s="152"/>
      <c r="F60" s="152"/>
      <c r="G60" s="152"/>
      <c r="H60" s="45"/>
      <c r="I60" s="45"/>
      <c r="J60" s="45"/>
      <c r="K60" s="167"/>
      <c r="L60" s="167"/>
      <c r="M60" s="152"/>
      <c r="N60" s="155"/>
      <c r="O60" s="244"/>
      <c r="P60" s="152"/>
      <c r="Q60" s="155"/>
      <c r="R60" s="155"/>
      <c r="S60" s="152"/>
      <c r="T60" s="152"/>
      <c r="U60" s="247"/>
      <c r="V60" s="247"/>
      <c r="W60" s="152"/>
      <c r="X60" s="153" t="s">
        <v>191</v>
      </c>
      <c r="Y60" s="153" t="s">
        <v>735</v>
      </c>
      <c r="Z60" s="157">
        <v>44448</v>
      </c>
      <c r="AA60" s="162">
        <v>13172</v>
      </c>
      <c r="AB60" s="13" t="s">
        <v>189</v>
      </c>
      <c r="AC60" s="164"/>
      <c r="AD60" s="164"/>
      <c r="AE60" s="159"/>
      <c r="AF60" s="159"/>
      <c r="AG60" s="247"/>
      <c r="AH60" s="247"/>
      <c r="AI60" s="160"/>
      <c r="AJ60" s="161"/>
      <c r="AK60" s="247"/>
      <c r="AL60" s="243"/>
      <c r="AM60" s="156"/>
      <c r="AN60" s="156"/>
      <c r="AO60" s="156"/>
      <c r="AP60" s="165"/>
      <c r="AQ60" s="157"/>
      <c r="AR60" s="157"/>
      <c r="AS60" s="165"/>
      <c r="AT60" s="165"/>
      <c r="AU60" s="165"/>
      <c r="AV60" s="153"/>
      <c r="AW60" s="153"/>
      <c r="AX60" s="153"/>
      <c r="AY60" s="157"/>
      <c r="AZ60" s="153"/>
      <c r="BA60" s="157"/>
      <c r="BB60" s="153"/>
      <c r="BC60" s="153"/>
      <c r="BD60" s="166"/>
      <c r="BE60" s="45"/>
      <c r="BF60" s="33"/>
      <c r="BG60" s="153"/>
      <c r="BH60" s="157"/>
      <c r="BI60" s="153"/>
      <c r="BJ60" s="153"/>
      <c r="BK60" s="45"/>
      <c r="BL60" s="45"/>
      <c r="BM60" s="153"/>
    </row>
    <row r="61" spans="1:65" s="60" customFormat="1" ht="42.75" x14ac:dyDescent="0.25">
      <c r="A61" s="42"/>
      <c r="B61" s="152"/>
      <c r="C61" s="152"/>
      <c r="D61" s="152"/>
      <c r="E61" s="152"/>
      <c r="F61" s="152"/>
      <c r="G61" s="152"/>
      <c r="H61" s="45"/>
      <c r="I61" s="45"/>
      <c r="J61" s="45"/>
      <c r="K61" s="167"/>
      <c r="L61" s="167"/>
      <c r="M61" s="152"/>
      <c r="N61" s="155"/>
      <c r="O61" s="244"/>
      <c r="P61" s="152"/>
      <c r="Q61" s="155"/>
      <c r="R61" s="155"/>
      <c r="S61" s="152"/>
      <c r="T61" s="152"/>
      <c r="U61" s="247"/>
      <c r="V61" s="247"/>
      <c r="W61" s="152"/>
      <c r="X61" s="153" t="s">
        <v>191</v>
      </c>
      <c r="Y61" s="153" t="s">
        <v>736</v>
      </c>
      <c r="Z61" s="157">
        <v>44490</v>
      </c>
      <c r="AA61" s="162">
        <v>13157</v>
      </c>
      <c r="AB61" s="13" t="s">
        <v>739</v>
      </c>
      <c r="AC61" s="164"/>
      <c r="AD61" s="164"/>
      <c r="AE61" s="159"/>
      <c r="AF61" s="159"/>
      <c r="AG61" s="247">
        <v>181816.78</v>
      </c>
      <c r="AH61" s="247"/>
      <c r="AI61" s="160"/>
      <c r="AJ61" s="161"/>
      <c r="AK61" s="247"/>
      <c r="AL61" s="243"/>
      <c r="AM61" s="156"/>
      <c r="AN61" s="156"/>
      <c r="AO61" s="156"/>
      <c r="AP61" s="165"/>
      <c r="AQ61" s="157"/>
      <c r="AR61" s="157"/>
      <c r="AS61" s="165"/>
      <c r="AT61" s="165"/>
      <c r="AU61" s="165"/>
      <c r="AV61" s="153"/>
      <c r="AW61" s="153"/>
      <c r="AX61" s="153"/>
      <c r="AY61" s="157"/>
      <c r="AZ61" s="153"/>
      <c r="BA61" s="157"/>
      <c r="BB61" s="153"/>
      <c r="BC61" s="153"/>
      <c r="BD61" s="166"/>
      <c r="BE61" s="45"/>
      <c r="BF61" s="33"/>
      <c r="BG61" s="153"/>
      <c r="BH61" s="157"/>
      <c r="BI61" s="153"/>
      <c r="BJ61" s="153"/>
      <c r="BK61" s="45"/>
      <c r="BL61" s="45"/>
      <c r="BM61" s="153"/>
    </row>
    <row r="62" spans="1:65" s="60" customFormat="1" ht="42.75" x14ac:dyDescent="0.25">
      <c r="A62" s="42"/>
      <c r="B62" s="152"/>
      <c r="C62" s="152"/>
      <c r="D62" s="152"/>
      <c r="E62" s="152"/>
      <c r="F62" s="152"/>
      <c r="G62" s="152"/>
      <c r="H62" s="45"/>
      <c r="I62" s="45"/>
      <c r="J62" s="45"/>
      <c r="K62" s="167"/>
      <c r="L62" s="167"/>
      <c r="M62" s="152"/>
      <c r="N62" s="155"/>
      <c r="O62" s="244"/>
      <c r="P62" s="152"/>
      <c r="Q62" s="155"/>
      <c r="R62" s="155"/>
      <c r="S62" s="152"/>
      <c r="T62" s="152"/>
      <c r="U62" s="247"/>
      <c r="V62" s="247"/>
      <c r="W62" s="152"/>
      <c r="X62" s="153" t="s">
        <v>191</v>
      </c>
      <c r="Y62" s="153" t="s">
        <v>737</v>
      </c>
      <c r="Z62" s="157">
        <v>44498</v>
      </c>
      <c r="AA62" s="162">
        <v>13171</v>
      </c>
      <c r="AB62" s="13" t="s">
        <v>189</v>
      </c>
      <c r="AC62" s="164"/>
      <c r="AD62" s="164"/>
      <c r="AE62" s="159"/>
      <c r="AF62" s="159"/>
      <c r="AG62" s="247"/>
      <c r="AH62" s="247"/>
      <c r="AI62" s="160"/>
      <c r="AJ62" s="161"/>
      <c r="AK62" s="247"/>
      <c r="AL62" s="243"/>
      <c r="AM62" s="156"/>
      <c r="AN62" s="156"/>
      <c r="AO62" s="156"/>
      <c r="AP62" s="165"/>
      <c r="AQ62" s="157"/>
      <c r="AR62" s="157"/>
      <c r="AS62" s="165"/>
      <c r="AT62" s="165"/>
      <c r="AU62" s="165"/>
      <c r="AV62" s="153"/>
      <c r="AW62" s="153"/>
      <c r="AX62" s="153"/>
      <c r="AY62" s="157"/>
      <c r="AZ62" s="153"/>
      <c r="BA62" s="157"/>
      <c r="BB62" s="153"/>
      <c r="BC62" s="153"/>
      <c r="BD62" s="166"/>
      <c r="BE62" s="45"/>
      <c r="BF62" s="33"/>
      <c r="BG62" s="153"/>
      <c r="BH62" s="157"/>
      <c r="BI62" s="153"/>
      <c r="BJ62" s="153"/>
      <c r="BK62" s="45"/>
      <c r="BL62" s="45"/>
      <c r="BM62" s="153"/>
    </row>
    <row r="63" spans="1:65" s="60" customFormat="1" ht="42.75" x14ac:dyDescent="0.25">
      <c r="A63" s="42"/>
      <c r="B63" s="152"/>
      <c r="C63" s="152"/>
      <c r="D63" s="152"/>
      <c r="E63" s="152"/>
      <c r="F63" s="152"/>
      <c r="G63" s="152"/>
      <c r="H63" s="45"/>
      <c r="I63" s="45"/>
      <c r="J63" s="45"/>
      <c r="K63" s="167"/>
      <c r="L63" s="167"/>
      <c r="M63" s="152"/>
      <c r="N63" s="155"/>
      <c r="O63" s="244"/>
      <c r="P63" s="152"/>
      <c r="Q63" s="155"/>
      <c r="R63" s="155"/>
      <c r="S63" s="152"/>
      <c r="T63" s="152"/>
      <c r="U63" s="247"/>
      <c r="V63" s="247"/>
      <c r="W63" s="152"/>
      <c r="X63" s="153" t="s">
        <v>191</v>
      </c>
      <c r="Y63" s="153" t="s">
        <v>738</v>
      </c>
      <c r="Z63" s="157">
        <v>44568</v>
      </c>
      <c r="AA63" s="162">
        <v>13209</v>
      </c>
      <c r="AB63" s="13" t="s">
        <v>189</v>
      </c>
      <c r="AC63" s="164"/>
      <c r="AD63" s="164"/>
      <c r="AE63" s="159"/>
      <c r="AF63" s="159"/>
      <c r="AG63" s="247"/>
      <c r="AH63" s="247"/>
      <c r="AI63" s="160"/>
      <c r="AJ63" s="161"/>
      <c r="AK63" s="247"/>
      <c r="AL63" s="243"/>
      <c r="AM63" s="156"/>
      <c r="AN63" s="156"/>
      <c r="AO63" s="156"/>
      <c r="AP63" s="165"/>
      <c r="AQ63" s="157"/>
      <c r="AR63" s="157"/>
      <c r="AS63" s="165"/>
      <c r="AT63" s="165"/>
      <c r="AU63" s="165"/>
      <c r="AV63" s="153"/>
      <c r="AW63" s="153"/>
      <c r="AX63" s="153"/>
      <c r="AY63" s="157"/>
      <c r="AZ63" s="153"/>
      <c r="BA63" s="157"/>
      <c r="BB63" s="153"/>
      <c r="BC63" s="153"/>
      <c r="BD63" s="166"/>
      <c r="BE63" s="45"/>
      <c r="BF63" s="33"/>
      <c r="BG63" s="153"/>
      <c r="BH63" s="157"/>
      <c r="BI63" s="153"/>
      <c r="BJ63" s="153"/>
      <c r="BK63" s="45"/>
      <c r="BL63" s="45"/>
      <c r="BM63" s="153"/>
    </row>
    <row r="64" spans="1:65" s="60" customFormat="1" ht="14.25" x14ac:dyDescent="0.25">
      <c r="A64" s="140">
        <v>4</v>
      </c>
      <c r="B64" s="170" t="s">
        <v>757</v>
      </c>
      <c r="C64" s="170" t="s">
        <v>756</v>
      </c>
      <c r="D64" s="171" t="s">
        <v>224</v>
      </c>
      <c r="E64" s="172" t="s">
        <v>19</v>
      </c>
      <c r="F64" s="171" t="s">
        <v>366</v>
      </c>
      <c r="G64" s="172">
        <v>12552</v>
      </c>
      <c r="H64" s="154"/>
      <c r="I64" s="154"/>
      <c r="J64" s="154"/>
      <c r="K64" s="255" t="s">
        <v>339</v>
      </c>
      <c r="L64" s="227" t="s">
        <v>122</v>
      </c>
      <c r="M64" s="172" t="s">
        <v>107</v>
      </c>
      <c r="N64" s="173">
        <v>43769</v>
      </c>
      <c r="O64" s="245">
        <v>436879.46</v>
      </c>
      <c r="P64" s="172">
        <v>12681</v>
      </c>
      <c r="Q64" s="173">
        <v>43769</v>
      </c>
      <c r="R64" s="173">
        <v>43978</v>
      </c>
      <c r="S64" s="172" t="s">
        <v>16</v>
      </c>
      <c r="T64" s="171" t="s">
        <v>367</v>
      </c>
      <c r="U64" s="244">
        <v>436005.58</v>
      </c>
      <c r="V64" s="244">
        <v>873.88</v>
      </c>
      <c r="W64" s="172" t="s">
        <v>140</v>
      </c>
      <c r="X64" s="153"/>
      <c r="Y64" s="13"/>
      <c r="Z64" s="157"/>
      <c r="AA64" s="164"/>
      <c r="AB64" s="13"/>
      <c r="AC64" s="164"/>
      <c r="AD64" s="164"/>
      <c r="AE64" s="159">
        <f>AG64/O64</f>
        <v>0.12841329276501118</v>
      </c>
      <c r="AF64" s="159">
        <f>AH64/O64</f>
        <v>0</v>
      </c>
      <c r="AG64" s="247">
        <f>SUM(AG65:AG68)</f>
        <v>56101.13</v>
      </c>
      <c r="AH64" s="247">
        <f>SUM(AH65:AH68)</f>
        <v>0</v>
      </c>
      <c r="AI64" s="160"/>
      <c r="AJ64" s="161"/>
      <c r="AK64" s="247"/>
      <c r="AL64" s="243">
        <v>481696.99</v>
      </c>
      <c r="AM64" s="156">
        <v>370902.81</v>
      </c>
      <c r="AN64" s="156"/>
      <c r="AO64" s="156">
        <f>AM64+AN64</f>
        <v>370902.81</v>
      </c>
      <c r="AP64" s="165"/>
      <c r="AQ64" s="157"/>
      <c r="AR64" s="157"/>
      <c r="AS64" s="165"/>
      <c r="AT64" s="165"/>
      <c r="AU64" s="165"/>
      <c r="AV64" s="172"/>
      <c r="AW64" s="172"/>
      <c r="AX64" s="172"/>
      <c r="AY64" s="173"/>
      <c r="AZ64" s="172"/>
      <c r="BA64" s="173"/>
      <c r="BB64" s="172"/>
      <c r="BC64" s="172"/>
      <c r="BD64" s="166">
        <v>43773</v>
      </c>
      <c r="BE64" s="45">
        <v>43952</v>
      </c>
      <c r="BF64" s="33"/>
      <c r="BG64" s="172"/>
      <c r="BH64" s="173">
        <v>43773</v>
      </c>
      <c r="BI64" s="172" t="s">
        <v>744</v>
      </c>
      <c r="BJ64" s="172"/>
      <c r="BK64" s="45"/>
      <c r="BL64" s="45"/>
      <c r="BM64" s="172"/>
    </row>
    <row r="65" spans="1:65" s="60" customFormat="1" ht="42.75" x14ac:dyDescent="0.25">
      <c r="A65" s="140"/>
      <c r="B65" s="170"/>
      <c r="C65" s="170"/>
      <c r="D65" s="171"/>
      <c r="E65" s="172"/>
      <c r="F65" s="171"/>
      <c r="G65" s="172"/>
      <c r="H65" s="154"/>
      <c r="I65" s="154"/>
      <c r="J65" s="154"/>
      <c r="K65" s="255"/>
      <c r="L65" s="227"/>
      <c r="M65" s="172"/>
      <c r="N65" s="173"/>
      <c r="O65" s="245"/>
      <c r="P65" s="172"/>
      <c r="Q65" s="173"/>
      <c r="R65" s="173"/>
      <c r="S65" s="172"/>
      <c r="T65" s="171"/>
      <c r="U65" s="244"/>
      <c r="V65" s="244"/>
      <c r="W65" s="172"/>
      <c r="X65" s="153" t="s">
        <v>167</v>
      </c>
      <c r="Y65" s="13" t="s">
        <v>362</v>
      </c>
      <c r="Z65" s="157">
        <v>43951</v>
      </c>
      <c r="AA65" s="158">
        <v>12792</v>
      </c>
      <c r="AB65" s="13" t="s">
        <v>193</v>
      </c>
      <c r="AC65" s="164">
        <v>43979</v>
      </c>
      <c r="AD65" s="164">
        <v>44188</v>
      </c>
      <c r="AE65" s="159"/>
      <c r="AF65" s="159"/>
      <c r="AG65" s="247"/>
      <c r="AH65" s="247"/>
      <c r="AI65" s="160"/>
      <c r="AJ65" s="161"/>
      <c r="AK65" s="247"/>
      <c r="AL65" s="243"/>
      <c r="AM65" s="156"/>
      <c r="AN65" s="156"/>
      <c r="AO65" s="156"/>
      <c r="AP65" s="165"/>
      <c r="AQ65" s="157"/>
      <c r="AR65" s="157"/>
      <c r="AS65" s="165"/>
      <c r="AT65" s="165"/>
      <c r="AU65" s="165"/>
      <c r="AV65" s="172"/>
      <c r="AW65" s="172"/>
      <c r="AX65" s="172"/>
      <c r="AY65" s="173"/>
      <c r="AZ65" s="172"/>
      <c r="BA65" s="173"/>
      <c r="BB65" s="172"/>
      <c r="BC65" s="172"/>
      <c r="BD65" s="166">
        <v>43953</v>
      </c>
      <c r="BE65" s="45">
        <v>44132</v>
      </c>
      <c r="BF65" s="33"/>
      <c r="BG65" s="172"/>
      <c r="BH65" s="173"/>
      <c r="BI65" s="172"/>
      <c r="BJ65" s="172"/>
      <c r="BK65" s="45"/>
      <c r="BL65" s="45"/>
      <c r="BM65" s="172"/>
    </row>
    <row r="66" spans="1:65" s="60" customFormat="1" ht="28.5" x14ac:dyDescent="0.25">
      <c r="A66" s="140"/>
      <c r="B66" s="170"/>
      <c r="C66" s="170"/>
      <c r="D66" s="171"/>
      <c r="E66" s="172"/>
      <c r="F66" s="171"/>
      <c r="G66" s="172"/>
      <c r="H66" s="154"/>
      <c r="I66" s="154"/>
      <c r="J66" s="154"/>
      <c r="K66" s="255"/>
      <c r="L66" s="227"/>
      <c r="M66" s="172"/>
      <c r="N66" s="173"/>
      <c r="O66" s="245"/>
      <c r="P66" s="172"/>
      <c r="Q66" s="173"/>
      <c r="R66" s="173"/>
      <c r="S66" s="172"/>
      <c r="T66" s="171"/>
      <c r="U66" s="244"/>
      <c r="V66" s="244"/>
      <c r="W66" s="172"/>
      <c r="X66" s="153" t="s">
        <v>123</v>
      </c>
      <c r="Y66" s="13" t="s">
        <v>752</v>
      </c>
      <c r="Z66" s="157">
        <v>44004</v>
      </c>
      <c r="AA66" s="158"/>
      <c r="AB66" s="13" t="s">
        <v>546</v>
      </c>
      <c r="AC66" s="164"/>
      <c r="AD66" s="164"/>
      <c r="AE66" s="159"/>
      <c r="AF66" s="159"/>
      <c r="AG66" s="247"/>
      <c r="AH66" s="247"/>
      <c r="AI66" s="164">
        <v>44004</v>
      </c>
      <c r="AJ66" s="161"/>
      <c r="AK66" s="247">
        <v>19004.259999999998</v>
      </c>
      <c r="AL66" s="243"/>
      <c r="AM66" s="156"/>
      <c r="AN66" s="156"/>
      <c r="AO66" s="156"/>
      <c r="AP66" s="165"/>
      <c r="AQ66" s="157"/>
      <c r="AR66" s="157"/>
      <c r="AS66" s="165"/>
      <c r="AT66" s="165"/>
      <c r="AU66" s="165"/>
      <c r="AV66" s="172"/>
      <c r="AW66" s="172"/>
      <c r="AX66" s="172"/>
      <c r="AY66" s="173"/>
      <c r="AZ66" s="172"/>
      <c r="BA66" s="173"/>
      <c r="BB66" s="172"/>
      <c r="BC66" s="172"/>
      <c r="BD66" s="166"/>
      <c r="BE66" s="45"/>
      <c r="BF66" s="33"/>
      <c r="BG66" s="172"/>
      <c r="BH66" s="173"/>
      <c r="BI66" s="172"/>
      <c r="BJ66" s="172"/>
      <c r="BK66" s="45"/>
      <c r="BL66" s="45"/>
      <c r="BM66" s="172"/>
    </row>
    <row r="67" spans="1:65" s="60" customFormat="1" ht="28.5" x14ac:dyDescent="0.25">
      <c r="A67" s="140"/>
      <c r="B67" s="170"/>
      <c r="C67" s="170"/>
      <c r="D67" s="171"/>
      <c r="E67" s="172"/>
      <c r="F67" s="171"/>
      <c r="G67" s="172"/>
      <c r="H67" s="154"/>
      <c r="I67" s="154"/>
      <c r="J67" s="154"/>
      <c r="K67" s="255"/>
      <c r="L67" s="227"/>
      <c r="M67" s="172"/>
      <c r="N67" s="173"/>
      <c r="O67" s="245"/>
      <c r="P67" s="172"/>
      <c r="Q67" s="173"/>
      <c r="R67" s="173"/>
      <c r="S67" s="172"/>
      <c r="T67" s="171"/>
      <c r="U67" s="244"/>
      <c r="V67" s="244"/>
      <c r="W67" s="172"/>
      <c r="X67" s="153" t="s">
        <v>169</v>
      </c>
      <c r="Y67" s="13" t="s">
        <v>363</v>
      </c>
      <c r="Z67" s="157">
        <v>44011</v>
      </c>
      <c r="AA67" s="158">
        <v>12834</v>
      </c>
      <c r="AB67" s="13" t="s">
        <v>264</v>
      </c>
      <c r="AC67" s="164"/>
      <c r="AD67" s="164"/>
      <c r="AE67" s="159"/>
      <c r="AF67" s="159"/>
      <c r="AG67" s="247">
        <v>56101.13</v>
      </c>
      <c r="AH67" s="247"/>
      <c r="AI67" s="160"/>
      <c r="AJ67" s="161"/>
      <c r="AK67" s="247"/>
      <c r="AL67" s="243"/>
      <c r="AM67" s="156"/>
      <c r="AN67" s="156"/>
      <c r="AO67" s="156"/>
      <c r="AP67" s="165"/>
      <c r="AQ67" s="157"/>
      <c r="AR67" s="157"/>
      <c r="AS67" s="165"/>
      <c r="AT67" s="165"/>
      <c r="AU67" s="165"/>
      <c r="AV67" s="172"/>
      <c r="AW67" s="172"/>
      <c r="AX67" s="172"/>
      <c r="AY67" s="173"/>
      <c r="AZ67" s="172"/>
      <c r="BA67" s="173"/>
      <c r="BB67" s="172"/>
      <c r="BC67" s="172"/>
      <c r="BD67" s="166"/>
      <c r="BE67" s="45"/>
      <c r="BF67" s="33"/>
      <c r="BG67" s="172"/>
      <c r="BH67" s="173"/>
      <c r="BI67" s="172"/>
      <c r="BJ67" s="172"/>
      <c r="BK67" s="45"/>
      <c r="BL67" s="45"/>
      <c r="BM67" s="172"/>
    </row>
    <row r="68" spans="1:65" s="60" customFormat="1" ht="42.75" x14ac:dyDescent="0.25">
      <c r="A68" s="140"/>
      <c r="B68" s="170"/>
      <c r="C68" s="170"/>
      <c r="D68" s="171"/>
      <c r="E68" s="172"/>
      <c r="F68" s="171"/>
      <c r="G68" s="172"/>
      <c r="H68" s="154"/>
      <c r="I68" s="154"/>
      <c r="J68" s="154"/>
      <c r="K68" s="255"/>
      <c r="L68" s="227"/>
      <c r="M68" s="172"/>
      <c r="N68" s="173"/>
      <c r="O68" s="245"/>
      <c r="P68" s="172"/>
      <c r="Q68" s="173"/>
      <c r="R68" s="173"/>
      <c r="S68" s="172"/>
      <c r="T68" s="171"/>
      <c r="U68" s="244"/>
      <c r="V68" s="244"/>
      <c r="W68" s="172"/>
      <c r="X68" s="153" t="s">
        <v>167</v>
      </c>
      <c r="Y68" s="13" t="s">
        <v>368</v>
      </c>
      <c r="Z68" s="157">
        <v>44131</v>
      </c>
      <c r="AA68" s="162">
        <v>12940</v>
      </c>
      <c r="AB68" s="13" t="s">
        <v>193</v>
      </c>
      <c r="AC68" s="164">
        <v>43979</v>
      </c>
      <c r="AD68" s="164">
        <v>44188</v>
      </c>
      <c r="AE68" s="159"/>
      <c r="AF68" s="159"/>
      <c r="AG68" s="247"/>
      <c r="AH68" s="247"/>
      <c r="AI68" s="160"/>
      <c r="AJ68" s="161"/>
      <c r="AK68" s="247"/>
      <c r="AL68" s="243"/>
      <c r="AM68" s="156"/>
      <c r="AN68" s="156"/>
      <c r="AO68" s="156"/>
      <c r="AP68" s="165"/>
      <c r="AQ68" s="157"/>
      <c r="AR68" s="157"/>
      <c r="AS68" s="165"/>
      <c r="AT68" s="165"/>
      <c r="AU68" s="165"/>
      <c r="AV68" s="172"/>
      <c r="AW68" s="172"/>
      <c r="AX68" s="172"/>
      <c r="AY68" s="173"/>
      <c r="AZ68" s="172"/>
      <c r="BA68" s="173"/>
      <c r="BB68" s="172"/>
      <c r="BC68" s="172"/>
      <c r="BD68" s="166">
        <v>44133</v>
      </c>
      <c r="BE68" s="45">
        <v>44188</v>
      </c>
      <c r="BF68" s="33"/>
      <c r="BG68" s="172"/>
      <c r="BH68" s="173"/>
      <c r="BI68" s="172"/>
      <c r="BJ68" s="172"/>
      <c r="BK68" s="45"/>
      <c r="BL68" s="45"/>
      <c r="BM68" s="172"/>
    </row>
    <row r="69" spans="1:65" s="60" customFormat="1" ht="28.5" x14ac:dyDescent="0.25">
      <c r="A69" s="140"/>
      <c r="B69" s="170"/>
      <c r="C69" s="170"/>
      <c r="D69" s="171"/>
      <c r="E69" s="172"/>
      <c r="F69" s="171"/>
      <c r="G69" s="172"/>
      <c r="H69" s="154"/>
      <c r="I69" s="154"/>
      <c r="J69" s="154"/>
      <c r="K69" s="255"/>
      <c r="L69" s="227"/>
      <c r="M69" s="154"/>
      <c r="N69" s="173"/>
      <c r="O69" s="245"/>
      <c r="P69" s="154"/>
      <c r="Q69" s="45"/>
      <c r="R69" s="173"/>
      <c r="S69" s="172"/>
      <c r="T69" s="171"/>
      <c r="U69" s="244"/>
      <c r="V69" s="244"/>
      <c r="W69" s="172"/>
      <c r="X69" s="153" t="s">
        <v>406</v>
      </c>
      <c r="Y69" s="13" t="s">
        <v>753</v>
      </c>
      <c r="Z69" s="157">
        <v>44131</v>
      </c>
      <c r="AA69" s="158"/>
      <c r="AB69" s="13" t="s">
        <v>435</v>
      </c>
      <c r="AC69" s="164"/>
      <c r="AD69" s="164"/>
      <c r="AE69" s="159"/>
      <c r="AF69" s="159"/>
      <c r="AG69" s="247"/>
      <c r="AH69" s="247"/>
      <c r="AI69" s="160"/>
      <c r="AJ69" s="161"/>
      <c r="AK69" s="247"/>
      <c r="AL69" s="243"/>
      <c r="AM69" s="156"/>
      <c r="AN69" s="156"/>
      <c r="AO69" s="156"/>
      <c r="AP69" s="165"/>
      <c r="AQ69" s="157"/>
      <c r="AR69" s="157"/>
      <c r="AS69" s="165"/>
      <c r="AT69" s="165"/>
      <c r="AU69" s="165"/>
      <c r="AV69" s="154"/>
      <c r="AW69" s="154"/>
      <c r="AX69" s="154"/>
      <c r="AY69" s="45"/>
      <c r="AZ69" s="154"/>
      <c r="BA69" s="45"/>
      <c r="BB69" s="154"/>
      <c r="BC69" s="154"/>
      <c r="BD69" s="166"/>
      <c r="BE69" s="45"/>
      <c r="BF69" s="33"/>
      <c r="BG69" s="154"/>
      <c r="BH69" s="45"/>
      <c r="BI69" s="172"/>
      <c r="BJ69" s="154"/>
      <c r="BK69" s="45"/>
      <c r="BL69" s="45"/>
      <c r="BM69" s="154"/>
    </row>
    <row r="70" spans="1:65" s="60" customFormat="1" ht="28.5" x14ac:dyDescent="0.25">
      <c r="A70" s="140"/>
      <c r="B70" s="170"/>
      <c r="C70" s="170"/>
      <c r="D70" s="171"/>
      <c r="E70" s="172"/>
      <c r="F70" s="171"/>
      <c r="G70" s="172"/>
      <c r="H70" s="154"/>
      <c r="I70" s="154"/>
      <c r="J70" s="154"/>
      <c r="K70" s="255"/>
      <c r="L70" s="227"/>
      <c r="M70" s="154"/>
      <c r="N70" s="173"/>
      <c r="O70" s="245"/>
      <c r="P70" s="154"/>
      <c r="Q70" s="45"/>
      <c r="R70" s="173"/>
      <c r="S70" s="172"/>
      <c r="T70" s="171"/>
      <c r="U70" s="244"/>
      <c r="V70" s="244"/>
      <c r="W70" s="172"/>
      <c r="X70" s="153" t="s">
        <v>167</v>
      </c>
      <c r="Y70" s="13" t="s">
        <v>754</v>
      </c>
      <c r="Z70" s="157">
        <v>43856</v>
      </c>
      <c r="AA70" s="162">
        <v>12934</v>
      </c>
      <c r="AB70" s="13" t="s">
        <v>264</v>
      </c>
      <c r="AC70" s="164">
        <v>44189</v>
      </c>
      <c r="AD70" s="164">
        <v>44278</v>
      </c>
      <c r="AE70" s="159"/>
      <c r="AF70" s="159"/>
      <c r="AG70" s="247"/>
      <c r="AH70" s="247"/>
      <c r="AI70" s="160"/>
      <c r="AJ70" s="161"/>
      <c r="AK70" s="247"/>
      <c r="AL70" s="243"/>
      <c r="AM70" s="156"/>
      <c r="AN70" s="156"/>
      <c r="AO70" s="156"/>
      <c r="AP70" s="165"/>
      <c r="AQ70" s="157"/>
      <c r="AR70" s="157"/>
      <c r="AS70" s="165"/>
      <c r="AT70" s="165"/>
      <c r="AU70" s="165"/>
      <c r="AV70" s="154"/>
      <c r="AW70" s="154"/>
      <c r="AX70" s="154"/>
      <c r="AY70" s="45"/>
      <c r="AZ70" s="154"/>
      <c r="BA70" s="45"/>
      <c r="BB70" s="154"/>
      <c r="BC70" s="154"/>
      <c r="BD70" s="166">
        <v>44189</v>
      </c>
      <c r="BE70" s="45">
        <v>44278</v>
      </c>
      <c r="BF70" s="33"/>
      <c r="BG70" s="154"/>
      <c r="BH70" s="45"/>
      <c r="BI70" s="172"/>
      <c r="BJ70" s="154"/>
      <c r="BK70" s="45"/>
      <c r="BL70" s="45"/>
      <c r="BM70" s="154"/>
    </row>
    <row r="71" spans="1:65" s="60" customFormat="1" ht="28.5" x14ac:dyDescent="0.25">
      <c r="A71" s="140"/>
      <c r="B71" s="170"/>
      <c r="C71" s="170"/>
      <c r="D71" s="171"/>
      <c r="E71" s="172"/>
      <c r="F71" s="171"/>
      <c r="G71" s="172"/>
      <c r="H71" s="154"/>
      <c r="I71" s="154"/>
      <c r="J71" s="154"/>
      <c r="K71" s="255"/>
      <c r="L71" s="227"/>
      <c r="M71" s="154"/>
      <c r="N71" s="173"/>
      <c r="O71" s="245"/>
      <c r="P71" s="154"/>
      <c r="Q71" s="45"/>
      <c r="R71" s="173"/>
      <c r="S71" s="172"/>
      <c r="T71" s="171"/>
      <c r="U71" s="244"/>
      <c r="V71" s="244"/>
      <c r="W71" s="172"/>
      <c r="X71" s="153" t="s">
        <v>338</v>
      </c>
      <c r="Y71" s="13" t="s">
        <v>755</v>
      </c>
      <c r="Z71" s="157">
        <v>44239</v>
      </c>
      <c r="AA71" s="162">
        <v>12990</v>
      </c>
      <c r="AB71" s="13" t="s">
        <v>264</v>
      </c>
      <c r="AC71" s="164"/>
      <c r="AD71" s="164"/>
      <c r="AE71" s="159"/>
      <c r="AF71" s="159"/>
      <c r="AG71" s="247"/>
      <c r="AH71" s="247">
        <v>11283.6</v>
      </c>
      <c r="AI71" s="160"/>
      <c r="AJ71" s="161"/>
      <c r="AK71" s="247"/>
      <c r="AL71" s="243"/>
      <c r="AM71" s="156"/>
      <c r="AN71" s="156"/>
      <c r="AO71" s="156"/>
      <c r="AP71" s="165"/>
      <c r="AQ71" s="157"/>
      <c r="AR71" s="157"/>
      <c r="AS71" s="165"/>
      <c r="AT71" s="165"/>
      <c r="AU71" s="165"/>
      <c r="AV71" s="154"/>
      <c r="AW71" s="154"/>
      <c r="AX71" s="154"/>
      <c r="AY71" s="45"/>
      <c r="AZ71" s="154"/>
      <c r="BA71" s="45"/>
      <c r="BB71" s="154"/>
      <c r="BC71" s="154"/>
      <c r="BD71" s="166"/>
      <c r="BE71" s="45"/>
      <c r="BF71" s="33"/>
      <c r="BG71" s="154"/>
      <c r="BH71" s="45"/>
      <c r="BI71" s="172"/>
      <c r="BJ71" s="154"/>
      <c r="BK71" s="45"/>
      <c r="BL71" s="45"/>
      <c r="BM71" s="154"/>
    </row>
    <row r="72" spans="1:65" s="60" customFormat="1" ht="14.25" x14ac:dyDescent="0.25">
      <c r="A72" s="42" t="s">
        <v>825</v>
      </c>
      <c r="B72" s="152" t="s">
        <v>356</v>
      </c>
      <c r="C72" s="152" t="s">
        <v>319</v>
      </c>
      <c r="D72" s="152" t="s">
        <v>174</v>
      </c>
      <c r="E72" s="152" t="s">
        <v>355</v>
      </c>
      <c r="F72" s="152" t="s">
        <v>357</v>
      </c>
      <c r="G72" s="152" t="s">
        <v>760</v>
      </c>
      <c r="H72" s="154"/>
      <c r="I72" s="45"/>
      <c r="J72" s="45"/>
      <c r="K72" s="167" t="s">
        <v>341</v>
      </c>
      <c r="L72" s="167" t="s">
        <v>262</v>
      </c>
      <c r="M72" s="152" t="s">
        <v>358</v>
      </c>
      <c r="N72" s="155">
        <v>42935</v>
      </c>
      <c r="O72" s="243">
        <v>262569.37</v>
      </c>
      <c r="P72" s="152" t="s">
        <v>181</v>
      </c>
      <c r="Q72" s="155">
        <v>42935</v>
      </c>
      <c r="R72" s="155">
        <v>43054</v>
      </c>
      <c r="S72" s="152" t="s">
        <v>282</v>
      </c>
      <c r="T72" s="152"/>
      <c r="U72" s="243"/>
      <c r="V72" s="243"/>
      <c r="W72" s="152" t="s">
        <v>718</v>
      </c>
      <c r="X72" s="153"/>
      <c r="Y72" s="13"/>
      <c r="Z72" s="157"/>
      <c r="AA72" s="164"/>
      <c r="AB72" s="13"/>
      <c r="AC72" s="164"/>
      <c r="AD72" s="164"/>
      <c r="AE72" s="159">
        <f>AG72/O72</f>
        <v>0</v>
      </c>
      <c r="AF72" s="159">
        <f>AH72/O72</f>
        <v>0</v>
      </c>
      <c r="AG72" s="247">
        <f>SUM(AG73:AG75)</f>
        <v>0</v>
      </c>
      <c r="AH72" s="247">
        <f>SUM(AH73:AH75)</f>
        <v>0</v>
      </c>
      <c r="AI72" s="160"/>
      <c r="AJ72" s="161"/>
      <c r="AK72" s="247"/>
      <c r="AL72" s="243">
        <f>O72-AH72+AG72+AK72</f>
        <v>262569.37</v>
      </c>
      <c r="AM72" s="156">
        <v>210208.2</v>
      </c>
      <c r="AN72" s="156"/>
      <c r="AO72" s="156">
        <f>AM72+AN72</f>
        <v>210208.2</v>
      </c>
      <c r="AP72" s="165"/>
      <c r="AQ72" s="157"/>
      <c r="AR72" s="157"/>
      <c r="AS72" s="165"/>
      <c r="AT72" s="165"/>
      <c r="AU72" s="165"/>
      <c r="AV72" s="152"/>
      <c r="AW72" s="152"/>
      <c r="AX72" s="152"/>
      <c r="AY72" s="155"/>
      <c r="AZ72" s="152"/>
      <c r="BA72" s="155"/>
      <c r="BB72" s="152"/>
      <c r="BC72" s="152"/>
      <c r="BD72" s="166">
        <v>44019</v>
      </c>
      <c r="BE72" s="45">
        <v>44108</v>
      </c>
      <c r="BF72" s="33"/>
      <c r="BG72" s="152"/>
      <c r="BH72" s="157">
        <v>44019</v>
      </c>
      <c r="BI72" s="152"/>
      <c r="BJ72" s="152"/>
      <c r="BK72" s="45"/>
      <c r="BL72" s="45"/>
      <c r="BM72" s="167" t="s">
        <v>436</v>
      </c>
    </row>
    <row r="73" spans="1:65" s="60" customFormat="1" ht="42.75" x14ac:dyDescent="0.25">
      <c r="A73" s="42"/>
      <c r="B73" s="152"/>
      <c r="C73" s="152"/>
      <c r="D73" s="152"/>
      <c r="E73" s="152"/>
      <c r="F73" s="152"/>
      <c r="G73" s="152"/>
      <c r="H73" s="154"/>
      <c r="I73" s="45"/>
      <c r="J73" s="45"/>
      <c r="K73" s="167"/>
      <c r="L73" s="167"/>
      <c r="M73" s="152"/>
      <c r="N73" s="155"/>
      <c r="O73" s="243"/>
      <c r="P73" s="152"/>
      <c r="Q73" s="155"/>
      <c r="R73" s="155"/>
      <c r="S73" s="152"/>
      <c r="T73" s="152"/>
      <c r="U73" s="243"/>
      <c r="V73" s="243"/>
      <c r="W73" s="152"/>
      <c r="X73" s="153" t="s">
        <v>167</v>
      </c>
      <c r="Y73" s="13" t="s">
        <v>359</v>
      </c>
      <c r="Z73" s="157">
        <v>43892</v>
      </c>
      <c r="AA73" s="158">
        <v>12753</v>
      </c>
      <c r="AB73" s="13" t="s">
        <v>194</v>
      </c>
      <c r="AC73" s="164">
        <v>43908</v>
      </c>
      <c r="AD73" s="164">
        <v>44027</v>
      </c>
      <c r="AE73" s="159"/>
      <c r="AF73" s="159"/>
      <c r="AG73" s="247"/>
      <c r="AH73" s="247"/>
      <c r="AI73" s="160"/>
      <c r="AJ73" s="161"/>
      <c r="AK73" s="247"/>
      <c r="AL73" s="243"/>
      <c r="AM73" s="156"/>
      <c r="AN73" s="156"/>
      <c r="AO73" s="156"/>
      <c r="AP73" s="165"/>
      <c r="AQ73" s="157"/>
      <c r="AR73" s="157"/>
      <c r="AS73" s="165"/>
      <c r="AT73" s="165"/>
      <c r="AU73" s="165"/>
      <c r="AV73" s="152"/>
      <c r="AW73" s="152"/>
      <c r="AX73" s="152"/>
      <c r="AY73" s="155"/>
      <c r="AZ73" s="152"/>
      <c r="BA73" s="155"/>
      <c r="BB73" s="152"/>
      <c r="BC73" s="152"/>
      <c r="BD73" s="166"/>
      <c r="BE73" s="45"/>
      <c r="BF73" s="33"/>
      <c r="BG73" s="152"/>
      <c r="BH73" s="157"/>
      <c r="BI73" s="152"/>
      <c r="BJ73" s="152"/>
      <c r="BK73" s="45"/>
      <c r="BL73" s="45"/>
      <c r="BM73" s="167"/>
    </row>
    <row r="74" spans="1:65" s="60" customFormat="1" ht="28.5" x14ac:dyDescent="0.25">
      <c r="A74" s="42"/>
      <c r="B74" s="152"/>
      <c r="C74" s="152"/>
      <c r="D74" s="152"/>
      <c r="E74" s="152"/>
      <c r="F74" s="152"/>
      <c r="G74" s="152"/>
      <c r="H74" s="154"/>
      <c r="I74" s="45"/>
      <c r="J74" s="45"/>
      <c r="K74" s="167"/>
      <c r="L74" s="167"/>
      <c r="M74" s="152"/>
      <c r="N74" s="155"/>
      <c r="O74" s="243"/>
      <c r="P74" s="152"/>
      <c r="Q74" s="155"/>
      <c r="R74" s="155"/>
      <c r="S74" s="152"/>
      <c r="T74" s="152"/>
      <c r="U74" s="243"/>
      <c r="V74" s="243"/>
      <c r="W74" s="152"/>
      <c r="X74" s="153" t="s">
        <v>522</v>
      </c>
      <c r="Y74" s="13"/>
      <c r="Z74" s="157">
        <v>44004</v>
      </c>
      <c r="AA74" s="158"/>
      <c r="AB74" s="13" t="s">
        <v>546</v>
      </c>
      <c r="AC74" s="164"/>
      <c r="AD74" s="164"/>
      <c r="AE74" s="159"/>
      <c r="AF74" s="159"/>
      <c r="AG74" s="247"/>
      <c r="AH74" s="247"/>
      <c r="AI74" s="164">
        <v>44004</v>
      </c>
      <c r="AJ74" s="161"/>
      <c r="AK74" s="247">
        <v>10660.32</v>
      </c>
      <c r="AL74" s="243"/>
      <c r="AM74" s="156"/>
      <c r="AN74" s="156"/>
      <c r="AO74" s="156"/>
      <c r="AP74" s="165"/>
      <c r="AQ74" s="157"/>
      <c r="AR74" s="157"/>
      <c r="AS74" s="165"/>
      <c r="AT74" s="165"/>
      <c r="AU74" s="165"/>
      <c r="AV74" s="152"/>
      <c r="AW74" s="152"/>
      <c r="AX74" s="152"/>
      <c r="AY74" s="155"/>
      <c r="AZ74" s="152"/>
      <c r="BA74" s="155"/>
      <c r="BB74" s="152"/>
      <c r="BC74" s="152"/>
      <c r="BD74" s="166"/>
      <c r="BE74" s="45"/>
      <c r="BF74" s="33"/>
      <c r="BG74" s="152"/>
      <c r="BH74" s="157"/>
      <c r="BI74" s="152"/>
      <c r="BJ74" s="152"/>
      <c r="BK74" s="45"/>
      <c r="BL74" s="45"/>
      <c r="BM74" s="167"/>
    </row>
    <row r="75" spans="1:65" s="60" customFormat="1" ht="42.75" x14ac:dyDescent="0.25">
      <c r="A75" s="42"/>
      <c r="B75" s="152"/>
      <c r="C75" s="152"/>
      <c r="D75" s="152"/>
      <c r="E75" s="152"/>
      <c r="F75" s="152"/>
      <c r="G75" s="152"/>
      <c r="H75" s="154"/>
      <c r="I75" s="45"/>
      <c r="J75" s="45"/>
      <c r="K75" s="167"/>
      <c r="L75" s="167"/>
      <c r="M75" s="152"/>
      <c r="N75" s="155"/>
      <c r="O75" s="243"/>
      <c r="P75" s="152"/>
      <c r="Q75" s="155"/>
      <c r="R75" s="155"/>
      <c r="S75" s="152"/>
      <c r="T75" s="152"/>
      <c r="U75" s="243"/>
      <c r="V75" s="243"/>
      <c r="W75" s="152"/>
      <c r="X75" s="153" t="s">
        <v>167</v>
      </c>
      <c r="Y75" s="13" t="s">
        <v>360</v>
      </c>
      <c r="Z75" s="157">
        <v>44013</v>
      </c>
      <c r="AA75" s="158">
        <v>12832</v>
      </c>
      <c r="AB75" s="13" t="s">
        <v>194</v>
      </c>
      <c r="AC75" s="164">
        <v>44028</v>
      </c>
      <c r="AD75" s="164">
        <v>44147</v>
      </c>
      <c r="AE75" s="159"/>
      <c r="AF75" s="159"/>
      <c r="AG75" s="247"/>
      <c r="AH75" s="247"/>
      <c r="AI75" s="160"/>
      <c r="AJ75" s="161"/>
      <c r="AK75" s="247"/>
      <c r="AL75" s="243"/>
      <c r="AM75" s="156"/>
      <c r="AN75" s="156"/>
      <c r="AO75" s="156"/>
      <c r="AP75" s="165"/>
      <c r="AQ75" s="157"/>
      <c r="AR75" s="157"/>
      <c r="AS75" s="165"/>
      <c r="AT75" s="165"/>
      <c r="AU75" s="165"/>
      <c r="AV75" s="152"/>
      <c r="AW75" s="152"/>
      <c r="AX75" s="152"/>
      <c r="AY75" s="155"/>
      <c r="AZ75" s="152"/>
      <c r="BA75" s="155"/>
      <c r="BB75" s="152"/>
      <c r="BC75" s="152"/>
      <c r="BD75" s="166"/>
      <c r="BE75" s="45"/>
      <c r="BF75" s="33"/>
      <c r="BG75" s="152"/>
      <c r="BH75" s="157"/>
      <c r="BI75" s="152"/>
      <c r="BJ75" s="152"/>
      <c r="BK75" s="45"/>
      <c r="BL75" s="45"/>
      <c r="BM75" s="167"/>
    </row>
    <row r="76" spans="1:65" s="60" customFormat="1" ht="42.75" x14ac:dyDescent="0.25">
      <c r="A76" s="42"/>
      <c r="B76" s="152"/>
      <c r="C76" s="152"/>
      <c r="D76" s="152"/>
      <c r="E76" s="152"/>
      <c r="F76" s="152"/>
      <c r="G76" s="152"/>
      <c r="H76" s="154"/>
      <c r="I76" s="45"/>
      <c r="J76" s="45"/>
      <c r="K76" s="167"/>
      <c r="L76" s="167"/>
      <c r="M76" s="152"/>
      <c r="N76" s="155"/>
      <c r="O76" s="243"/>
      <c r="P76" s="152"/>
      <c r="Q76" s="155"/>
      <c r="R76" s="155"/>
      <c r="S76" s="152"/>
      <c r="T76" s="152"/>
      <c r="U76" s="243"/>
      <c r="V76" s="243"/>
      <c r="W76" s="152"/>
      <c r="X76" s="153" t="s">
        <v>167</v>
      </c>
      <c r="Y76" s="13" t="s">
        <v>364</v>
      </c>
      <c r="Z76" s="157">
        <v>44105</v>
      </c>
      <c r="AA76" s="162">
        <v>12895</v>
      </c>
      <c r="AB76" s="13" t="s">
        <v>194</v>
      </c>
      <c r="AC76" s="164">
        <v>44148</v>
      </c>
      <c r="AD76" s="164">
        <v>44237</v>
      </c>
      <c r="AE76" s="159"/>
      <c r="AF76" s="159"/>
      <c r="AG76" s="247"/>
      <c r="AH76" s="247"/>
      <c r="AI76" s="160"/>
      <c r="AJ76" s="161"/>
      <c r="AK76" s="247"/>
      <c r="AL76" s="243"/>
      <c r="AM76" s="156"/>
      <c r="AN76" s="156"/>
      <c r="AO76" s="156"/>
      <c r="AP76" s="165"/>
      <c r="AQ76" s="157"/>
      <c r="AR76" s="157"/>
      <c r="AS76" s="165"/>
      <c r="AT76" s="165"/>
      <c r="AU76" s="165"/>
      <c r="AV76" s="153"/>
      <c r="AW76" s="153"/>
      <c r="AX76" s="153"/>
      <c r="AY76" s="157"/>
      <c r="AZ76" s="153"/>
      <c r="BA76" s="157"/>
      <c r="BB76" s="153"/>
      <c r="BC76" s="153"/>
      <c r="BD76" s="166">
        <v>44109</v>
      </c>
      <c r="BE76" s="45">
        <v>44198</v>
      </c>
      <c r="BF76" s="33"/>
      <c r="BG76" s="153"/>
      <c r="BH76" s="157"/>
      <c r="BI76" s="153"/>
      <c r="BJ76" s="153"/>
      <c r="BK76" s="45"/>
      <c r="BL76" s="45"/>
      <c r="BM76" s="167"/>
    </row>
    <row r="77" spans="1:65" s="60" customFormat="1" ht="28.5" x14ac:dyDescent="0.25">
      <c r="A77" s="42"/>
      <c r="B77" s="152"/>
      <c r="C77" s="152"/>
      <c r="D77" s="152"/>
      <c r="E77" s="152"/>
      <c r="F77" s="152"/>
      <c r="G77" s="152"/>
      <c r="H77" s="154"/>
      <c r="I77" s="45"/>
      <c r="J77" s="45"/>
      <c r="K77" s="167"/>
      <c r="L77" s="167"/>
      <c r="M77" s="152"/>
      <c r="N77" s="155"/>
      <c r="O77" s="243"/>
      <c r="P77" s="152"/>
      <c r="Q77" s="155"/>
      <c r="R77" s="155"/>
      <c r="S77" s="152"/>
      <c r="T77" s="152"/>
      <c r="U77" s="243"/>
      <c r="V77" s="243"/>
      <c r="W77" s="152"/>
      <c r="X77" s="153" t="s">
        <v>167</v>
      </c>
      <c r="Y77" s="13" t="s">
        <v>434</v>
      </c>
      <c r="Z77" s="157">
        <v>44159</v>
      </c>
      <c r="AA77" s="162"/>
      <c r="AB77" s="13" t="s">
        <v>435</v>
      </c>
      <c r="AC77" s="164"/>
      <c r="AD77" s="164"/>
      <c r="AE77" s="159"/>
      <c r="AF77" s="159"/>
      <c r="AG77" s="247"/>
      <c r="AH77" s="247"/>
      <c r="AI77" s="160"/>
      <c r="AJ77" s="161"/>
      <c r="AK77" s="247"/>
      <c r="AL77" s="247"/>
      <c r="AM77" s="156"/>
      <c r="AN77" s="156"/>
      <c r="AO77" s="156"/>
      <c r="AP77" s="165"/>
      <c r="AQ77" s="157"/>
      <c r="AR77" s="157"/>
      <c r="AS77" s="165"/>
      <c r="AT77" s="165"/>
      <c r="AU77" s="165"/>
      <c r="AV77" s="153"/>
      <c r="AW77" s="153"/>
      <c r="AX77" s="153"/>
      <c r="AY77" s="157"/>
      <c r="AZ77" s="153"/>
      <c r="BA77" s="157"/>
      <c r="BB77" s="153"/>
      <c r="BC77" s="153"/>
      <c r="BD77" s="166"/>
      <c r="BE77" s="45"/>
      <c r="BF77" s="33"/>
      <c r="BG77" s="153"/>
      <c r="BH77" s="157"/>
      <c r="BI77" s="153"/>
      <c r="BJ77" s="153"/>
      <c r="BK77" s="45"/>
      <c r="BL77" s="45"/>
      <c r="BM77" s="167"/>
    </row>
    <row r="78" spans="1:65" s="60" customFormat="1" ht="28.5" x14ac:dyDescent="0.25">
      <c r="A78" s="42"/>
      <c r="B78" s="152"/>
      <c r="C78" s="152"/>
      <c r="D78" s="152"/>
      <c r="E78" s="152"/>
      <c r="F78" s="152"/>
      <c r="G78" s="152"/>
      <c r="H78" s="154"/>
      <c r="I78" s="45"/>
      <c r="J78" s="45"/>
      <c r="K78" s="167"/>
      <c r="L78" s="167"/>
      <c r="M78" s="152"/>
      <c r="N78" s="155"/>
      <c r="O78" s="243"/>
      <c r="P78" s="152"/>
      <c r="Q78" s="155"/>
      <c r="R78" s="155"/>
      <c r="S78" s="152"/>
      <c r="T78" s="152"/>
      <c r="U78" s="243"/>
      <c r="V78" s="243"/>
      <c r="W78" s="152"/>
      <c r="X78" s="153" t="s">
        <v>167</v>
      </c>
      <c r="Y78" s="13" t="s">
        <v>437</v>
      </c>
      <c r="Z78" s="157">
        <v>44176</v>
      </c>
      <c r="AA78" s="162">
        <v>12943</v>
      </c>
      <c r="AB78" s="13" t="s">
        <v>438</v>
      </c>
      <c r="AC78" s="164"/>
      <c r="AD78" s="164"/>
      <c r="AE78" s="159"/>
      <c r="AF78" s="159"/>
      <c r="AG78" s="247">
        <v>65288.160000000003</v>
      </c>
      <c r="AH78" s="247"/>
      <c r="AI78" s="160"/>
      <c r="AJ78" s="161"/>
      <c r="AK78" s="247"/>
      <c r="AL78" s="247"/>
      <c r="AM78" s="156"/>
      <c r="AN78" s="156"/>
      <c r="AO78" s="156"/>
      <c r="AP78" s="165"/>
      <c r="AQ78" s="157"/>
      <c r="AR78" s="157"/>
      <c r="AS78" s="165"/>
      <c r="AT78" s="165"/>
      <c r="AU78" s="165"/>
      <c r="AV78" s="153"/>
      <c r="AW78" s="153"/>
      <c r="AX78" s="153"/>
      <c r="AY78" s="157"/>
      <c r="AZ78" s="153"/>
      <c r="BA78" s="157"/>
      <c r="BB78" s="153"/>
      <c r="BC78" s="153"/>
      <c r="BD78" s="166"/>
      <c r="BE78" s="45"/>
      <c r="BF78" s="33"/>
      <c r="BG78" s="153"/>
      <c r="BH78" s="157"/>
      <c r="BI78" s="153"/>
      <c r="BJ78" s="153"/>
      <c r="BK78" s="45"/>
      <c r="BL78" s="45"/>
      <c r="BM78" s="167"/>
    </row>
    <row r="79" spans="1:65" s="60" customFormat="1" ht="28.5" x14ac:dyDescent="0.25">
      <c r="A79" s="42"/>
      <c r="B79" s="152"/>
      <c r="C79" s="152"/>
      <c r="D79" s="152"/>
      <c r="E79" s="152"/>
      <c r="F79" s="152"/>
      <c r="G79" s="152"/>
      <c r="H79" s="154"/>
      <c r="I79" s="45"/>
      <c r="J79" s="45"/>
      <c r="K79" s="167"/>
      <c r="L79" s="167"/>
      <c r="M79" s="152"/>
      <c r="N79" s="155"/>
      <c r="O79" s="243"/>
      <c r="P79" s="152"/>
      <c r="Q79" s="155"/>
      <c r="R79" s="155"/>
      <c r="S79" s="152"/>
      <c r="T79" s="152"/>
      <c r="U79" s="243"/>
      <c r="V79" s="243"/>
      <c r="W79" s="152"/>
      <c r="X79" s="153" t="s">
        <v>167</v>
      </c>
      <c r="Y79" s="13" t="s">
        <v>439</v>
      </c>
      <c r="Z79" s="157">
        <v>44228</v>
      </c>
      <c r="AA79" s="162" t="s">
        <v>442</v>
      </c>
      <c r="AB79" s="13" t="s">
        <v>441</v>
      </c>
      <c r="AC79" s="164">
        <v>44238</v>
      </c>
      <c r="AD79" s="164">
        <v>44357</v>
      </c>
      <c r="AE79" s="159"/>
      <c r="AF79" s="159"/>
      <c r="AG79" s="247"/>
      <c r="AH79" s="247"/>
      <c r="AI79" s="160"/>
      <c r="AJ79" s="161"/>
      <c r="AK79" s="247"/>
      <c r="AL79" s="247"/>
      <c r="AM79" s="156"/>
      <c r="AN79" s="156"/>
      <c r="AO79" s="156"/>
      <c r="AP79" s="165"/>
      <c r="AQ79" s="157"/>
      <c r="AR79" s="157"/>
      <c r="AS79" s="165"/>
      <c r="AT79" s="165"/>
      <c r="AU79" s="165"/>
      <c r="AV79" s="153"/>
      <c r="AW79" s="153"/>
      <c r="AX79" s="153"/>
      <c r="AY79" s="157"/>
      <c r="AZ79" s="153"/>
      <c r="BA79" s="157"/>
      <c r="BB79" s="153"/>
      <c r="BC79" s="153"/>
      <c r="BD79" s="166"/>
      <c r="BE79" s="45"/>
      <c r="BF79" s="33"/>
      <c r="BG79" s="153"/>
      <c r="BH79" s="157"/>
      <c r="BI79" s="153"/>
      <c r="BJ79" s="153"/>
      <c r="BK79" s="45"/>
      <c r="BL79" s="45"/>
      <c r="BM79" s="174"/>
    </row>
    <row r="80" spans="1:65" s="60" customFormat="1" ht="28.5" x14ac:dyDescent="0.25">
      <c r="A80" s="42"/>
      <c r="B80" s="152"/>
      <c r="C80" s="152"/>
      <c r="D80" s="152"/>
      <c r="E80" s="152"/>
      <c r="F80" s="152"/>
      <c r="G80" s="152"/>
      <c r="H80" s="154"/>
      <c r="I80" s="45"/>
      <c r="J80" s="45"/>
      <c r="K80" s="167"/>
      <c r="L80" s="167"/>
      <c r="M80" s="152"/>
      <c r="N80" s="155"/>
      <c r="O80" s="243"/>
      <c r="P80" s="152"/>
      <c r="Q80" s="155"/>
      <c r="R80" s="155"/>
      <c r="S80" s="152"/>
      <c r="T80" s="152"/>
      <c r="U80" s="243"/>
      <c r="V80" s="243"/>
      <c r="W80" s="152"/>
      <c r="X80" s="153" t="s">
        <v>167</v>
      </c>
      <c r="Y80" s="13" t="s">
        <v>440</v>
      </c>
      <c r="Z80" s="157">
        <v>44348</v>
      </c>
      <c r="AA80" s="162">
        <v>13059</v>
      </c>
      <c r="AB80" s="13" t="s">
        <v>441</v>
      </c>
      <c r="AC80" s="164">
        <v>44358</v>
      </c>
      <c r="AD80" s="164">
        <v>44477</v>
      </c>
      <c r="AE80" s="159"/>
      <c r="AF80" s="159"/>
      <c r="AG80" s="247"/>
      <c r="AH80" s="247"/>
      <c r="AI80" s="160"/>
      <c r="AJ80" s="161"/>
      <c r="AK80" s="247"/>
      <c r="AL80" s="247"/>
      <c r="AM80" s="156"/>
      <c r="AN80" s="156"/>
      <c r="AO80" s="156"/>
      <c r="AP80" s="165"/>
      <c r="AQ80" s="157"/>
      <c r="AR80" s="157"/>
      <c r="AS80" s="165"/>
      <c r="AT80" s="165"/>
      <c r="AU80" s="165"/>
      <c r="AV80" s="153"/>
      <c r="AW80" s="153"/>
      <c r="AX80" s="153"/>
      <c r="AY80" s="157"/>
      <c r="AZ80" s="153"/>
      <c r="BA80" s="157"/>
      <c r="BB80" s="153"/>
      <c r="BC80" s="153"/>
      <c r="BD80" s="166"/>
      <c r="BE80" s="45"/>
      <c r="BF80" s="33"/>
      <c r="BG80" s="153"/>
      <c r="BH80" s="157"/>
      <c r="BI80" s="153"/>
      <c r="BJ80" s="153"/>
      <c r="BK80" s="45"/>
      <c r="BL80" s="45"/>
      <c r="BM80" s="174"/>
    </row>
    <row r="81" spans="1:65" s="60" customFormat="1" ht="28.5" x14ac:dyDescent="0.25">
      <c r="A81" s="42"/>
      <c r="B81" s="152"/>
      <c r="C81" s="152"/>
      <c r="D81" s="152"/>
      <c r="E81" s="152"/>
      <c r="F81" s="152"/>
      <c r="G81" s="152"/>
      <c r="H81" s="154"/>
      <c r="I81" s="45"/>
      <c r="J81" s="45"/>
      <c r="K81" s="167"/>
      <c r="L81" s="167"/>
      <c r="M81" s="152"/>
      <c r="N81" s="155"/>
      <c r="O81" s="243"/>
      <c r="P81" s="152"/>
      <c r="Q81" s="155"/>
      <c r="R81" s="155"/>
      <c r="S81" s="152"/>
      <c r="T81" s="152"/>
      <c r="U81" s="243"/>
      <c r="V81" s="243"/>
      <c r="W81" s="152"/>
      <c r="X81" s="153" t="s">
        <v>524</v>
      </c>
      <c r="Y81" s="13"/>
      <c r="Z81" s="157">
        <v>44420</v>
      </c>
      <c r="AA81" s="162"/>
      <c r="AB81" s="13"/>
      <c r="AC81" s="164"/>
      <c r="AD81" s="164"/>
      <c r="AE81" s="159"/>
      <c r="AF81" s="159"/>
      <c r="AG81" s="247"/>
      <c r="AH81" s="247"/>
      <c r="AI81" s="164">
        <v>44420</v>
      </c>
      <c r="AJ81" s="161"/>
      <c r="AK81" s="247">
        <v>55105.59</v>
      </c>
      <c r="AL81" s="247"/>
      <c r="AM81" s="156"/>
      <c r="AN81" s="160"/>
      <c r="AO81" s="156"/>
      <c r="AP81" s="165"/>
      <c r="AQ81" s="157"/>
      <c r="AR81" s="157"/>
      <c r="AS81" s="165"/>
      <c r="AT81" s="165"/>
      <c r="AU81" s="165"/>
      <c r="AV81" s="153"/>
      <c r="AW81" s="153"/>
      <c r="AX81" s="153"/>
      <c r="AY81" s="157"/>
      <c r="AZ81" s="153"/>
      <c r="BA81" s="157"/>
      <c r="BB81" s="153"/>
      <c r="BC81" s="153"/>
      <c r="BD81" s="166"/>
      <c r="BE81" s="45"/>
      <c r="BF81" s="33"/>
      <c r="BG81" s="153"/>
      <c r="BH81" s="157"/>
      <c r="BI81" s="153"/>
      <c r="BJ81" s="153"/>
      <c r="BK81" s="45"/>
      <c r="BL81" s="45"/>
      <c r="BM81" s="174"/>
    </row>
    <row r="82" spans="1:65" s="60" customFormat="1" ht="42.75" x14ac:dyDescent="0.25">
      <c r="A82" s="42"/>
      <c r="B82" s="153"/>
      <c r="C82" s="153"/>
      <c r="D82" s="153"/>
      <c r="E82" s="153"/>
      <c r="F82" s="152"/>
      <c r="G82" s="152"/>
      <c r="H82" s="154"/>
      <c r="I82" s="154"/>
      <c r="J82" s="154"/>
      <c r="K82" s="167"/>
      <c r="L82" s="167"/>
      <c r="M82" s="152"/>
      <c r="N82" s="155"/>
      <c r="O82" s="243"/>
      <c r="P82" s="152"/>
      <c r="Q82" s="155"/>
      <c r="R82" s="155"/>
      <c r="S82" s="152"/>
      <c r="T82" s="152"/>
      <c r="U82" s="243"/>
      <c r="V82" s="243"/>
      <c r="W82" s="152"/>
      <c r="X82" s="153" t="s">
        <v>167</v>
      </c>
      <c r="Y82" s="13" t="s">
        <v>721</v>
      </c>
      <c r="Z82" s="157">
        <v>44462</v>
      </c>
      <c r="AA82" s="162">
        <v>13139</v>
      </c>
      <c r="AB82" s="13" t="s">
        <v>189</v>
      </c>
      <c r="AC82" s="164">
        <v>44478</v>
      </c>
      <c r="AD82" s="164" t="s">
        <v>722</v>
      </c>
      <c r="AE82" s="159"/>
      <c r="AF82" s="159"/>
      <c r="AG82" s="247"/>
      <c r="AH82" s="247"/>
      <c r="AI82" s="160"/>
      <c r="AJ82" s="161"/>
      <c r="AK82" s="247"/>
      <c r="AL82" s="247"/>
      <c r="AM82" s="156"/>
      <c r="AN82" s="160"/>
      <c r="AO82" s="156"/>
      <c r="AP82" s="165"/>
      <c r="AQ82" s="157"/>
      <c r="AR82" s="157"/>
      <c r="AS82" s="165"/>
      <c r="AT82" s="165"/>
      <c r="AU82" s="165"/>
      <c r="AV82" s="153"/>
      <c r="AW82" s="153"/>
      <c r="AX82" s="153"/>
      <c r="AY82" s="157"/>
      <c r="AZ82" s="153"/>
      <c r="BA82" s="157"/>
      <c r="BB82" s="153"/>
      <c r="BC82" s="153"/>
      <c r="BD82" s="166"/>
      <c r="BE82" s="45"/>
      <c r="BF82" s="33"/>
      <c r="BG82" s="153"/>
      <c r="BH82" s="157"/>
      <c r="BI82" s="153"/>
      <c r="BJ82" s="153"/>
      <c r="BK82" s="45"/>
      <c r="BL82" s="45"/>
      <c r="BM82" s="153"/>
    </row>
    <row r="83" spans="1:65" s="60" customFormat="1" x14ac:dyDescent="0.25">
      <c r="A83" s="42" t="s">
        <v>826</v>
      </c>
      <c r="B83" s="152" t="s">
        <v>349</v>
      </c>
      <c r="C83" s="152" t="s">
        <v>279</v>
      </c>
      <c r="D83" s="152" t="s">
        <v>174</v>
      </c>
      <c r="E83" s="152" t="s">
        <v>19</v>
      </c>
      <c r="F83" s="46" t="s">
        <v>389</v>
      </c>
      <c r="G83" s="172">
        <v>12753</v>
      </c>
      <c r="H83" s="154"/>
      <c r="I83" s="45"/>
      <c r="J83" s="45"/>
      <c r="K83" s="167" t="s">
        <v>390</v>
      </c>
      <c r="L83" s="228" t="s">
        <v>391</v>
      </c>
      <c r="M83" s="175" t="s">
        <v>392</v>
      </c>
      <c r="N83" s="155">
        <v>44174</v>
      </c>
      <c r="O83" s="244">
        <v>572192.09</v>
      </c>
      <c r="P83" s="152" t="s">
        <v>393</v>
      </c>
      <c r="Q83" s="155">
        <v>44174</v>
      </c>
      <c r="R83" s="155">
        <v>44263</v>
      </c>
      <c r="S83" s="152" t="s">
        <v>317</v>
      </c>
      <c r="T83" s="152" t="s">
        <v>874</v>
      </c>
      <c r="U83" s="243" t="s">
        <v>875</v>
      </c>
      <c r="V83" s="243"/>
      <c r="W83" s="175" t="s">
        <v>316</v>
      </c>
      <c r="X83" s="158"/>
      <c r="Y83" s="153"/>
      <c r="Z83" s="157"/>
      <c r="AA83" s="164"/>
      <c r="AB83" s="13"/>
      <c r="AC83" s="164"/>
      <c r="AD83" s="164"/>
      <c r="AE83" s="159"/>
      <c r="AF83" s="159"/>
      <c r="AG83" s="247"/>
      <c r="AH83" s="247"/>
      <c r="AI83" s="160"/>
      <c r="AJ83" s="161"/>
      <c r="AK83" s="247"/>
      <c r="AL83" s="247"/>
      <c r="AM83" s="156">
        <v>0</v>
      </c>
      <c r="AN83" s="156">
        <v>0</v>
      </c>
      <c r="AO83" s="156"/>
      <c r="AP83" s="165"/>
      <c r="AQ83" s="157"/>
      <c r="AR83" s="157"/>
      <c r="AS83" s="165"/>
      <c r="AT83" s="165"/>
      <c r="AU83" s="165"/>
      <c r="AV83" s="153"/>
      <c r="AW83" s="153"/>
      <c r="AX83" s="153"/>
      <c r="AY83" s="157"/>
      <c r="AZ83" s="153"/>
      <c r="BA83" s="157"/>
      <c r="BB83" s="153"/>
      <c r="BC83" s="153"/>
      <c r="BD83" s="166">
        <v>44524</v>
      </c>
      <c r="BE83" s="45">
        <v>44583</v>
      </c>
      <c r="BF83" s="33"/>
      <c r="BG83" s="153"/>
      <c r="BH83" s="157">
        <v>44524</v>
      </c>
      <c r="BI83" s="153"/>
      <c r="BJ83" s="153"/>
      <c r="BK83" s="45"/>
      <c r="BL83" s="45"/>
      <c r="BM83" s="174"/>
    </row>
    <row r="84" spans="1:65" s="60" customFormat="1" ht="42.75" x14ac:dyDescent="0.25">
      <c r="A84" s="42"/>
      <c r="B84" s="152"/>
      <c r="C84" s="152"/>
      <c r="D84" s="152"/>
      <c r="E84" s="152"/>
      <c r="F84" s="46"/>
      <c r="G84" s="172"/>
      <c r="H84" s="154"/>
      <c r="I84" s="45"/>
      <c r="J84" s="45"/>
      <c r="K84" s="167"/>
      <c r="L84" s="228"/>
      <c r="M84" s="175"/>
      <c r="N84" s="155"/>
      <c r="O84" s="244"/>
      <c r="P84" s="152"/>
      <c r="Q84" s="155"/>
      <c r="R84" s="155"/>
      <c r="S84" s="152"/>
      <c r="T84" s="152"/>
      <c r="U84" s="243"/>
      <c r="V84" s="243"/>
      <c r="W84" s="175"/>
      <c r="X84" s="158" t="s">
        <v>218</v>
      </c>
      <c r="Y84" s="153" t="s">
        <v>445</v>
      </c>
      <c r="Z84" s="157">
        <v>44294</v>
      </c>
      <c r="AA84" s="158">
        <v>13038</v>
      </c>
      <c r="AB84" s="13" t="s">
        <v>189</v>
      </c>
      <c r="AC84" s="164">
        <v>44264</v>
      </c>
      <c r="AD84" s="164">
        <v>44353</v>
      </c>
      <c r="AE84" s="159"/>
      <c r="AF84" s="159"/>
      <c r="AG84" s="247"/>
      <c r="AH84" s="247"/>
      <c r="AI84" s="160"/>
      <c r="AJ84" s="161"/>
      <c r="AK84" s="247"/>
      <c r="AL84" s="247"/>
      <c r="AM84" s="156"/>
      <c r="AN84" s="156"/>
      <c r="AO84" s="156"/>
      <c r="AP84" s="165"/>
      <c r="AQ84" s="157"/>
      <c r="AR84" s="157"/>
      <c r="AS84" s="165"/>
      <c r="AT84" s="165"/>
      <c r="AU84" s="165"/>
      <c r="AV84" s="153"/>
      <c r="AW84" s="153"/>
      <c r="AX84" s="153"/>
      <c r="AY84" s="157"/>
      <c r="AZ84" s="153"/>
      <c r="BA84" s="157"/>
      <c r="BB84" s="153"/>
      <c r="BC84" s="153"/>
      <c r="BD84" s="166"/>
      <c r="BE84" s="45"/>
      <c r="BF84" s="33"/>
      <c r="BG84" s="153"/>
      <c r="BH84" s="157"/>
      <c r="BI84" s="153"/>
      <c r="BJ84" s="153"/>
      <c r="BK84" s="45"/>
      <c r="BL84" s="45"/>
      <c r="BM84" s="174"/>
    </row>
    <row r="85" spans="1:65" s="60" customFormat="1" ht="42.75" x14ac:dyDescent="0.25">
      <c r="A85" s="42"/>
      <c r="B85" s="152"/>
      <c r="C85" s="152"/>
      <c r="D85" s="152"/>
      <c r="E85" s="152"/>
      <c r="F85" s="46"/>
      <c r="G85" s="172"/>
      <c r="H85" s="154"/>
      <c r="I85" s="45"/>
      <c r="J85" s="45"/>
      <c r="K85" s="167"/>
      <c r="L85" s="228"/>
      <c r="M85" s="175"/>
      <c r="N85" s="155"/>
      <c r="O85" s="244"/>
      <c r="P85" s="152"/>
      <c r="Q85" s="155"/>
      <c r="R85" s="155"/>
      <c r="S85" s="152"/>
      <c r="T85" s="152"/>
      <c r="U85" s="243"/>
      <c r="V85" s="243"/>
      <c r="W85" s="175"/>
      <c r="X85" s="158" t="s">
        <v>218</v>
      </c>
      <c r="Y85" s="153" t="s">
        <v>446</v>
      </c>
      <c r="Z85" s="157">
        <v>44348</v>
      </c>
      <c r="AA85" s="158">
        <v>13052</v>
      </c>
      <c r="AB85" s="13" t="s">
        <v>189</v>
      </c>
      <c r="AC85" s="164">
        <v>44354</v>
      </c>
      <c r="AD85" s="164">
        <v>44443</v>
      </c>
      <c r="AE85" s="159"/>
      <c r="AF85" s="159"/>
      <c r="AG85" s="247"/>
      <c r="AH85" s="247"/>
      <c r="AI85" s="160"/>
      <c r="AJ85" s="161"/>
      <c r="AK85" s="247"/>
      <c r="AL85" s="247"/>
      <c r="AM85" s="156"/>
      <c r="AN85" s="156"/>
      <c r="AO85" s="156"/>
      <c r="AP85" s="165"/>
      <c r="AQ85" s="157"/>
      <c r="AR85" s="157"/>
      <c r="AS85" s="165"/>
      <c r="AT85" s="165"/>
      <c r="AU85" s="165"/>
      <c r="AV85" s="153"/>
      <c r="AW85" s="153"/>
      <c r="AX85" s="153"/>
      <c r="AY85" s="157"/>
      <c r="AZ85" s="153"/>
      <c r="BA85" s="157"/>
      <c r="BB85" s="153"/>
      <c r="BC85" s="153"/>
      <c r="BD85" s="166"/>
      <c r="BE85" s="45"/>
      <c r="BF85" s="33"/>
      <c r="BG85" s="153"/>
      <c r="BH85" s="157"/>
      <c r="BI85" s="153"/>
      <c r="BJ85" s="153"/>
      <c r="BK85" s="45"/>
      <c r="BL85" s="45"/>
      <c r="BM85" s="174"/>
    </row>
    <row r="86" spans="1:65" s="60" customFormat="1" ht="42.75" x14ac:dyDescent="0.25">
      <c r="A86" s="42"/>
      <c r="B86" s="152"/>
      <c r="C86" s="152"/>
      <c r="D86" s="152"/>
      <c r="E86" s="152"/>
      <c r="F86" s="46"/>
      <c r="G86" s="172"/>
      <c r="H86" s="154"/>
      <c r="I86" s="45"/>
      <c r="J86" s="45"/>
      <c r="K86" s="167"/>
      <c r="L86" s="228"/>
      <c r="M86" s="175"/>
      <c r="N86" s="155"/>
      <c r="O86" s="244"/>
      <c r="P86" s="152"/>
      <c r="Q86" s="155"/>
      <c r="R86" s="155"/>
      <c r="S86" s="152"/>
      <c r="T86" s="152"/>
      <c r="U86" s="243"/>
      <c r="V86" s="243"/>
      <c r="W86" s="175"/>
      <c r="X86" s="158" t="s">
        <v>218</v>
      </c>
      <c r="Y86" s="153" t="s">
        <v>548</v>
      </c>
      <c r="Z86" s="157">
        <v>44438</v>
      </c>
      <c r="AA86" s="158">
        <v>13127</v>
      </c>
      <c r="AB86" s="13" t="s">
        <v>189</v>
      </c>
      <c r="AC86" s="164">
        <v>44444</v>
      </c>
      <c r="AD86" s="164">
        <v>44533</v>
      </c>
      <c r="AE86" s="159"/>
      <c r="AF86" s="159"/>
      <c r="AG86" s="247"/>
      <c r="AH86" s="247"/>
      <c r="AI86" s="160"/>
      <c r="AJ86" s="161"/>
      <c r="AK86" s="247"/>
      <c r="AL86" s="247"/>
      <c r="AM86" s="156"/>
      <c r="AN86" s="156"/>
      <c r="AO86" s="156"/>
      <c r="AP86" s="165"/>
      <c r="AQ86" s="157"/>
      <c r="AR86" s="157"/>
      <c r="AS86" s="165"/>
      <c r="AT86" s="165"/>
      <c r="AU86" s="165"/>
      <c r="AV86" s="153"/>
      <c r="AW86" s="153"/>
      <c r="AX86" s="153"/>
      <c r="AY86" s="157"/>
      <c r="AZ86" s="153"/>
      <c r="BA86" s="157"/>
      <c r="BB86" s="153"/>
      <c r="BC86" s="153"/>
      <c r="BD86" s="166"/>
      <c r="BE86" s="45"/>
      <c r="BF86" s="33"/>
      <c r="BG86" s="153"/>
      <c r="BH86" s="157"/>
      <c r="BI86" s="153"/>
      <c r="BJ86" s="153"/>
      <c r="BK86" s="45"/>
      <c r="BL86" s="45"/>
      <c r="BM86" s="174"/>
    </row>
    <row r="87" spans="1:65" s="60" customFormat="1" ht="28.5" x14ac:dyDescent="0.25">
      <c r="A87" s="42"/>
      <c r="B87" s="152"/>
      <c r="C87" s="152"/>
      <c r="D87" s="152"/>
      <c r="E87" s="152"/>
      <c r="F87" s="46"/>
      <c r="G87" s="172"/>
      <c r="H87" s="154"/>
      <c r="I87" s="45"/>
      <c r="J87" s="45"/>
      <c r="K87" s="167"/>
      <c r="L87" s="228"/>
      <c r="M87" s="175"/>
      <c r="N87" s="155"/>
      <c r="O87" s="244"/>
      <c r="P87" s="152"/>
      <c r="Q87" s="155"/>
      <c r="R87" s="155"/>
      <c r="S87" s="152"/>
      <c r="T87" s="152"/>
      <c r="U87" s="243"/>
      <c r="V87" s="243"/>
      <c r="W87" s="175"/>
      <c r="X87" s="158" t="s">
        <v>522</v>
      </c>
      <c r="Y87" s="153" t="s">
        <v>556</v>
      </c>
      <c r="Z87" s="157">
        <v>44463</v>
      </c>
      <c r="AA87" s="158"/>
      <c r="AB87" s="13" t="s">
        <v>546</v>
      </c>
      <c r="AC87" s="164"/>
      <c r="AD87" s="164"/>
      <c r="AE87" s="159"/>
      <c r="AF87" s="159"/>
      <c r="AG87" s="247"/>
      <c r="AH87" s="247"/>
      <c r="AI87" s="160"/>
      <c r="AJ87" s="161"/>
      <c r="AK87" s="247">
        <v>78848.070000000007</v>
      </c>
      <c r="AL87" s="247"/>
      <c r="AM87" s="156"/>
      <c r="AN87" s="156"/>
      <c r="AO87" s="156"/>
      <c r="AP87" s="165"/>
      <c r="AQ87" s="157"/>
      <c r="AR87" s="157"/>
      <c r="AS87" s="165"/>
      <c r="AT87" s="165"/>
      <c r="AU87" s="165"/>
      <c r="AV87" s="153"/>
      <c r="AW87" s="153"/>
      <c r="AX87" s="153"/>
      <c r="AY87" s="157"/>
      <c r="AZ87" s="153"/>
      <c r="BA87" s="157"/>
      <c r="BB87" s="153"/>
      <c r="BC87" s="153"/>
      <c r="BD87" s="166"/>
      <c r="BE87" s="45"/>
      <c r="BF87" s="33"/>
      <c r="BG87" s="153"/>
      <c r="BH87" s="157"/>
      <c r="BI87" s="153"/>
      <c r="BJ87" s="153"/>
      <c r="BK87" s="45"/>
      <c r="BL87" s="45"/>
      <c r="BM87" s="174"/>
    </row>
    <row r="88" spans="1:65" s="60" customFormat="1" ht="42.75" x14ac:dyDescent="0.25">
      <c r="A88" s="42"/>
      <c r="B88" s="152"/>
      <c r="C88" s="152"/>
      <c r="D88" s="152"/>
      <c r="E88" s="152"/>
      <c r="F88" s="46"/>
      <c r="G88" s="172"/>
      <c r="H88" s="154"/>
      <c r="I88" s="45"/>
      <c r="J88" s="45"/>
      <c r="K88" s="167"/>
      <c r="L88" s="228"/>
      <c r="M88" s="175"/>
      <c r="N88" s="155"/>
      <c r="O88" s="244"/>
      <c r="P88" s="152"/>
      <c r="Q88" s="155"/>
      <c r="R88" s="155"/>
      <c r="S88" s="152"/>
      <c r="T88" s="152"/>
      <c r="U88" s="243"/>
      <c r="V88" s="243"/>
      <c r="W88" s="175"/>
      <c r="X88" s="158" t="s">
        <v>218</v>
      </c>
      <c r="Y88" s="153" t="s">
        <v>606</v>
      </c>
      <c r="Z88" s="157">
        <v>44524</v>
      </c>
      <c r="AA88" s="162">
        <v>13175</v>
      </c>
      <c r="AB88" s="13" t="s">
        <v>189</v>
      </c>
      <c r="AC88" s="164">
        <v>44534</v>
      </c>
      <c r="AD88" s="164">
        <v>44623</v>
      </c>
      <c r="AE88" s="159"/>
      <c r="AF88" s="159"/>
      <c r="AG88" s="247"/>
      <c r="AH88" s="247"/>
      <c r="AI88" s="160"/>
      <c r="AJ88" s="161"/>
      <c r="AK88" s="247"/>
      <c r="AL88" s="247"/>
      <c r="AM88" s="156"/>
      <c r="AN88" s="156"/>
      <c r="AO88" s="156"/>
      <c r="AP88" s="165"/>
      <c r="AQ88" s="157"/>
      <c r="AR88" s="157"/>
      <c r="AS88" s="165"/>
      <c r="AT88" s="165"/>
      <c r="AU88" s="165"/>
      <c r="AV88" s="153"/>
      <c r="AW88" s="153"/>
      <c r="AX88" s="153"/>
      <c r="AY88" s="157"/>
      <c r="AZ88" s="153"/>
      <c r="BA88" s="157"/>
      <c r="BB88" s="153"/>
      <c r="BC88" s="153"/>
      <c r="BD88" s="166"/>
      <c r="BE88" s="45"/>
      <c r="BF88" s="33"/>
      <c r="BG88" s="153"/>
      <c r="BH88" s="157"/>
      <c r="BI88" s="153"/>
      <c r="BJ88" s="153"/>
      <c r="BK88" s="45"/>
      <c r="BL88" s="45"/>
      <c r="BM88" s="174"/>
    </row>
    <row r="89" spans="1:65" s="60" customFormat="1" x14ac:dyDescent="0.25">
      <c r="A89" s="42" t="s">
        <v>827</v>
      </c>
      <c r="B89" s="152" t="s">
        <v>421</v>
      </c>
      <c r="C89" s="152" t="s">
        <v>422</v>
      </c>
      <c r="D89" s="152" t="s">
        <v>174</v>
      </c>
      <c r="E89" s="152" t="s">
        <v>19</v>
      </c>
      <c r="F89" s="46" t="s">
        <v>423</v>
      </c>
      <c r="G89" s="154"/>
      <c r="H89" s="154"/>
      <c r="I89" s="45"/>
      <c r="J89" s="45"/>
      <c r="K89" s="167" t="s">
        <v>424</v>
      </c>
      <c r="L89" s="228" t="s">
        <v>281</v>
      </c>
      <c r="M89" s="175" t="s">
        <v>108</v>
      </c>
      <c r="N89" s="155">
        <v>44291</v>
      </c>
      <c r="O89" s="244">
        <v>1002799.81</v>
      </c>
      <c r="P89" s="152" t="s">
        <v>425</v>
      </c>
      <c r="Q89" s="155">
        <v>44291</v>
      </c>
      <c r="R89" s="155">
        <v>44410</v>
      </c>
      <c r="S89" s="152" t="s">
        <v>567</v>
      </c>
      <c r="T89" s="152" t="s">
        <v>761</v>
      </c>
      <c r="U89" s="247"/>
      <c r="V89" s="247"/>
      <c r="W89" s="175" t="s">
        <v>140</v>
      </c>
      <c r="X89" s="158"/>
      <c r="Y89" s="153"/>
      <c r="Z89" s="157"/>
      <c r="AA89" s="164"/>
      <c r="AB89" s="13"/>
      <c r="AC89" s="164"/>
      <c r="AD89" s="164"/>
      <c r="AE89" s="159"/>
      <c r="AF89" s="159"/>
      <c r="AG89" s="247"/>
      <c r="AH89" s="247"/>
      <c r="AI89" s="160"/>
      <c r="AJ89" s="161"/>
      <c r="AK89" s="247"/>
      <c r="AL89" s="247"/>
      <c r="AM89" s="156">
        <v>0</v>
      </c>
      <c r="AN89" s="156">
        <v>0</v>
      </c>
      <c r="AO89" s="156"/>
      <c r="AP89" s="165"/>
      <c r="AQ89" s="157"/>
      <c r="AR89" s="157"/>
      <c r="AS89" s="165"/>
      <c r="AT89" s="165"/>
      <c r="AU89" s="165"/>
      <c r="AV89" s="153"/>
      <c r="AW89" s="153"/>
      <c r="AX89" s="153"/>
      <c r="AY89" s="157"/>
      <c r="AZ89" s="153"/>
      <c r="BA89" s="157"/>
      <c r="BB89" s="153"/>
      <c r="BC89" s="153"/>
      <c r="BD89" s="166">
        <v>44326</v>
      </c>
      <c r="BE89" s="45">
        <v>44415</v>
      </c>
      <c r="BF89" s="33"/>
      <c r="BG89" s="153"/>
      <c r="BH89" s="157">
        <v>44326</v>
      </c>
      <c r="BI89" s="153"/>
      <c r="BJ89" s="153"/>
      <c r="BK89" s="45"/>
      <c r="BL89" s="45"/>
      <c r="BM89" s="174" t="s">
        <v>426</v>
      </c>
    </row>
    <row r="90" spans="1:65" s="60" customFormat="1" ht="42.75" x14ac:dyDescent="0.25">
      <c r="A90" s="42"/>
      <c r="B90" s="152"/>
      <c r="C90" s="152"/>
      <c r="D90" s="152"/>
      <c r="E90" s="152"/>
      <c r="F90" s="46"/>
      <c r="G90" s="154">
        <v>12830</v>
      </c>
      <c r="H90" s="154"/>
      <c r="I90" s="45"/>
      <c r="J90" s="45"/>
      <c r="K90" s="167"/>
      <c r="L90" s="228"/>
      <c r="M90" s="175"/>
      <c r="N90" s="155"/>
      <c r="O90" s="244"/>
      <c r="P90" s="152"/>
      <c r="Q90" s="155"/>
      <c r="R90" s="155"/>
      <c r="S90" s="152"/>
      <c r="T90" s="152"/>
      <c r="U90" s="247"/>
      <c r="V90" s="247"/>
      <c r="W90" s="175"/>
      <c r="X90" s="158" t="s">
        <v>218</v>
      </c>
      <c r="Y90" s="153" t="s">
        <v>557</v>
      </c>
      <c r="Z90" s="157">
        <v>44384</v>
      </c>
      <c r="AA90" s="158">
        <v>13081</v>
      </c>
      <c r="AB90" s="13" t="s">
        <v>189</v>
      </c>
      <c r="AC90" s="164">
        <v>44411</v>
      </c>
      <c r="AD90" s="164">
        <v>44530</v>
      </c>
      <c r="AE90" s="159"/>
      <c r="AF90" s="159"/>
      <c r="AG90" s="247"/>
      <c r="AH90" s="247"/>
      <c r="AI90" s="160"/>
      <c r="AJ90" s="161"/>
      <c r="AK90" s="247"/>
      <c r="AL90" s="247"/>
      <c r="AM90" s="156"/>
      <c r="AN90" s="156"/>
      <c r="AO90" s="156"/>
      <c r="AP90" s="165"/>
      <c r="AQ90" s="157"/>
      <c r="AR90" s="157"/>
      <c r="AS90" s="165"/>
      <c r="AT90" s="165"/>
      <c r="AU90" s="165"/>
      <c r="AV90" s="153"/>
      <c r="AW90" s="153"/>
      <c r="AX90" s="153"/>
      <c r="AY90" s="157"/>
      <c r="AZ90" s="153"/>
      <c r="BA90" s="157"/>
      <c r="BB90" s="153"/>
      <c r="BC90" s="153"/>
      <c r="BD90" s="166"/>
      <c r="BE90" s="45"/>
      <c r="BF90" s="33"/>
      <c r="BG90" s="153"/>
      <c r="BH90" s="157"/>
      <c r="BI90" s="153"/>
      <c r="BJ90" s="153"/>
      <c r="BK90" s="45"/>
      <c r="BL90" s="45"/>
      <c r="BM90" s="174"/>
    </row>
    <row r="91" spans="1:65" s="60" customFormat="1" ht="42.75" x14ac:dyDescent="0.25">
      <c r="A91" s="42"/>
      <c r="B91" s="152"/>
      <c r="C91" s="152"/>
      <c r="D91" s="152"/>
      <c r="E91" s="152"/>
      <c r="F91" s="46"/>
      <c r="G91" s="154"/>
      <c r="H91" s="154"/>
      <c r="I91" s="45"/>
      <c r="J91" s="45"/>
      <c r="K91" s="167"/>
      <c r="L91" s="228"/>
      <c r="M91" s="175"/>
      <c r="N91" s="155"/>
      <c r="O91" s="244"/>
      <c r="P91" s="152"/>
      <c r="Q91" s="155"/>
      <c r="R91" s="155"/>
      <c r="S91" s="152"/>
      <c r="T91" s="152"/>
      <c r="U91" s="247"/>
      <c r="V91" s="247"/>
      <c r="W91" s="175"/>
      <c r="X91" s="158" t="s">
        <v>218</v>
      </c>
      <c r="Y91" s="153" t="s">
        <v>558</v>
      </c>
      <c r="Z91" s="157">
        <v>44490</v>
      </c>
      <c r="AA91" s="158" t="s">
        <v>607</v>
      </c>
      <c r="AB91" s="13" t="s">
        <v>189</v>
      </c>
      <c r="AC91" s="164">
        <v>44531</v>
      </c>
      <c r="AD91" s="164" t="s">
        <v>559</v>
      </c>
      <c r="AE91" s="159"/>
      <c r="AF91" s="159"/>
      <c r="AG91" s="247"/>
      <c r="AH91" s="247"/>
      <c r="AI91" s="160"/>
      <c r="AJ91" s="161"/>
      <c r="AK91" s="247"/>
      <c r="AL91" s="247"/>
      <c r="AM91" s="156"/>
      <c r="AN91" s="156"/>
      <c r="AO91" s="156"/>
      <c r="AP91" s="165"/>
      <c r="AQ91" s="157"/>
      <c r="AR91" s="157"/>
      <c r="AS91" s="165"/>
      <c r="AT91" s="165"/>
      <c r="AU91" s="165"/>
      <c r="AV91" s="153"/>
      <c r="AW91" s="153"/>
      <c r="AX91" s="153"/>
      <c r="AY91" s="157"/>
      <c r="AZ91" s="153"/>
      <c r="BA91" s="157"/>
      <c r="BB91" s="153"/>
      <c r="BC91" s="153"/>
      <c r="BD91" s="166"/>
      <c r="BE91" s="45"/>
      <c r="BF91" s="33"/>
      <c r="BG91" s="153"/>
      <c r="BH91" s="157"/>
      <c r="BI91" s="153"/>
      <c r="BJ91" s="153"/>
      <c r="BK91" s="45"/>
      <c r="BL91" s="45"/>
      <c r="BM91" s="174"/>
    </row>
    <row r="92" spans="1:65" s="60" customFormat="1" ht="28.5" x14ac:dyDescent="0.25">
      <c r="A92" s="12" t="s">
        <v>828</v>
      </c>
      <c r="B92" s="153" t="s">
        <v>589</v>
      </c>
      <c r="C92" s="153" t="s">
        <v>590</v>
      </c>
      <c r="D92" s="153" t="s">
        <v>174</v>
      </c>
      <c r="E92" s="153" t="s">
        <v>19</v>
      </c>
      <c r="F92" s="13" t="s">
        <v>591</v>
      </c>
      <c r="G92" s="154">
        <v>13064</v>
      </c>
      <c r="H92" s="154"/>
      <c r="I92" s="45"/>
      <c r="J92" s="45"/>
      <c r="K92" s="174" t="s">
        <v>592</v>
      </c>
      <c r="L92" s="163" t="s">
        <v>587</v>
      </c>
      <c r="M92" s="33" t="s">
        <v>565</v>
      </c>
      <c r="N92" s="157">
        <v>44453</v>
      </c>
      <c r="O92" s="246">
        <v>790560</v>
      </c>
      <c r="P92" s="153" t="s">
        <v>588</v>
      </c>
      <c r="Q92" s="157">
        <v>44453</v>
      </c>
      <c r="R92" s="157">
        <v>44817</v>
      </c>
      <c r="S92" s="153" t="s">
        <v>282</v>
      </c>
      <c r="T92" s="153"/>
      <c r="U92" s="247"/>
      <c r="V92" s="247"/>
      <c r="W92" s="33" t="s">
        <v>719</v>
      </c>
      <c r="X92" s="158"/>
      <c r="Y92" s="153"/>
      <c r="Z92" s="157"/>
      <c r="AA92" s="158"/>
      <c r="AB92" s="13"/>
      <c r="AC92" s="164"/>
      <c r="AD92" s="164"/>
      <c r="AE92" s="159"/>
      <c r="AF92" s="159"/>
      <c r="AG92" s="247"/>
      <c r="AH92" s="247"/>
      <c r="AI92" s="160"/>
      <c r="AJ92" s="161"/>
      <c r="AK92" s="247"/>
      <c r="AL92" s="247"/>
      <c r="AM92" s="160">
        <v>0</v>
      </c>
      <c r="AN92" s="160">
        <v>239736.66</v>
      </c>
      <c r="AO92" s="160">
        <f>AM92+AN92</f>
        <v>239736.66</v>
      </c>
      <c r="AP92" s="165"/>
      <c r="AQ92" s="157"/>
      <c r="AR92" s="157"/>
      <c r="AS92" s="165"/>
      <c r="AT92" s="165"/>
      <c r="AU92" s="165"/>
      <c r="AV92" s="153"/>
      <c r="AW92" s="153"/>
      <c r="AX92" s="153"/>
      <c r="AY92" s="157"/>
      <c r="AZ92" s="153"/>
      <c r="BA92" s="157"/>
      <c r="BB92" s="153"/>
      <c r="BC92" s="153"/>
      <c r="BD92" s="166">
        <v>44466</v>
      </c>
      <c r="BE92" s="45">
        <v>44830</v>
      </c>
      <c r="BF92" s="33"/>
      <c r="BG92" s="153"/>
      <c r="BH92" s="157">
        <v>44466</v>
      </c>
      <c r="BI92" s="153" t="s">
        <v>744</v>
      </c>
      <c r="BJ92" s="153"/>
      <c r="BK92" s="45"/>
      <c r="BL92" s="45"/>
      <c r="BM92" s="174"/>
    </row>
    <row r="93" spans="1:65" s="60" customFormat="1" x14ac:dyDescent="0.25">
      <c r="A93" s="42" t="s">
        <v>829</v>
      </c>
      <c r="B93" s="152" t="s">
        <v>583</v>
      </c>
      <c r="C93" s="152" t="s">
        <v>584</v>
      </c>
      <c r="D93" s="152" t="s">
        <v>174</v>
      </c>
      <c r="E93" s="152" t="s">
        <v>19</v>
      </c>
      <c r="F93" s="46" t="s">
        <v>585</v>
      </c>
      <c r="G93" s="172">
        <v>13007</v>
      </c>
      <c r="H93" s="154"/>
      <c r="I93" s="45"/>
      <c r="J93" s="45"/>
      <c r="K93" s="167" t="s">
        <v>586</v>
      </c>
      <c r="L93" s="228" t="s">
        <v>587</v>
      </c>
      <c r="M93" s="175" t="s">
        <v>565</v>
      </c>
      <c r="N93" s="155">
        <v>44453</v>
      </c>
      <c r="O93" s="244">
        <v>85928.09</v>
      </c>
      <c r="P93" s="152" t="s">
        <v>588</v>
      </c>
      <c r="Q93" s="155">
        <v>44453</v>
      </c>
      <c r="R93" s="155">
        <v>44542</v>
      </c>
      <c r="S93" s="152" t="s">
        <v>282</v>
      </c>
      <c r="T93" s="152"/>
      <c r="U93" s="243"/>
      <c r="V93" s="243"/>
      <c r="W93" s="175" t="s">
        <v>719</v>
      </c>
      <c r="X93" s="158"/>
      <c r="Y93" s="153"/>
      <c r="Z93" s="157"/>
      <c r="AA93" s="158"/>
      <c r="AB93" s="13"/>
      <c r="AC93" s="164"/>
      <c r="AD93" s="164"/>
      <c r="AE93" s="159"/>
      <c r="AF93" s="159"/>
      <c r="AG93" s="247"/>
      <c r="AH93" s="247"/>
      <c r="AI93" s="160"/>
      <c r="AJ93" s="161"/>
      <c r="AK93" s="247"/>
      <c r="AL93" s="247"/>
      <c r="AM93" s="156">
        <v>0</v>
      </c>
      <c r="AN93" s="156">
        <v>81478.850000000006</v>
      </c>
      <c r="AO93" s="156">
        <f>AM93+AN93</f>
        <v>81478.850000000006</v>
      </c>
      <c r="AP93" s="165"/>
      <c r="AQ93" s="157"/>
      <c r="AR93" s="157"/>
      <c r="AS93" s="165"/>
      <c r="AT93" s="165"/>
      <c r="AU93" s="165"/>
      <c r="AV93" s="153"/>
      <c r="AW93" s="153"/>
      <c r="AX93" s="153"/>
      <c r="AY93" s="157"/>
      <c r="AZ93" s="153"/>
      <c r="BA93" s="157"/>
      <c r="BB93" s="153"/>
      <c r="BC93" s="153"/>
      <c r="BD93" s="166">
        <v>44487</v>
      </c>
      <c r="BE93" s="45">
        <v>44546</v>
      </c>
      <c r="BF93" s="33"/>
      <c r="BG93" s="153"/>
      <c r="BH93" s="157">
        <v>44487</v>
      </c>
      <c r="BI93" s="153"/>
      <c r="BJ93" s="153"/>
      <c r="BK93" s="45"/>
      <c r="BL93" s="45"/>
      <c r="BM93" s="174"/>
    </row>
    <row r="94" spans="1:65" s="60" customFormat="1" ht="42.75" x14ac:dyDescent="0.25">
      <c r="A94" s="42"/>
      <c r="B94" s="152"/>
      <c r="C94" s="152"/>
      <c r="D94" s="152"/>
      <c r="E94" s="152"/>
      <c r="F94" s="46"/>
      <c r="G94" s="172"/>
      <c r="H94" s="154"/>
      <c r="I94" s="45"/>
      <c r="J94" s="45"/>
      <c r="K94" s="167"/>
      <c r="L94" s="228"/>
      <c r="M94" s="175"/>
      <c r="N94" s="155"/>
      <c r="O94" s="244"/>
      <c r="P94" s="152"/>
      <c r="Q94" s="155"/>
      <c r="R94" s="155"/>
      <c r="S94" s="152"/>
      <c r="T94" s="152"/>
      <c r="U94" s="243"/>
      <c r="V94" s="243"/>
      <c r="W94" s="175"/>
      <c r="X94" s="158" t="s">
        <v>218</v>
      </c>
      <c r="Y94" s="153" t="s">
        <v>625</v>
      </c>
      <c r="Z94" s="157">
        <v>44540</v>
      </c>
      <c r="AA94" s="162">
        <v>13188</v>
      </c>
      <c r="AB94" s="13" t="s">
        <v>189</v>
      </c>
      <c r="AC94" s="164">
        <v>44543</v>
      </c>
      <c r="AD94" s="164">
        <v>44237</v>
      </c>
      <c r="AE94" s="159"/>
      <c r="AF94" s="159"/>
      <c r="AG94" s="247"/>
      <c r="AH94" s="247"/>
      <c r="AI94" s="160"/>
      <c r="AJ94" s="161"/>
      <c r="AK94" s="247"/>
      <c r="AL94" s="247"/>
      <c r="AM94" s="156"/>
      <c r="AN94" s="156"/>
      <c r="AO94" s="156"/>
      <c r="AP94" s="165"/>
      <c r="AQ94" s="157"/>
      <c r="AR94" s="157"/>
      <c r="AS94" s="165"/>
      <c r="AT94" s="165"/>
      <c r="AU94" s="165"/>
      <c r="AV94" s="153"/>
      <c r="AW94" s="153"/>
      <c r="AX94" s="153"/>
      <c r="AY94" s="157"/>
      <c r="AZ94" s="153"/>
      <c r="BA94" s="157"/>
      <c r="BB94" s="153"/>
      <c r="BC94" s="153"/>
      <c r="BD94" s="166">
        <v>44547</v>
      </c>
      <c r="BE94" s="45">
        <v>44596</v>
      </c>
      <c r="BF94" s="33"/>
      <c r="BG94" s="153"/>
      <c r="BH94" s="157"/>
      <c r="BI94" s="153"/>
      <c r="BJ94" s="153"/>
      <c r="BK94" s="45"/>
      <c r="BL94" s="45"/>
      <c r="BM94" s="174"/>
    </row>
    <row r="95" spans="1:65" s="60" customFormat="1" ht="28.5" x14ac:dyDescent="0.25">
      <c r="A95" s="12" t="s">
        <v>830</v>
      </c>
      <c r="B95" s="153" t="s">
        <v>561</v>
      </c>
      <c r="C95" s="153" t="s">
        <v>395</v>
      </c>
      <c r="D95" s="153" t="s">
        <v>174</v>
      </c>
      <c r="E95" s="153" t="s">
        <v>19</v>
      </c>
      <c r="F95" s="13" t="s">
        <v>562</v>
      </c>
      <c r="G95" s="154">
        <v>13057</v>
      </c>
      <c r="H95" s="154"/>
      <c r="I95" s="45"/>
      <c r="J95" s="45"/>
      <c r="K95" s="174" t="s">
        <v>563</v>
      </c>
      <c r="L95" s="188" t="s">
        <v>564</v>
      </c>
      <c r="M95" s="33" t="s">
        <v>565</v>
      </c>
      <c r="N95" s="157">
        <v>44483</v>
      </c>
      <c r="O95" s="246">
        <v>623837.63</v>
      </c>
      <c r="P95" s="153" t="s">
        <v>566</v>
      </c>
      <c r="Q95" s="157">
        <v>44483</v>
      </c>
      <c r="R95" s="157">
        <v>44692</v>
      </c>
      <c r="S95" s="153" t="s">
        <v>567</v>
      </c>
      <c r="T95" s="153" t="s">
        <v>568</v>
      </c>
      <c r="U95" s="247" t="s">
        <v>762</v>
      </c>
      <c r="V95" s="247"/>
      <c r="W95" s="33" t="s">
        <v>140</v>
      </c>
      <c r="X95" s="158"/>
      <c r="Y95" s="153"/>
      <c r="Z95" s="157"/>
      <c r="AA95" s="158"/>
      <c r="AB95" s="13"/>
      <c r="AC95" s="164"/>
      <c r="AD95" s="164"/>
      <c r="AE95" s="159"/>
      <c r="AF95" s="159"/>
      <c r="AG95" s="247"/>
      <c r="AH95" s="247"/>
      <c r="AI95" s="160"/>
      <c r="AJ95" s="161"/>
      <c r="AK95" s="247"/>
      <c r="AL95" s="247"/>
      <c r="AM95" s="160">
        <v>0</v>
      </c>
      <c r="AN95" s="160">
        <v>0</v>
      </c>
      <c r="AO95" s="160">
        <v>0</v>
      </c>
      <c r="AP95" s="165"/>
      <c r="AQ95" s="157"/>
      <c r="AR95" s="157"/>
      <c r="AS95" s="165"/>
      <c r="AT95" s="165"/>
      <c r="AU95" s="165"/>
      <c r="AV95" s="153"/>
      <c r="AW95" s="153"/>
      <c r="AX95" s="153"/>
      <c r="AY95" s="157"/>
      <c r="AZ95" s="153"/>
      <c r="BA95" s="157"/>
      <c r="BB95" s="153"/>
      <c r="BC95" s="153"/>
      <c r="BD95" s="166">
        <v>44498</v>
      </c>
      <c r="BE95" s="45">
        <v>44677</v>
      </c>
      <c r="BF95" s="33"/>
      <c r="BG95" s="153"/>
      <c r="BH95" s="157">
        <v>44498</v>
      </c>
      <c r="BI95" s="153"/>
      <c r="BJ95" s="153"/>
      <c r="BK95" s="45"/>
      <c r="BL95" s="45"/>
      <c r="BM95" s="174"/>
    </row>
    <row r="96" spans="1:65" s="60" customFormat="1" ht="42.75" x14ac:dyDescent="0.25">
      <c r="A96" s="12" t="s">
        <v>831</v>
      </c>
      <c r="B96" s="153" t="s">
        <v>576</v>
      </c>
      <c r="C96" s="153" t="s">
        <v>481</v>
      </c>
      <c r="D96" s="153" t="s">
        <v>174</v>
      </c>
      <c r="E96" s="153" t="s">
        <v>19</v>
      </c>
      <c r="F96" s="13" t="s">
        <v>577</v>
      </c>
      <c r="G96" s="154">
        <v>13095</v>
      </c>
      <c r="H96" s="154"/>
      <c r="I96" s="45"/>
      <c r="J96" s="45"/>
      <c r="K96" s="174" t="s">
        <v>578</v>
      </c>
      <c r="L96" s="188" t="s">
        <v>579</v>
      </c>
      <c r="M96" s="33" t="s">
        <v>580</v>
      </c>
      <c r="N96" s="157">
        <v>44474</v>
      </c>
      <c r="O96" s="246">
        <v>802069.16</v>
      </c>
      <c r="P96" s="153" t="s">
        <v>581</v>
      </c>
      <c r="Q96" s="157">
        <v>44474</v>
      </c>
      <c r="R96" s="157">
        <v>44593</v>
      </c>
      <c r="S96" s="153" t="s">
        <v>314</v>
      </c>
      <c r="T96" s="13" t="s">
        <v>582</v>
      </c>
      <c r="U96" s="247" t="s">
        <v>763</v>
      </c>
      <c r="V96" s="247">
        <v>441148.05</v>
      </c>
      <c r="W96" s="33" t="s">
        <v>140</v>
      </c>
      <c r="X96" s="158"/>
      <c r="Y96" s="153"/>
      <c r="Z96" s="157"/>
      <c r="AA96" s="158"/>
      <c r="AB96" s="13"/>
      <c r="AC96" s="164"/>
      <c r="AD96" s="164"/>
      <c r="AE96" s="159"/>
      <c r="AF96" s="159"/>
      <c r="AG96" s="247"/>
      <c r="AH96" s="247"/>
      <c r="AI96" s="160"/>
      <c r="AJ96" s="161"/>
      <c r="AK96" s="247"/>
      <c r="AL96" s="247"/>
      <c r="AM96" s="160"/>
      <c r="AN96" s="160">
        <v>360892.89</v>
      </c>
      <c r="AO96" s="160">
        <f>AM96+AN96</f>
        <v>360892.89</v>
      </c>
      <c r="AP96" s="165"/>
      <c r="AQ96" s="157"/>
      <c r="AR96" s="157"/>
      <c r="AS96" s="165"/>
      <c r="AT96" s="165"/>
      <c r="AU96" s="165"/>
      <c r="AV96" s="153"/>
      <c r="AW96" s="153"/>
      <c r="AX96" s="153"/>
      <c r="AY96" s="157"/>
      <c r="AZ96" s="153"/>
      <c r="BA96" s="157"/>
      <c r="BB96" s="153"/>
      <c r="BC96" s="153"/>
      <c r="BD96" s="166">
        <v>44475</v>
      </c>
      <c r="BE96" s="45">
        <v>44199</v>
      </c>
      <c r="BF96" s="33"/>
      <c r="BG96" s="153"/>
      <c r="BH96" s="157">
        <v>44475</v>
      </c>
      <c r="BI96" s="153"/>
      <c r="BJ96" s="153"/>
      <c r="BK96" s="45"/>
      <c r="BL96" s="45"/>
      <c r="BM96" s="174"/>
    </row>
    <row r="97" spans="1:65" s="60" customFormat="1" ht="28.5" x14ac:dyDescent="0.2">
      <c r="A97" s="12" t="s">
        <v>832</v>
      </c>
      <c r="B97" s="153" t="s">
        <v>599</v>
      </c>
      <c r="C97" s="153" t="s">
        <v>600</v>
      </c>
      <c r="D97" s="153" t="s">
        <v>174</v>
      </c>
      <c r="E97" s="153" t="s">
        <v>19</v>
      </c>
      <c r="F97" s="32" t="s">
        <v>601</v>
      </c>
      <c r="G97" s="154">
        <v>13080</v>
      </c>
      <c r="H97" s="154"/>
      <c r="I97" s="45"/>
      <c r="J97" s="45"/>
      <c r="K97" s="174" t="s">
        <v>602</v>
      </c>
      <c r="L97" s="188" t="s">
        <v>603</v>
      </c>
      <c r="M97" s="33" t="s">
        <v>604</v>
      </c>
      <c r="N97" s="157">
        <v>44487</v>
      </c>
      <c r="O97" s="246">
        <v>341116.68</v>
      </c>
      <c r="P97" s="153" t="s">
        <v>566</v>
      </c>
      <c r="Q97" s="157">
        <v>44487</v>
      </c>
      <c r="R97" s="157">
        <v>44606</v>
      </c>
      <c r="S97" s="153" t="s">
        <v>314</v>
      </c>
      <c r="T97" s="33" t="s">
        <v>605</v>
      </c>
      <c r="U97" s="247" t="s">
        <v>764</v>
      </c>
      <c r="V97" s="247">
        <v>297.17</v>
      </c>
      <c r="W97" s="33" t="s">
        <v>140</v>
      </c>
      <c r="X97" s="158"/>
      <c r="Y97" s="153"/>
      <c r="Z97" s="157"/>
      <c r="AA97" s="158"/>
      <c r="AB97" s="13"/>
      <c r="AC97" s="164"/>
      <c r="AD97" s="164"/>
      <c r="AE97" s="159"/>
      <c r="AF97" s="159"/>
      <c r="AG97" s="247"/>
      <c r="AH97" s="247"/>
      <c r="AI97" s="160"/>
      <c r="AJ97" s="161"/>
      <c r="AK97" s="247"/>
      <c r="AL97" s="247"/>
      <c r="AM97" s="160">
        <v>0</v>
      </c>
      <c r="AN97" s="160">
        <v>147914.17000000001</v>
      </c>
      <c r="AO97" s="160">
        <f>AM97+AN97</f>
        <v>147914.17000000001</v>
      </c>
      <c r="AP97" s="165"/>
      <c r="AQ97" s="157"/>
      <c r="AR97" s="157"/>
      <c r="AS97" s="165"/>
      <c r="AT97" s="165"/>
      <c r="AU97" s="165"/>
      <c r="AV97" s="153"/>
      <c r="AW97" s="153"/>
      <c r="AX97" s="153"/>
      <c r="AY97" s="157"/>
      <c r="AZ97" s="153"/>
      <c r="BA97" s="157"/>
      <c r="BB97" s="153"/>
      <c r="BC97" s="153"/>
      <c r="BD97" s="166">
        <v>44522</v>
      </c>
      <c r="BE97" s="45">
        <v>44611</v>
      </c>
      <c r="BF97" s="33"/>
      <c r="BG97" s="153"/>
      <c r="BH97" s="157">
        <v>44522</v>
      </c>
      <c r="BI97" s="153"/>
      <c r="BJ97" s="153"/>
      <c r="BK97" s="45"/>
      <c r="BL97" s="45"/>
      <c r="BM97" s="174"/>
    </row>
    <row r="98" spans="1:65" s="60" customFormat="1" ht="42.75" x14ac:dyDescent="0.25">
      <c r="A98" s="12" t="s">
        <v>833</v>
      </c>
      <c r="B98" s="153" t="s">
        <v>634</v>
      </c>
      <c r="C98" s="153" t="s">
        <v>498</v>
      </c>
      <c r="D98" s="153" t="s">
        <v>174</v>
      </c>
      <c r="E98" s="153" t="s">
        <v>19</v>
      </c>
      <c r="F98" s="13" t="s">
        <v>641</v>
      </c>
      <c r="G98" s="154">
        <v>13097</v>
      </c>
      <c r="H98" s="154"/>
      <c r="I98" s="45"/>
      <c r="J98" s="45"/>
      <c r="K98" s="174" t="s">
        <v>639</v>
      </c>
      <c r="L98" s="163" t="s">
        <v>636</v>
      </c>
      <c r="M98" s="33" t="s">
        <v>452</v>
      </c>
      <c r="N98" s="157">
        <v>44522</v>
      </c>
      <c r="O98" s="246">
        <v>104267.11</v>
      </c>
      <c r="P98" s="153" t="s">
        <v>637</v>
      </c>
      <c r="Q98" s="157">
        <v>44522</v>
      </c>
      <c r="R98" s="157" t="s">
        <v>642</v>
      </c>
      <c r="S98" s="153" t="s">
        <v>314</v>
      </c>
      <c r="T98" s="33" t="s">
        <v>643</v>
      </c>
      <c r="U98" s="247" t="s">
        <v>765</v>
      </c>
      <c r="V98" s="247">
        <v>279.89</v>
      </c>
      <c r="W98" s="33" t="s">
        <v>140</v>
      </c>
      <c r="X98" s="158"/>
      <c r="Y98" s="153"/>
      <c r="Z98" s="157"/>
      <c r="AA98" s="158"/>
      <c r="AB98" s="13"/>
      <c r="AC98" s="164"/>
      <c r="AD98" s="164"/>
      <c r="AE98" s="159"/>
      <c r="AF98" s="159"/>
      <c r="AG98" s="247"/>
      <c r="AH98" s="247"/>
      <c r="AI98" s="160"/>
      <c r="AJ98" s="161"/>
      <c r="AK98" s="247"/>
      <c r="AL98" s="247"/>
      <c r="AM98" s="160">
        <v>0</v>
      </c>
      <c r="AN98" s="160">
        <v>0</v>
      </c>
      <c r="AO98" s="160">
        <v>0</v>
      </c>
      <c r="AP98" s="165"/>
      <c r="AQ98" s="157"/>
      <c r="AR98" s="157"/>
      <c r="AS98" s="165"/>
      <c r="AT98" s="165"/>
      <c r="AU98" s="165"/>
      <c r="AV98" s="153"/>
      <c r="AW98" s="153"/>
      <c r="AX98" s="153"/>
      <c r="AY98" s="157"/>
      <c r="AZ98" s="153"/>
      <c r="BA98" s="157"/>
      <c r="BB98" s="153"/>
      <c r="BC98" s="153"/>
      <c r="BD98" s="166">
        <v>44536</v>
      </c>
      <c r="BE98" s="45">
        <v>44595</v>
      </c>
      <c r="BF98" s="33"/>
      <c r="BG98" s="153"/>
      <c r="BH98" s="157">
        <v>44536</v>
      </c>
      <c r="BI98" s="153"/>
      <c r="BJ98" s="153"/>
      <c r="BK98" s="45"/>
      <c r="BL98" s="45"/>
      <c r="BM98" s="174"/>
    </row>
    <row r="99" spans="1:65" s="60" customFormat="1" ht="42.75" x14ac:dyDescent="0.25">
      <c r="A99" s="12" t="s">
        <v>834</v>
      </c>
      <c r="B99" s="153" t="s">
        <v>634</v>
      </c>
      <c r="C99" s="153" t="s">
        <v>498</v>
      </c>
      <c r="D99" s="153" t="s">
        <v>174</v>
      </c>
      <c r="E99" s="153" t="s">
        <v>19</v>
      </c>
      <c r="F99" s="13" t="s">
        <v>766</v>
      </c>
      <c r="G99" s="154">
        <v>13097</v>
      </c>
      <c r="H99" s="154"/>
      <c r="I99" s="45"/>
      <c r="J99" s="45"/>
      <c r="K99" s="174" t="s">
        <v>640</v>
      </c>
      <c r="L99" s="163" t="s">
        <v>644</v>
      </c>
      <c r="M99" s="33" t="s">
        <v>645</v>
      </c>
      <c r="N99" s="157">
        <v>44522</v>
      </c>
      <c r="O99" s="246">
        <v>87951.24</v>
      </c>
      <c r="P99" s="153" t="s">
        <v>637</v>
      </c>
      <c r="Q99" s="157">
        <v>44522</v>
      </c>
      <c r="R99" s="157" t="s">
        <v>642</v>
      </c>
      <c r="S99" s="153" t="s">
        <v>314</v>
      </c>
      <c r="T99" s="33" t="s">
        <v>643</v>
      </c>
      <c r="U99" s="247" t="s">
        <v>767</v>
      </c>
      <c r="V99" s="247" t="s">
        <v>768</v>
      </c>
      <c r="W99" s="33" t="s">
        <v>140</v>
      </c>
      <c r="X99" s="158"/>
      <c r="Y99" s="153"/>
      <c r="Z99" s="157"/>
      <c r="AA99" s="158"/>
      <c r="AB99" s="13"/>
      <c r="AC99" s="164"/>
      <c r="AD99" s="164"/>
      <c r="AE99" s="159"/>
      <c r="AF99" s="159"/>
      <c r="AG99" s="247"/>
      <c r="AH99" s="247"/>
      <c r="AI99" s="160"/>
      <c r="AJ99" s="161"/>
      <c r="AK99" s="247"/>
      <c r="AL99" s="247"/>
      <c r="AM99" s="160">
        <v>0</v>
      </c>
      <c r="AN99" s="160">
        <v>0</v>
      </c>
      <c r="AO99" s="160">
        <v>0</v>
      </c>
      <c r="AP99" s="165"/>
      <c r="AQ99" s="157"/>
      <c r="AR99" s="157"/>
      <c r="AS99" s="165"/>
      <c r="AT99" s="165"/>
      <c r="AU99" s="165"/>
      <c r="AV99" s="153"/>
      <c r="AW99" s="153"/>
      <c r="AX99" s="153"/>
      <c r="AY99" s="157"/>
      <c r="AZ99" s="153"/>
      <c r="BA99" s="157"/>
      <c r="BB99" s="153"/>
      <c r="BC99" s="153"/>
      <c r="BD99" s="166">
        <v>44536</v>
      </c>
      <c r="BE99" s="45">
        <v>44595</v>
      </c>
      <c r="BF99" s="33"/>
      <c r="BG99" s="153"/>
      <c r="BH99" s="157">
        <v>44536</v>
      </c>
      <c r="BI99" s="153"/>
      <c r="BJ99" s="153"/>
      <c r="BK99" s="45"/>
      <c r="BL99" s="45"/>
      <c r="BM99" s="174"/>
    </row>
    <row r="100" spans="1:65" s="60" customFormat="1" ht="57" x14ac:dyDescent="0.25">
      <c r="A100" s="12" t="s">
        <v>835</v>
      </c>
      <c r="B100" s="153" t="s">
        <v>634</v>
      </c>
      <c r="C100" s="153" t="s">
        <v>498</v>
      </c>
      <c r="D100" s="153" t="s">
        <v>174</v>
      </c>
      <c r="E100" s="153" t="s">
        <v>19</v>
      </c>
      <c r="F100" s="13" t="s">
        <v>635</v>
      </c>
      <c r="G100" s="154">
        <v>13097</v>
      </c>
      <c r="H100" s="154"/>
      <c r="I100" s="45"/>
      <c r="J100" s="45"/>
      <c r="K100" s="174" t="s">
        <v>633</v>
      </c>
      <c r="L100" s="163" t="s">
        <v>636</v>
      </c>
      <c r="M100" s="33" t="s">
        <v>452</v>
      </c>
      <c r="N100" s="157">
        <v>44522</v>
      </c>
      <c r="O100" s="246">
        <v>80799.11</v>
      </c>
      <c r="P100" s="153" t="s">
        <v>637</v>
      </c>
      <c r="Q100" s="157">
        <v>44522</v>
      </c>
      <c r="R100" s="157">
        <v>44611</v>
      </c>
      <c r="S100" s="153" t="s">
        <v>314</v>
      </c>
      <c r="T100" s="33" t="s">
        <v>638</v>
      </c>
      <c r="U100" s="247" t="s">
        <v>769</v>
      </c>
      <c r="V100" s="247">
        <v>188.26</v>
      </c>
      <c r="W100" s="33" t="s">
        <v>140</v>
      </c>
      <c r="X100" s="158"/>
      <c r="Y100" s="153"/>
      <c r="Z100" s="157"/>
      <c r="AA100" s="158"/>
      <c r="AB100" s="13"/>
      <c r="AC100" s="164"/>
      <c r="AD100" s="164"/>
      <c r="AE100" s="159"/>
      <c r="AF100" s="159"/>
      <c r="AG100" s="247"/>
      <c r="AH100" s="247"/>
      <c r="AI100" s="160"/>
      <c r="AJ100" s="161"/>
      <c r="AK100" s="247"/>
      <c r="AL100" s="247"/>
      <c r="AM100" s="160">
        <v>0</v>
      </c>
      <c r="AN100" s="160">
        <v>0</v>
      </c>
      <c r="AO100" s="160">
        <v>0</v>
      </c>
      <c r="AP100" s="165"/>
      <c r="AQ100" s="157"/>
      <c r="AR100" s="157"/>
      <c r="AS100" s="165"/>
      <c r="AT100" s="165"/>
      <c r="AU100" s="165"/>
      <c r="AV100" s="153"/>
      <c r="AW100" s="153"/>
      <c r="AX100" s="153"/>
      <c r="AY100" s="157"/>
      <c r="AZ100" s="153"/>
      <c r="BA100" s="157"/>
      <c r="BB100" s="153"/>
      <c r="BC100" s="153"/>
      <c r="BD100" s="166">
        <v>44536</v>
      </c>
      <c r="BE100" s="45">
        <v>44595</v>
      </c>
      <c r="BF100" s="33"/>
      <c r="BG100" s="153"/>
      <c r="BH100" s="157">
        <v>44536</v>
      </c>
      <c r="BI100" s="153"/>
      <c r="BJ100" s="153"/>
      <c r="BK100" s="45"/>
      <c r="BL100" s="45"/>
      <c r="BM100" s="174"/>
    </row>
    <row r="101" spans="1:65" s="60" customFormat="1" ht="42.75" x14ac:dyDescent="0.25">
      <c r="A101" s="12" t="s">
        <v>836</v>
      </c>
      <c r="B101" s="153" t="s">
        <v>771</v>
      </c>
      <c r="C101" s="153" t="s">
        <v>583</v>
      </c>
      <c r="D101" s="153" t="s">
        <v>174</v>
      </c>
      <c r="E101" s="153" t="s">
        <v>19</v>
      </c>
      <c r="F101" s="13" t="s">
        <v>770</v>
      </c>
      <c r="G101" s="154">
        <v>13081</v>
      </c>
      <c r="H101" s="154"/>
      <c r="I101" s="45"/>
      <c r="J101" s="45"/>
      <c r="K101" s="174" t="s">
        <v>694</v>
      </c>
      <c r="L101" s="163" t="s">
        <v>695</v>
      </c>
      <c r="M101" s="33" t="s">
        <v>696</v>
      </c>
      <c r="N101" s="157">
        <v>44550</v>
      </c>
      <c r="O101" s="246">
        <v>252817.36</v>
      </c>
      <c r="P101" s="153" t="s">
        <v>697</v>
      </c>
      <c r="Q101" s="157">
        <v>44550</v>
      </c>
      <c r="R101" s="157">
        <v>44274</v>
      </c>
      <c r="S101" s="153" t="s">
        <v>314</v>
      </c>
      <c r="T101" s="33" t="s">
        <v>698</v>
      </c>
      <c r="U101" s="247" t="s">
        <v>772</v>
      </c>
      <c r="V101" s="247">
        <v>28627.360000000001</v>
      </c>
      <c r="W101" s="33" t="s">
        <v>140</v>
      </c>
      <c r="X101" s="158"/>
      <c r="Y101" s="153"/>
      <c r="Z101" s="157"/>
      <c r="AA101" s="158"/>
      <c r="AB101" s="13"/>
      <c r="AC101" s="164"/>
      <c r="AD101" s="164"/>
      <c r="AE101" s="159"/>
      <c r="AF101" s="159"/>
      <c r="AG101" s="247"/>
      <c r="AH101" s="247"/>
      <c r="AI101" s="160"/>
      <c r="AJ101" s="161"/>
      <c r="AK101" s="247"/>
      <c r="AL101" s="247"/>
      <c r="AM101" s="160">
        <v>0</v>
      </c>
      <c r="AN101" s="160">
        <v>0</v>
      </c>
      <c r="AO101" s="160">
        <v>0</v>
      </c>
      <c r="AP101" s="165"/>
      <c r="AQ101" s="157"/>
      <c r="AR101" s="157"/>
      <c r="AS101" s="165"/>
      <c r="AT101" s="165"/>
      <c r="AU101" s="165"/>
      <c r="AV101" s="153"/>
      <c r="AW101" s="153"/>
      <c r="AX101" s="153"/>
      <c r="AY101" s="157"/>
      <c r="AZ101" s="153"/>
      <c r="BA101" s="157"/>
      <c r="BB101" s="153"/>
      <c r="BC101" s="153"/>
      <c r="BD101" s="166"/>
      <c r="BE101" s="45"/>
      <c r="BF101" s="33"/>
      <c r="BG101" s="153"/>
      <c r="BH101" s="157" t="s">
        <v>773</v>
      </c>
      <c r="BI101" s="153"/>
      <c r="BJ101" s="153"/>
      <c r="BK101" s="45"/>
      <c r="BL101" s="45"/>
      <c r="BM101" s="174"/>
    </row>
    <row r="102" spans="1:65" s="60" customFormat="1" ht="57" x14ac:dyDescent="0.25">
      <c r="A102" s="12" t="s">
        <v>837</v>
      </c>
      <c r="B102" s="153" t="s">
        <v>688</v>
      </c>
      <c r="C102" s="153" t="s">
        <v>448</v>
      </c>
      <c r="D102" s="153" t="s">
        <v>174</v>
      </c>
      <c r="E102" s="153" t="s">
        <v>19</v>
      </c>
      <c r="F102" s="13" t="s">
        <v>734</v>
      </c>
      <c r="G102" s="154">
        <v>13110</v>
      </c>
      <c r="H102" s="154"/>
      <c r="I102" s="45"/>
      <c r="J102" s="45"/>
      <c r="K102" s="174" t="s">
        <v>689</v>
      </c>
      <c r="L102" s="163" t="s">
        <v>690</v>
      </c>
      <c r="M102" s="33" t="s">
        <v>691</v>
      </c>
      <c r="N102" s="157">
        <v>44550</v>
      </c>
      <c r="O102" s="246">
        <v>409352</v>
      </c>
      <c r="P102" s="153" t="s">
        <v>692</v>
      </c>
      <c r="Q102" s="157">
        <v>44550</v>
      </c>
      <c r="R102" s="157">
        <v>44639</v>
      </c>
      <c r="S102" s="153" t="s">
        <v>314</v>
      </c>
      <c r="T102" s="33" t="s">
        <v>693</v>
      </c>
      <c r="U102" s="247" t="s">
        <v>876</v>
      </c>
      <c r="V102" s="247"/>
      <c r="W102" s="33" t="s">
        <v>140</v>
      </c>
      <c r="X102" s="158"/>
      <c r="Y102" s="153"/>
      <c r="Z102" s="157"/>
      <c r="AA102" s="158"/>
      <c r="AB102" s="13"/>
      <c r="AC102" s="164"/>
      <c r="AD102" s="164"/>
      <c r="AE102" s="159"/>
      <c r="AF102" s="159"/>
      <c r="AG102" s="247"/>
      <c r="AH102" s="247"/>
      <c r="AI102" s="160"/>
      <c r="AJ102" s="161"/>
      <c r="AK102" s="247"/>
      <c r="AL102" s="247"/>
      <c r="AM102" s="160">
        <v>0</v>
      </c>
      <c r="AN102" s="160">
        <v>0</v>
      </c>
      <c r="AO102" s="160">
        <v>0</v>
      </c>
      <c r="AP102" s="165"/>
      <c r="AQ102" s="157"/>
      <c r="AR102" s="157"/>
      <c r="AS102" s="165"/>
      <c r="AT102" s="165"/>
      <c r="AU102" s="165"/>
      <c r="AV102" s="153"/>
      <c r="AW102" s="153"/>
      <c r="AX102" s="153"/>
      <c r="AY102" s="157"/>
      <c r="AZ102" s="153"/>
      <c r="BA102" s="157"/>
      <c r="BB102" s="153"/>
      <c r="BC102" s="153"/>
      <c r="BD102" s="166"/>
      <c r="BE102" s="45"/>
      <c r="BF102" s="33"/>
      <c r="BG102" s="153"/>
      <c r="BH102" s="157" t="s">
        <v>773</v>
      </c>
      <c r="BI102" s="153"/>
      <c r="BJ102" s="153"/>
      <c r="BK102" s="45"/>
      <c r="BL102" s="45"/>
      <c r="BM102" s="174"/>
    </row>
    <row r="103" spans="1:65" s="60" customFormat="1" ht="30" x14ac:dyDescent="0.25">
      <c r="A103" s="12" t="s">
        <v>838</v>
      </c>
      <c r="B103" s="153"/>
      <c r="C103" s="153" t="s">
        <v>664</v>
      </c>
      <c r="D103" s="153" t="s">
        <v>665</v>
      </c>
      <c r="E103" s="153" t="s">
        <v>19</v>
      </c>
      <c r="F103" s="13" t="s">
        <v>666</v>
      </c>
      <c r="G103" s="154">
        <v>13061</v>
      </c>
      <c r="H103" s="154"/>
      <c r="I103" s="45"/>
      <c r="J103" s="45"/>
      <c r="K103" s="174" t="s">
        <v>667</v>
      </c>
      <c r="L103" s="163" t="s">
        <v>668</v>
      </c>
      <c r="M103" s="33" t="s">
        <v>669</v>
      </c>
      <c r="N103" s="157">
        <v>44550</v>
      </c>
      <c r="O103" s="246">
        <v>224769.73</v>
      </c>
      <c r="P103" s="153" t="s">
        <v>670</v>
      </c>
      <c r="Q103" s="157">
        <v>44550</v>
      </c>
      <c r="R103" s="157">
        <v>44669</v>
      </c>
      <c r="S103" s="153" t="s">
        <v>314</v>
      </c>
      <c r="T103" s="33" t="s">
        <v>671</v>
      </c>
      <c r="U103" s="247" t="s">
        <v>774</v>
      </c>
      <c r="V103" s="247">
        <v>8384.69</v>
      </c>
      <c r="W103" s="33" t="s">
        <v>140</v>
      </c>
      <c r="X103" s="158"/>
      <c r="Y103" s="153"/>
      <c r="Z103" s="157"/>
      <c r="AA103" s="158"/>
      <c r="AB103" s="13"/>
      <c r="AC103" s="164"/>
      <c r="AD103" s="164"/>
      <c r="AE103" s="159"/>
      <c r="AF103" s="159"/>
      <c r="AG103" s="247"/>
      <c r="AH103" s="247"/>
      <c r="AI103" s="160"/>
      <c r="AJ103" s="161"/>
      <c r="AK103" s="247"/>
      <c r="AL103" s="247"/>
      <c r="AM103" s="160">
        <v>0</v>
      </c>
      <c r="AN103" s="160">
        <v>0</v>
      </c>
      <c r="AO103" s="160">
        <v>0</v>
      </c>
      <c r="AP103" s="165"/>
      <c r="AQ103" s="157"/>
      <c r="AR103" s="157"/>
      <c r="AS103" s="165"/>
      <c r="AT103" s="165"/>
      <c r="AU103" s="165"/>
      <c r="AV103" s="153"/>
      <c r="AW103" s="153"/>
      <c r="AX103" s="153"/>
      <c r="AY103" s="157"/>
      <c r="AZ103" s="153"/>
      <c r="BA103" s="157"/>
      <c r="BB103" s="153"/>
      <c r="BC103" s="153"/>
      <c r="BD103" s="166"/>
      <c r="BE103" s="45"/>
      <c r="BF103" s="33"/>
      <c r="BG103" s="153"/>
      <c r="BH103" s="157" t="s">
        <v>773</v>
      </c>
      <c r="BI103" s="153"/>
      <c r="BJ103" s="153"/>
      <c r="BK103" s="45"/>
      <c r="BL103" s="45"/>
      <c r="BM103" s="174"/>
    </row>
    <row r="104" spans="1:65" s="60" customFormat="1" ht="14.25" x14ac:dyDescent="0.25">
      <c r="A104" s="140">
        <v>19</v>
      </c>
      <c r="B104" s="172" t="s">
        <v>133</v>
      </c>
      <c r="C104" s="172" t="s">
        <v>115</v>
      </c>
      <c r="D104" s="172" t="s">
        <v>113</v>
      </c>
      <c r="E104" s="172" t="s">
        <v>19</v>
      </c>
      <c r="F104" s="171" t="s">
        <v>134</v>
      </c>
      <c r="G104" s="172" t="s">
        <v>117</v>
      </c>
      <c r="H104" s="153"/>
      <c r="I104" s="153"/>
      <c r="J104" s="153"/>
      <c r="K104" s="169" t="s">
        <v>132</v>
      </c>
      <c r="L104" s="169" t="s">
        <v>135</v>
      </c>
      <c r="M104" s="172" t="s">
        <v>111</v>
      </c>
      <c r="N104" s="173">
        <v>42530</v>
      </c>
      <c r="O104" s="244">
        <v>1444499.83</v>
      </c>
      <c r="P104" s="172">
        <v>11829</v>
      </c>
      <c r="Q104" s="173">
        <v>42530</v>
      </c>
      <c r="R104" s="173">
        <v>42679</v>
      </c>
      <c r="S104" s="172" t="s">
        <v>118</v>
      </c>
      <c r="T104" s="172" t="s">
        <v>136</v>
      </c>
      <c r="U104" s="243" t="s">
        <v>173</v>
      </c>
      <c r="V104" s="244">
        <v>22318.13</v>
      </c>
      <c r="W104" s="172">
        <v>44905100</v>
      </c>
      <c r="X104" s="154"/>
      <c r="Y104" s="153"/>
      <c r="Z104" s="157"/>
      <c r="AA104" s="164"/>
      <c r="AB104" s="13"/>
      <c r="AC104" s="164"/>
      <c r="AD104" s="164"/>
      <c r="AE104" s="159">
        <f>AG104/O104</f>
        <v>0.10740181257065291</v>
      </c>
      <c r="AF104" s="159"/>
      <c r="AG104" s="247">
        <f>SUM(AG105:AG110)</f>
        <v>155141.9</v>
      </c>
      <c r="AH104" s="247"/>
      <c r="AI104" s="160"/>
      <c r="AJ104" s="161"/>
      <c r="AK104" s="247"/>
      <c r="AL104" s="243">
        <f>O104-AH104+AG104</f>
        <v>1599641.73</v>
      </c>
      <c r="AM104" s="156">
        <v>81483.199999999997</v>
      </c>
      <c r="AN104" s="156"/>
      <c r="AO104" s="156">
        <f>AN104+AM104</f>
        <v>81483.199999999997</v>
      </c>
      <c r="AP104" s="165"/>
      <c r="AQ104" s="157"/>
      <c r="AR104" s="157"/>
      <c r="AS104" s="165"/>
      <c r="AT104" s="165"/>
      <c r="AU104" s="165"/>
      <c r="AV104" s="172"/>
      <c r="AW104" s="172"/>
      <c r="AX104" s="172"/>
      <c r="AY104" s="173"/>
      <c r="AZ104" s="172"/>
      <c r="BA104" s="173"/>
      <c r="BB104" s="172"/>
      <c r="BC104" s="172"/>
      <c r="BD104" s="45">
        <v>42543</v>
      </c>
      <c r="BE104" s="45">
        <v>42662</v>
      </c>
      <c r="BF104" s="33"/>
      <c r="BG104" s="172"/>
      <c r="BH104" s="173">
        <v>42543</v>
      </c>
      <c r="BI104" s="172"/>
      <c r="BJ104" s="172"/>
      <c r="BK104" s="45"/>
      <c r="BL104" s="45"/>
      <c r="BM104" s="172"/>
    </row>
    <row r="105" spans="1:65" s="60" customFormat="1" ht="28.5" x14ac:dyDescent="0.25">
      <c r="A105" s="140"/>
      <c r="B105" s="172"/>
      <c r="C105" s="172"/>
      <c r="D105" s="172"/>
      <c r="E105" s="172"/>
      <c r="F105" s="171"/>
      <c r="G105" s="172"/>
      <c r="H105" s="153"/>
      <c r="I105" s="153"/>
      <c r="J105" s="153"/>
      <c r="K105" s="169"/>
      <c r="L105" s="169"/>
      <c r="M105" s="172"/>
      <c r="N105" s="173"/>
      <c r="O105" s="244"/>
      <c r="P105" s="172"/>
      <c r="Q105" s="173"/>
      <c r="R105" s="173"/>
      <c r="S105" s="172"/>
      <c r="T105" s="172"/>
      <c r="U105" s="243"/>
      <c r="V105" s="244"/>
      <c r="W105" s="172"/>
      <c r="X105" s="153" t="s">
        <v>167</v>
      </c>
      <c r="Y105" s="153" t="s">
        <v>184</v>
      </c>
      <c r="Z105" s="157">
        <v>42677</v>
      </c>
      <c r="AA105" s="162">
        <v>12044</v>
      </c>
      <c r="AB105" s="13" t="s">
        <v>186</v>
      </c>
      <c r="AC105" s="164">
        <v>42680</v>
      </c>
      <c r="AD105" s="164">
        <v>42829</v>
      </c>
      <c r="AE105" s="159"/>
      <c r="AF105" s="159"/>
      <c r="AG105" s="247"/>
      <c r="AH105" s="247"/>
      <c r="AI105" s="160"/>
      <c r="AJ105" s="161"/>
      <c r="AK105" s="247"/>
      <c r="AL105" s="243"/>
      <c r="AM105" s="156"/>
      <c r="AN105" s="156"/>
      <c r="AO105" s="156"/>
      <c r="AP105" s="165"/>
      <c r="AQ105" s="157"/>
      <c r="AR105" s="157"/>
      <c r="AS105" s="165"/>
      <c r="AT105" s="165"/>
      <c r="AU105" s="165"/>
      <c r="AV105" s="172"/>
      <c r="AW105" s="172"/>
      <c r="AX105" s="172"/>
      <c r="AY105" s="173"/>
      <c r="AZ105" s="172"/>
      <c r="BA105" s="173"/>
      <c r="BB105" s="172"/>
      <c r="BC105" s="172"/>
      <c r="BD105" s="45"/>
      <c r="BE105" s="45"/>
      <c r="BF105" s="33"/>
      <c r="BG105" s="172"/>
      <c r="BH105" s="173"/>
      <c r="BI105" s="172"/>
      <c r="BJ105" s="172"/>
      <c r="BK105" s="45"/>
      <c r="BL105" s="45"/>
      <c r="BM105" s="172" t="s">
        <v>187</v>
      </c>
    </row>
    <row r="106" spans="1:65" s="60" customFormat="1" ht="28.5" x14ac:dyDescent="0.25">
      <c r="A106" s="140"/>
      <c r="B106" s="172"/>
      <c r="C106" s="172"/>
      <c r="D106" s="172"/>
      <c r="E106" s="172"/>
      <c r="F106" s="171"/>
      <c r="G106" s="172"/>
      <c r="H106" s="153"/>
      <c r="I106" s="153"/>
      <c r="J106" s="153"/>
      <c r="K106" s="169"/>
      <c r="L106" s="169"/>
      <c r="M106" s="172"/>
      <c r="N106" s="173"/>
      <c r="O106" s="244"/>
      <c r="P106" s="172"/>
      <c r="Q106" s="173"/>
      <c r="R106" s="173"/>
      <c r="S106" s="172"/>
      <c r="T106" s="172"/>
      <c r="U106" s="243"/>
      <c r="V106" s="244"/>
      <c r="W106" s="172"/>
      <c r="X106" s="153" t="s">
        <v>167</v>
      </c>
      <c r="Y106" s="153" t="s">
        <v>185</v>
      </c>
      <c r="Z106" s="157">
        <v>42830</v>
      </c>
      <c r="AA106" s="162">
        <v>12115</v>
      </c>
      <c r="AB106" s="13" t="s">
        <v>186</v>
      </c>
      <c r="AC106" s="164">
        <v>42830</v>
      </c>
      <c r="AD106" s="164">
        <v>42979</v>
      </c>
      <c r="AE106" s="159"/>
      <c r="AF106" s="159"/>
      <c r="AG106" s="247"/>
      <c r="AH106" s="247"/>
      <c r="AI106" s="160"/>
      <c r="AJ106" s="161"/>
      <c r="AK106" s="247"/>
      <c r="AL106" s="243"/>
      <c r="AM106" s="156"/>
      <c r="AN106" s="156"/>
      <c r="AO106" s="156"/>
      <c r="AP106" s="165"/>
      <c r="AQ106" s="157"/>
      <c r="AR106" s="157"/>
      <c r="AS106" s="165"/>
      <c r="AT106" s="165"/>
      <c r="AU106" s="165"/>
      <c r="AV106" s="172"/>
      <c r="AW106" s="172"/>
      <c r="AX106" s="172"/>
      <c r="AY106" s="173"/>
      <c r="AZ106" s="172"/>
      <c r="BA106" s="173"/>
      <c r="BB106" s="172"/>
      <c r="BC106" s="172"/>
      <c r="BD106" s="45"/>
      <c r="BE106" s="45"/>
      <c r="BF106" s="33"/>
      <c r="BG106" s="172"/>
      <c r="BH106" s="173"/>
      <c r="BI106" s="172"/>
      <c r="BJ106" s="172"/>
      <c r="BK106" s="45"/>
      <c r="BL106" s="45"/>
      <c r="BM106" s="172" t="s">
        <v>188</v>
      </c>
    </row>
    <row r="107" spans="1:65" s="60" customFormat="1" ht="28.5" x14ac:dyDescent="0.25">
      <c r="A107" s="140"/>
      <c r="B107" s="172"/>
      <c r="C107" s="172"/>
      <c r="D107" s="172"/>
      <c r="E107" s="172"/>
      <c r="F107" s="171"/>
      <c r="G107" s="172"/>
      <c r="H107" s="153"/>
      <c r="I107" s="153"/>
      <c r="J107" s="153"/>
      <c r="K107" s="169"/>
      <c r="L107" s="169"/>
      <c r="M107" s="172"/>
      <c r="N107" s="173"/>
      <c r="O107" s="244"/>
      <c r="P107" s="172"/>
      <c r="Q107" s="173"/>
      <c r="R107" s="173"/>
      <c r="S107" s="172"/>
      <c r="T107" s="172"/>
      <c r="U107" s="243"/>
      <c r="V107" s="244"/>
      <c r="W107" s="172"/>
      <c r="X107" s="153" t="s">
        <v>167</v>
      </c>
      <c r="Y107" s="153" t="s">
        <v>190</v>
      </c>
      <c r="Z107" s="157">
        <v>42979</v>
      </c>
      <c r="AA107" s="162">
        <v>12151</v>
      </c>
      <c r="AB107" s="13" t="s">
        <v>186</v>
      </c>
      <c r="AC107" s="164">
        <v>42980</v>
      </c>
      <c r="AD107" s="164">
        <v>43129</v>
      </c>
      <c r="AE107" s="159"/>
      <c r="AF107" s="159"/>
      <c r="AG107" s="247"/>
      <c r="AH107" s="247"/>
      <c r="AI107" s="160"/>
      <c r="AJ107" s="161"/>
      <c r="AK107" s="247"/>
      <c r="AL107" s="243"/>
      <c r="AM107" s="156"/>
      <c r="AN107" s="156"/>
      <c r="AO107" s="156"/>
      <c r="AP107" s="165"/>
      <c r="AQ107" s="157"/>
      <c r="AR107" s="157"/>
      <c r="AS107" s="165"/>
      <c r="AT107" s="165"/>
      <c r="AU107" s="165"/>
      <c r="AV107" s="172"/>
      <c r="AW107" s="172"/>
      <c r="AX107" s="172"/>
      <c r="AY107" s="173"/>
      <c r="AZ107" s="172"/>
      <c r="BA107" s="173"/>
      <c r="BB107" s="172"/>
      <c r="BC107" s="172"/>
      <c r="BD107" s="45"/>
      <c r="BE107" s="45"/>
      <c r="BF107" s="33"/>
      <c r="BG107" s="172"/>
      <c r="BH107" s="173"/>
      <c r="BI107" s="172"/>
      <c r="BJ107" s="172"/>
      <c r="BK107" s="45"/>
      <c r="BL107" s="45"/>
      <c r="BM107" s="172" t="s">
        <v>198</v>
      </c>
    </row>
    <row r="108" spans="1:65" s="60" customFormat="1" ht="28.5" x14ac:dyDescent="0.25">
      <c r="A108" s="140"/>
      <c r="B108" s="172"/>
      <c r="C108" s="172"/>
      <c r="D108" s="172"/>
      <c r="E108" s="172"/>
      <c r="F108" s="171"/>
      <c r="G108" s="172"/>
      <c r="H108" s="153"/>
      <c r="I108" s="153"/>
      <c r="J108" s="153"/>
      <c r="K108" s="169"/>
      <c r="L108" s="169"/>
      <c r="M108" s="172"/>
      <c r="N108" s="173"/>
      <c r="O108" s="244"/>
      <c r="P108" s="172"/>
      <c r="Q108" s="173"/>
      <c r="R108" s="173"/>
      <c r="S108" s="172"/>
      <c r="T108" s="172"/>
      <c r="U108" s="243"/>
      <c r="V108" s="244"/>
      <c r="W108" s="172"/>
      <c r="X108" s="153" t="s">
        <v>167</v>
      </c>
      <c r="Y108" s="153" t="s">
        <v>195</v>
      </c>
      <c r="Z108" s="157">
        <v>43109</v>
      </c>
      <c r="AA108" s="162">
        <v>12217</v>
      </c>
      <c r="AB108" s="13" t="s">
        <v>186</v>
      </c>
      <c r="AC108" s="164">
        <v>43130</v>
      </c>
      <c r="AD108" s="164">
        <v>43279</v>
      </c>
      <c r="AE108" s="159"/>
      <c r="AF108" s="159"/>
      <c r="AG108" s="247"/>
      <c r="AH108" s="247"/>
      <c r="AI108" s="160"/>
      <c r="AJ108" s="161"/>
      <c r="AK108" s="247"/>
      <c r="AL108" s="243"/>
      <c r="AM108" s="156"/>
      <c r="AN108" s="156"/>
      <c r="AO108" s="156"/>
      <c r="AP108" s="165"/>
      <c r="AQ108" s="157"/>
      <c r="AR108" s="157"/>
      <c r="AS108" s="165"/>
      <c r="AT108" s="165"/>
      <c r="AU108" s="165"/>
      <c r="AV108" s="172"/>
      <c r="AW108" s="172"/>
      <c r="AX108" s="172"/>
      <c r="AY108" s="173"/>
      <c r="AZ108" s="172"/>
      <c r="BA108" s="173"/>
      <c r="BB108" s="172"/>
      <c r="BC108" s="172"/>
      <c r="BD108" s="45"/>
      <c r="BE108" s="45"/>
      <c r="BF108" s="33"/>
      <c r="BG108" s="172"/>
      <c r="BH108" s="173"/>
      <c r="BI108" s="172"/>
      <c r="BJ108" s="172"/>
      <c r="BK108" s="45"/>
      <c r="BL108" s="45"/>
      <c r="BM108" s="172" t="s">
        <v>199</v>
      </c>
    </row>
    <row r="109" spans="1:65" s="60" customFormat="1" ht="28.5" x14ac:dyDescent="0.25">
      <c r="A109" s="140"/>
      <c r="B109" s="172"/>
      <c r="C109" s="172"/>
      <c r="D109" s="172"/>
      <c r="E109" s="172"/>
      <c r="F109" s="171"/>
      <c r="G109" s="172"/>
      <c r="H109" s="153"/>
      <c r="I109" s="153"/>
      <c r="J109" s="153"/>
      <c r="K109" s="169"/>
      <c r="L109" s="169"/>
      <c r="M109" s="172"/>
      <c r="N109" s="173"/>
      <c r="O109" s="244"/>
      <c r="P109" s="172"/>
      <c r="Q109" s="173"/>
      <c r="R109" s="173"/>
      <c r="S109" s="172"/>
      <c r="T109" s="172"/>
      <c r="U109" s="243"/>
      <c r="V109" s="244"/>
      <c r="W109" s="172"/>
      <c r="X109" s="153" t="s">
        <v>167</v>
      </c>
      <c r="Y109" s="153" t="s">
        <v>200</v>
      </c>
      <c r="Z109" s="157">
        <v>43188</v>
      </c>
      <c r="AA109" s="162">
        <v>12293</v>
      </c>
      <c r="AB109" s="13" t="s">
        <v>186</v>
      </c>
      <c r="AC109" s="164">
        <v>43188</v>
      </c>
      <c r="AD109" s="164">
        <v>43277</v>
      </c>
      <c r="AE109" s="159"/>
      <c r="AF109" s="159"/>
      <c r="AG109" s="247"/>
      <c r="AH109" s="247"/>
      <c r="AI109" s="160"/>
      <c r="AJ109" s="161"/>
      <c r="AK109" s="247"/>
      <c r="AL109" s="243"/>
      <c r="AM109" s="156"/>
      <c r="AN109" s="156"/>
      <c r="AO109" s="156"/>
      <c r="AP109" s="165"/>
      <c r="AQ109" s="157"/>
      <c r="AR109" s="157"/>
      <c r="AS109" s="165"/>
      <c r="AT109" s="165"/>
      <c r="AU109" s="165"/>
      <c r="AV109" s="172"/>
      <c r="AW109" s="172"/>
      <c r="AX109" s="172"/>
      <c r="AY109" s="173"/>
      <c r="AZ109" s="172"/>
      <c r="BA109" s="173"/>
      <c r="BB109" s="172"/>
      <c r="BC109" s="172"/>
      <c r="BD109" s="45">
        <v>43188</v>
      </c>
      <c r="BE109" s="45">
        <v>43277</v>
      </c>
      <c r="BF109" s="33"/>
      <c r="BG109" s="172"/>
      <c r="BH109" s="173"/>
      <c r="BI109" s="172"/>
      <c r="BJ109" s="172"/>
      <c r="BK109" s="45"/>
      <c r="BL109" s="45"/>
      <c r="BM109" s="172"/>
    </row>
    <row r="110" spans="1:65" s="60" customFormat="1" ht="28.5" x14ac:dyDescent="0.25">
      <c r="A110" s="140"/>
      <c r="B110" s="172"/>
      <c r="C110" s="172"/>
      <c r="D110" s="172"/>
      <c r="E110" s="172"/>
      <c r="F110" s="171"/>
      <c r="G110" s="172"/>
      <c r="H110" s="153"/>
      <c r="I110" s="153"/>
      <c r="J110" s="153"/>
      <c r="K110" s="169"/>
      <c r="L110" s="169"/>
      <c r="M110" s="172"/>
      <c r="N110" s="173"/>
      <c r="O110" s="244"/>
      <c r="P110" s="172"/>
      <c r="Q110" s="173"/>
      <c r="R110" s="173"/>
      <c r="S110" s="172"/>
      <c r="T110" s="172"/>
      <c r="U110" s="243"/>
      <c r="V110" s="244"/>
      <c r="W110" s="172"/>
      <c r="X110" s="153" t="s">
        <v>168</v>
      </c>
      <c r="Y110" s="153" t="s">
        <v>207</v>
      </c>
      <c r="Z110" s="157">
        <v>43263</v>
      </c>
      <c r="AA110" s="158"/>
      <c r="AB110" s="13" t="s">
        <v>179</v>
      </c>
      <c r="AC110" s="164">
        <v>43280</v>
      </c>
      <c r="AD110" s="164">
        <v>43429</v>
      </c>
      <c r="AE110" s="159">
        <f>AG110/O104</f>
        <v>0.10740181257065291</v>
      </c>
      <c r="AF110" s="159"/>
      <c r="AG110" s="247">
        <v>155141.9</v>
      </c>
      <c r="AH110" s="247"/>
      <c r="AI110" s="160"/>
      <c r="AJ110" s="161"/>
      <c r="AK110" s="247"/>
      <c r="AL110" s="243"/>
      <c r="AM110" s="156"/>
      <c r="AN110" s="156"/>
      <c r="AO110" s="156"/>
      <c r="AP110" s="165"/>
      <c r="AQ110" s="157"/>
      <c r="AR110" s="157"/>
      <c r="AS110" s="165"/>
      <c r="AT110" s="165"/>
      <c r="AU110" s="165"/>
      <c r="AV110" s="172"/>
      <c r="AW110" s="172"/>
      <c r="AX110" s="172"/>
      <c r="AY110" s="173"/>
      <c r="AZ110" s="172"/>
      <c r="BA110" s="173"/>
      <c r="BB110" s="172"/>
      <c r="BC110" s="172"/>
      <c r="BD110" s="45">
        <v>43278</v>
      </c>
      <c r="BE110" s="45">
        <v>43367</v>
      </c>
      <c r="BF110" s="33"/>
      <c r="BG110" s="172"/>
      <c r="BH110" s="173"/>
      <c r="BI110" s="172"/>
      <c r="BJ110" s="172"/>
      <c r="BK110" s="45"/>
      <c r="BL110" s="45"/>
      <c r="BM110" s="172"/>
    </row>
    <row r="111" spans="1:65" s="60" customFormat="1" ht="28.5" x14ac:dyDescent="0.25">
      <c r="A111" s="140"/>
      <c r="B111" s="172"/>
      <c r="C111" s="172"/>
      <c r="D111" s="172"/>
      <c r="E111" s="172"/>
      <c r="F111" s="171"/>
      <c r="G111" s="172"/>
      <c r="H111" s="153"/>
      <c r="I111" s="153"/>
      <c r="J111" s="153"/>
      <c r="K111" s="169"/>
      <c r="L111" s="169"/>
      <c r="M111" s="172"/>
      <c r="N111" s="173"/>
      <c r="O111" s="244"/>
      <c r="P111" s="172"/>
      <c r="Q111" s="173"/>
      <c r="R111" s="173"/>
      <c r="S111" s="172"/>
      <c r="T111" s="172"/>
      <c r="U111" s="243"/>
      <c r="V111" s="244"/>
      <c r="W111" s="172"/>
      <c r="X111" s="153" t="s">
        <v>191</v>
      </c>
      <c r="Y111" s="153" t="s">
        <v>225</v>
      </c>
      <c r="Z111" s="157">
        <v>43427</v>
      </c>
      <c r="AA111" s="162">
        <v>12456</v>
      </c>
      <c r="AB111" s="13" t="s">
        <v>186</v>
      </c>
      <c r="AC111" s="164">
        <v>43430</v>
      </c>
      <c r="AD111" s="164">
        <v>43579</v>
      </c>
      <c r="AE111" s="159"/>
      <c r="AF111" s="159"/>
      <c r="AG111" s="247"/>
      <c r="AH111" s="247"/>
      <c r="AI111" s="160"/>
      <c r="AJ111" s="161"/>
      <c r="AK111" s="247"/>
      <c r="AL111" s="247"/>
      <c r="AM111" s="156"/>
      <c r="AN111" s="156"/>
      <c r="AO111" s="156"/>
      <c r="AP111" s="165"/>
      <c r="AQ111" s="157"/>
      <c r="AR111" s="157"/>
      <c r="AS111" s="165"/>
      <c r="AT111" s="165"/>
      <c r="AU111" s="165"/>
      <c r="AV111" s="154"/>
      <c r="AW111" s="154"/>
      <c r="AX111" s="154"/>
      <c r="AY111" s="45"/>
      <c r="AZ111" s="154"/>
      <c r="BA111" s="45"/>
      <c r="BB111" s="154"/>
      <c r="BC111" s="154"/>
      <c r="BD111" s="45"/>
      <c r="BE111" s="45"/>
      <c r="BF111" s="33"/>
      <c r="BG111" s="154"/>
      <c r="BH111" s="45"/>
      <c r="BI111" s="154"/>
      <c r="BJ111" s="154"/>
      <c r="BK111" s="45"/>
      <c r="BL111" s="45"/>
      <c r="BM111" s="154"/>
    </row>
    <row r="112" spans="1:65" s="60" customFormat="1" ht="28.5" x14ac:dyDescent="0.25">
      <c r="A112" s="140"/>
      <c r="B112" s="172"/>
      <c r="C112" s="172"/>
      <c r="D112" s="172"/>
      <c r="E112" s="172"/>
      <c r="F112" s="171"/>
      <c r="G112" s="172"/>
      <c r="H112" s="153"/>
      <c r="I112" s="153"/>
      <c r="J112" s="153"/>
      <c r="K112" s="169"/>
      <c r="L112" s="169"/>
      <c r="M112" s="172"/>
      <c r="N112" s="173"/>
      <c r="O112" s="244"/>
      <c r="P112" s="172"/>
      <c r="Q112" s="173"/>
      <c r="R112" s="173"/>
      <c r="S112" s="172"/>
      <c r="T112" s="172"/>
      <c r="U112" s="243"/>
      <c r="V112" s="244"/>
      <c r="W112" s="172"/>
      <c r="X112" s="153" t="s">
        <v>191</v>
      </c>
      <c r="Y112" s="153" t="s">
        <v>226</v>
      </c>
      <c r="Z112" s="157">
        <v>43579</v>
      </c>
      <c r="AA112" s="162">
        <v>12540</v>
      </c>
      <c r="AB112" s="13" t="s">
        <v>186</v>
      </c>
      <c r="AC112" s="164">
        <v>43580</v>
      </c>
      <c r="AD112" s="164">
        <v>43729</v>
      </c>
      <c r="AE112" s="159"/>
      <c r="AF112" s="159"/>
      <c r="AG112" s="247"/>
      <c r="AH112" s="247"/>
      <c r="AI112" s="160"/>
      <c r="AJ112" s="161"/>
      <c r="AK112" s="247"/>
      <c r="AL112" s="247"/>
      <c r="AM112" s="156"/>
      <c r="AN112" s="156"/>
      <c r="AO112" s="156"/>
      <c r="AP112" s="165"/>
      <c r="AQ112" s="157"/>
      <c r="AR112" s="157"/>
      <c r="AS112" s="165"/>
      <c r="AT112" s="165"/>
      <c r="AU112" s="165"/>
      <c r="AV112" s="154"/>
      <c r="AW112" s="154"/>
      <c r="AX112" s="154"/>
      <c r="AY112" s="45"/>
      <c r="AZ112" s="154"/>
      <c r="BA112" s="45"/>
      <c r="BB112" s="154"/>
      <c r="BC112" s="154"/>
      <c r="BD112" s="45"/>
      <c r="BE112" s="45"/>
      <c r="BF112" s="33"/>
      <c r="BG112" s="154"/>
      <c r="BH112" s="45"/>
      <c r="BI112" s="154"/>
      <c r="BJ112" s="154"/>
      <c r="BK112" s="45"/>
      <c r="BL112" s="45"/>
      <c r="BM112" s="154"/>
    </row>
    <row r="113" spans="1:65" s="60" customFormat="1" ht="28.5" x14ac:dyDescent="0.25">
      <c r="A113" s="140"/>
      <c r="B113" s="172"/>
      <c r="C113" s="172"/>
      <c r="D113" s="172"/>
      <c r="E113" s="172"/>
      <c r="F113" s="171"/>
      <c r="G113" s="172"/>
      <c r="H113" s="153"/>
      <c r="I113" s="153"/>
      <c r="J113" s="153"/>
      <c r="K113" s="169"/>
      <c r="L113" s="169"/>
      <c r="M113" s="172"/>
      <c r="N113" s="173"/>
      <c r="O113" s="244"/>
      <c r="P113" s="172"/>
      <c r="Q113" s="173"/>
      <c r="R113" s="173"/>
      <c r="S113" s="172"/>
      <c r="T113" s="172"/>
      <c r="U113" s="243"/>
      <c r="V113" s="244"/>
      <c r="W113" s="172"/>
      <c r="X113" s="153" t="s">
        <v>191</v>
      </c>
      <c r="Y113" s="153" t="s">
        <v>227</v>
      </c>
      <c r="Z113" s="157">
        <v>43712</v>
      </c>
      <c r="AA113" s="162">
        <v>12833</v>
      </c>
      <c r="AB113" s="13" t="s">
        <v>186</v>
      </c>
      <c r="AC113" s="164">
        <v>43730</v>
      </c>
      <c r="AD113" s="164">
        <v>43879</v>
      </c>
      <c r="AE113" s="159"/>
      <c r="AF113" s="159"/>
      <c r="AG113" s="247"/>
      <c r="AH113" s="247"/>
      <c r="AI113" s="160"/>
      <c r="AJ113" s="161"/>
      <c r="AK113" s="247"/>
      <c r="AL113" s="247"/>
      <c r="AM113" s="156"/>
      <c r="AN113" s="156"/>
      <c r="AO113" s="156"/>
      <c r="AP113" s="165"/>
      <c r="AQ113" s="157"/>
      <c r="AR113" s="157"/>
      <c r="AS113" s="165"/>
      <c r="AT113" s="165"/>
      <c r="AU113" s="165"/>
      <c r="AV113" s="154"/>
      <c r="AW113" s="154"/>
      <c r="AX113" s="154"/>
      <c r="AY113" s="45"/>
      <c r="AZ113" s="154"/>
      <c r="BA113" s="45"/>
      <c r="BB113" s="154"/>
      <c r="BC113" s="154"/>
      <c r="BD113" s="45"/>
      <c r="BE113" s="45"/>
      <c r="BF113" s="33"/>
      <c r="BG113" s="154"/>
      <c r="BH113" s="45"/>
      <c r="BI113" s="154"/>
      <c r="BJ113" s="154"/>
      <c r="BK113" s="45"/>
      <c r="BL113" s="45"/>
      <c r="BM113" s="154"/>
    </row>
    <row r="114" spans="1:65" s="60" customFormat="1" ht="28.5" x14ac:dyDescent="0.25">
      <c r="A114" s="140"/>
      <c r="B114" s="172"/>
      <c r="C114" s="172"/>
      <c r="D114" s="172"/>
      <c r="E114" s="172"/>
      <c r="F114" s="171"/>
      <c r="G114" s="172"/>
      <c r="H114" s="153"/>
      <c r="I114" s="153"/>
      <c r="J114" s="153"/>
      <c r="K114" s="169"/>
      <c r="L114" s="169"/>
      <c r="M114" s="172"/>
      <c r="N114" s="173"/>
      <c r="O114" s="244"/>
      <c r="P114" s="172"/>
      <c r="Q114" s="173"/>
      <c r="R114" s="173"/>
      <c r="S114" s="172"/>
      <c r="T114" s="172"/>
      <c r="U114" s="243"/>
      <c r="V114" s="244"/>
      <c r="W114" s="172"/>
      <c r="X114" s="153" t="s">
        <v>229</v>
      </c>
      <c r="Y114" s="153" t="s">
        <v>228</v>
      </c>
      <c r="Z114" s="157">
        <v>43878</v>
      </c>
      <c r="AA114" s="162">
        <v>12752</v>
      </c>
      <c r="AB114" s="13" t="s">
        <v>186</v>
      </c>
      <c r="AC114" s="164">
        <v>43880</v>
      </c>
      <c r="AD114" s="164">
        <v>44029</v>
      </c>
      <c r="AE114" s="159"/>
      <c r="AF114" s="159"/>
      <c r="AG114" s="247"/>
      <c r="AH114" s="247"/>
      <c r="AI114" s="160"/>
      <c r="AJ114" s="161"/>
      <c r="AK114" s="247"/>
      <c r="AL114" s="247"/>
      <c r="AM114" s="156"/>
      <c r="AN114" s="156"/>
      <c r="AO114" s="156"/>
      <c r="AP114" s="165"/>
      <c r="AQ114" s="157"/>
      <c r="AR114" s="157"/>
      <c r="AS114" s="165"/>
      <c r="AT114" s="165"/>
      <c r="AU114" s="165"/>
      <c r="AV114" s="154"/>
      <c r="AW114" s="154"/>
      <c r="AX114" s="154"/>
      <c r="AY114" s="45"/>
      <c r="AZ114" s="154"/>
      <c r="BA114" s="45"/>
      <c r="BB114" s="154"/>
      <c r="BC114" s="154"/>
      <c r="BD114" s="45">
        <v>43875</v>
      </c>
      <c r="BE114" s="45">
        <v>44024</v>
      </c>
      <c r="BF114" s="33"/>
      <c r="BG114" s="154"/>
      <c r="BH114" s="45"/>
      <c r="BI114" s="154"/>
      <c r="BJ114" s="154"/>
      <c r="BK114" s="45">
        <v>43202</v>
      </c>
      <c r="BL114" s="45">
        <v>43710</v>
      </c>
      <c r="BM114" s="154"/>
    </row>
    <row r="115" spans="1:65" s="60" customFormat="1" ht="28.5" x14ac:dyDescent="0.25">
      <c r="A115" s="140"/>
      <c r="B115" s="172"/>
      <c r="C115" s="172"/>
      <c r="D115" s="172"/>
      <c r="E115" s="172"/>
      <c r="F115" s="171"/>
      <c r="G115" s="172"/>
      <c r="H115" s="153"/>
      <c r="I115" s="153"/>
      <c r="J115" s="153"/>
      <c r="K115" s="169"/>
      <c r="L115" s="169"/>
      <c r="M115" s="172"/>
      <c r="N115" s="173"/>
      <c r="O115" s="244"/>
      <c r="P115" s="172"/>
      <c r="Q115" s="173"/>
      <c r="R115" s="173"/>
      <c r="S115" s="172"/>
      <c r="T115" s="172"/>
      <c r="U115" s="243"/>
      <c r="V115" s="244"/>
      <c r="W115" s="172"/>
      <c r="X115" s="153" t="s">
        <v>230</v>
      </c>
      <c r="Y115" s="153" t="s">
        <v>231</v>
      </c>
      <c r="Z115" s="157">
        <v>44011</v>
      </c>
      <c r="AA115" s="162">
        <v>12838</v>
      </c>
      <c r="AB115" s="13" t="s">
        <v>186</v>
      </c>
      <c r="AC115" s="164">
        <v>44030</v>
      </c>
      <c r="AD115" s="164">
        <v>44149</v>
      </c>
      <c r="AE115" s="159"/>
      <c r="AF115" s="159"/>
      <c r="AG115" s="247"/>
      <c r="AH115" s="247"/>
      <c r="AI115" s="160"/>
      <c r="AJ115" s="161"/>
      <c r="AK115" s="247"/>
      <c r="AL115" s="247"/>
      <c r="AM115" s="156"/>
      <c r="AN115" s="156"/>
      <c r="AO115" s="156"/>
      <c r="AP115" s="165"/>
      <c r="AQ115" s="157"/>
      <c r="AR115" s="157"/>
      <c r="AS115" s="165"/>
      <c r="AT115" s="165"/>
      <c r="AU115" s="165"/>
      <c r="AV115" s="154"/>
      <c r="AW115" s="154"/>
      <c r="AX115" s="154"/>
      <c r="AY115" s="45"/>
      <c r="AZ115" s="154"/>
      <c r="BA115" s="45"/>
      <c r="BB115" s="154"/>
      <c r="BC115" s="154"/>
      <c r="BD115" s="45">
        <v>44025</v>
      </c>
      <c r="BE115" s="45">
        <v>44144</v>
      </c>
      <c r="BF115" s="33"/>
      <c r="BG115" s="154"/>
      <c r="BH115" s="45"/>
      <c r="BI115" s="154"/>
      <c r="BJ115" s="154"/>
      <c r="BK115" s="45"/>
      <c r="BL115" s="45"/>
      <c r="BM115" s="154"/>
    </row>
    <row r="116" spans="1:65" s="60" customFormat="1" ht="28.5" x14ac:dyDescent="0.25">
      <c r="A116" s="140"/>
      <c r="B116" s="172"/>
      <c r="C116" s="172"/>
      <c r="D116" s="172"/>
      <c r="E116" s="172"/>
      <c r="F116" s="171"/>
      <c r="G116" s="172"/>
      <c r="H116" s="153"/>
      <c r="I116" s="153"/>
      <c r="J116" s="153"/>
      <c r="K116" s="169"/>
      <c r="L116" s="169"/>
      <c r="M116" s="172"/>
      <c r="N116" s="173"/>
      <c r="O116" s="244"/>
      <c r="P116" s="172"/>
      <c r="Q116" s="173"/>
      <c r="R116" s="173"/>
      <c r="S116" s="172"/>
      <c r="T116" s="172"/>
      <c r="U116" s="243"/>
      <c r="V116" s="244"/>
      <c r="W116" s="172"/>
      <c r="X116" s="153" t="s">
        <v>230</v>
      </c>
      <c r="Y116" s="153" t="s">
        <v>365</v>
      </c>
      <c r="Z116" s="157">
        <v>44106</v>
      </c>
      <c r="AA116" s="162">
        <v>12895</v>
      </c>
      <c r="AB116" s="13" t="s">
        <v>186</v>
      </c>
      <c r="AC116" s="164">
        <v>44150</v>
      </c>
      <c r="AD116" s="164">
        <v>44269</v>
      </c>
      <c r="AE116" s="159"/>
      <c r="AF116" s="159"/>
      <c r="AG116" s="247"/>
      <c r="AH116" s="247"/>
      <c r="AI116" s="160"/>
      <c r="AJ116" s="161"/>
      <c r="AK116" s="247"/>
      <c r="AL116" s="247"/>
      <c r="AM116" s="156"/>
      <c r="AN116" s="156"/>
      <c r="AO116" s="156"/>
      <c r="AP116" s="165"/>
      <c r="AQ116" s="157"/>
      <c r="AR116" s="157"/>
      <c r="AS116" s="165"/>
      <c r="AT116" s="165"/>
      <c r="AU116" s="165"/>
      <c r="AV116" s="154"/>
      <c r="AW116" s="154"/>
      <c r="AX116" s="154"/>
      <c r="AY116" s="45"/>
      <c r="AZ116" s="154"/>
      <c r="BA116" s="45"/>
      <c r="BB116" s="154"/>
      <c r="BC116" s="154"/>
      <c r="BD116" s="45">
        <v>44145</v>
      </c>
      <c r="BE116" s="45">
        <v>44235</v>
      </c>
      <c r="BF116" s="33"/>
      <c r="BG116" s="154"/>
      <c r="BH116" s="45"/>
      <c r="BI116" s="154"/>
      <c r="BJ116" s="154"/>
      <c r="BK116" s="45"/>
      <c r="BL116" s="45"/>
      <c r="BM116" s="154"/>
    </row>
    <row r="117" spans="1:65" s="60" customFormat="1" ht="42.75" x14ac:dyDescent="0.25">
      <c r="A117" s="140"/>
      <c r="B117" s="172"/>
      <c r="C117" s="172"/>
      <c r="D117" s="172"/>
      <c r="E117" s="172"/>
      <c r="F117" s="171"/>
      <c r="G117" s="172"/>
      <c r="H117" s="153"/>
      <c r="I117" s="153"/>
      <c r="J117" s="153"/>
      <c r="K117" s="169"/>
      <c r="L117" s="169"/>
      <c r="M117" s="172"/>
      <c r="N117" s="173"/>
      <c r="O117" s="244"/>
      <c r="P117" s="172"/>
      <c r="Q117" s="173"/>
      <c r="R117" s="173"/>
      <c r="S117" s="172"/>
      <c r="T117" s="172"/>
      <c r="U117" s="243"/>
      <c r="V117" s="244"/>
      <c r="W117" s="172"/>
      <c r="X117" s="153" t="s">
        <v>382</v>
      </c>
      <c r="Y117" s="153" t="s">
        <v>410</v>
      </c>
      <c r="Z117" s="157">
        <v>44144</v>
      </c>
      <c r="AA117" s="162"/>
      <c r="AB117" s="13" t="s">
        <v>411</v>
      </c>
      <c r="AC117" s="164"/>
      <c r="AD117" s="164"/>
      <c r="AE117" s="159"/>
      <c r="AF117" s="159"/>
      <c r="AG117" s="247"/>
      <c r="AH117" s="247"/>
      <c r="AI117" s="160"/>
      <c r="AJ117" s="161"/>
      <c r="AK117" s="247"/>
      <c r="AL117" s="247"/>
      <c r="AM117" s="156"/>
      <c r="AN117" s="156"/>
      <c r="AO117" s="156"/>
      <c r="AP117" s="165"/>
      <c r="AQ117" s="157"/>
      <c r="AR117" s="157"/>
      <c r="AS117" s="165"/>
      <c r="AT117" s="165"/>
      <c r="AU117" s="165"/>
      <c r="AV117" s="154"/>
      <c r="AW117" s="154"/>
      <c r="AX117" s="154"/>
      <c r="AY117" s="45"/>
      <c r="AZ117" s="154"/>
      <c r="BA117" s="45"/>
      <c r="BB117" s="154"/>
      <c r="BC117" s="154"/>
      <c r="BD117" s="45"/>
      <c r="BE117" s="45"/>
      <c r="BF117" s="33"/>
      <c r="BG117" s="154"/>
      <c r="BH117" s="45"/>
      <c r="BI117" s="154"/>
      <c r="BJ117" s="154"/>
      <c r="BK117" s="45"/>
      <c r="BL117" s="45"/>
      <c r="BM117" s="154"/>
    </row>
    <row r="118" spans="1:65" s="60" customFormat="1" ht="28.5" x14ac:dyDescent="0.25">
      <c r="A118" s="140"/>
      <c r="B118" s="172"/>
      <c r="C118" s="172"/>
      <c r="D118" s="172"/>
      <c r="E118" s="172"/>
      <c r="F118" s="171"/>
      <c r="G118" s="154"/>
      <c r="H118" s="153"/>
      <c r="I118" s="153"/>
      <c r="J118" s="153"/>
      <c r="K118" s="169"/>
      <c r="L118" s="169"/>
      <c r="M118" s="172"/>
      <c r="N118" s="173"/>
      <c r="O118" s="244"/>
      <c r="P118" s="172"/>
      <c r="Q118" s="173"/>
      <c r="R118" s="173"/>
      <c r="S118" s="172"/>
      <c r="T118" s="172"/>
      <c r="U118" s="243"/>
      <c r="V118" s="244"/>
      <c r="W118" s="172"/>
      <c r="X118" s="153" t="s">
        <v>243</v>
      </c>
      <c r="Y118" s="153" t="s">
        <v>412</v>
      </c>
      <c r="Z118" s="157">
        <v>44267</v>
      </c>
      <c r="AA118" s="162">
        <v>13006</v>
      </c>
      <c r="AB118" s="13" t="s">
        <v>186</v>
      </c>
      <c r="AC118" s="164">
        <v>44270</v>
      </c>
      <c r="AD118" s="164">
        <v>44329</v>
      </c>
      <c r="AE118" s="159"/>
      <c r="AF118" s="159"/>
      <c r="AG118" s="247"/>
      <c r="AH118" s="247"/>
      <c r="AI118" s="160"/>
      <c r="AJ118" s="161"/>
      <c r="AK118" s="247"/>
      <c r="AL118" s="247"/>
      <c r="AM118" s="156"/>
      <c r="AN118" s="156"/>
      <c r="AO118" s="156"/>
      <c r="AP118" s="165"/>
      <c r="AQ118" s="157"/>
      <c r="AR118" s="157"/>
      <c r="AS118" s="165"/>
      <c r="AT118" s="165"/>
      <c r="AU118" s="165"/>
      <c r="AV118" s="154"/>
      <c r="AW118" s="154"/>
      <c r="AX118" s="154"/>
      <c r="AY118" s="45"/>
      <c r="AZ118" s="154"/>
      <c r="BA118" s="45"/>
      <c r="BB118" s="154"/>
      <c r="BC118" s="154"/>
      <c r="BD118" s="45"/>
      <c r="BE118" s="45"/>
      <c r="BF118" s="33"/>
      <c r="BG118" s="154"/>
      <c r="BH118" s="45"/>
      <c r="BI118" s="154"/>
      <c r="BJ118" s="154"/>
      <c r="BK118" s="45"/>
      <c r="BL118" s="45"/>
      <c r="BM118" s="154"/>
    </row>
    <row r="119" spans="1:65" s="60" customFormat="1" ht="28.5" x14ac:dyDescent="0.25">
      <c r="A119" s="140"/>
      <c r="B119" s="172"/>
      <c r="C119" s="172"/>
      <c r="D119" s="172"/>
      <c r="E119" s="172"/>
      <c r="F119" s="171"/>
      <c r="G119" s="154"/>
      <c r="H119" s="153"/>
      <c r="I119" s="153"/>
      <c r="J119" s="153"/>
      <c r="K119" s="169"/>
      <c r="L119" s="169"/>
      <c r="M119" s="172"/>
      <c r="N119" s="173"/>
      <c r="O119" s="244"/>
      <c r="P119" s="172"/>
      <c r="Q119" s="173"/>
      <c r="R119" s="173"/>
      <c r="S119" s="172"/>
      <c r="T119" s="172"/>
      <c r="U119" s="243"/>
      <c r="V119" s="244"/>
      <c r="W119" s="172"/>
      <c r="X119" s="153" t="s">
        <v>123</v>
      </c>
      <c r="Y119" s="153" t="s">
        <v>617</v>
      </c>
      <c r="Z119" s="157">
        <v>44330</v>
      </c>
      <c r="AA119" s="162"/>
      <c r="AB119" s="13" t="s">
        <v>546</v>
      </c>
      <c r="AC119" s="164"/>
      <c r="AD119" s="164"/>
      <c r="AE119" s="159"/>
      <c r="AF119" s="159"/>
      <c r="AG119" s="247"/>
      <c r="AH119" s="247"/>
      <c r="AI119" s="160"/>
      <c r="AJ119" s="161"/>
      <c r="AK119" s="247">
        <v>45369.09</v>
      </c>
      <c r="AL119" s="247"/>
      <c r="AM119" s="156"/>
      <c r="AN119" s="156"/>
      <c r="AO119" s="156"/>
      <c r="AP119" s="165"/>
      <c r="AQ119" s="157"/>
      <c r="AR119" s="157"/>
      <c r="AS119" s="165"/>
      <c r="AT119" s="165"/>
      <c r="AU119" s="165"/>
      <c r="AV119" s="154"/>
      <c r="AW119" s="154"/>
      <c r="AX119" s="154"/>
      <c r="AY119" s="45"/>
      <c r="AZ119" s="154"/>
      <c r="BA119" s="45"/>
      <c r="BB119" s="154"/>
      <c r="BC119" s="154"/>
      <c r="BD119" s="45"/>
      <c r="BE119" s="45"/>
      <c r="BF119" s="33"/>
      <c r="BG119" s="154"/>
      <c r="BH119" s="45"/>
      <c r="BI119" s="154"/>
      <c r="BJ119" s="154"/>
      <c r="BK119" s="45"/>
      <c r="BL119" s="45"/>
      <c r="BM119" s="154"/>
    </row>
    <row r="120" spans="1:65" s="60" customFormat="1" ht="28.5" x14ac:dyDescent="0.25">
      <c r="A120" s="140"/>
      <c r="B120" s="172"/>
      <c r="C120" s="172"/>
      <c r="D120" s="172"/>
      <c r="E120" s="172"/>
      <c r="F120" s="171"/>
      <c r="G120" s="154"/>
      <c r="H120" s="153"/>
      <c r="I120" s="153"/>
      <c r="J120" s="153"/>
      <c r="K120" s="169"/>
      <c r="L120" s="169"/>
      <c r="M120" s="172"/>
      <c r="N120" s="173"/>
      <c r="O120" s="244"/>
      <c r="P120" s="172"/>
      <c r="Q120" s="173"/>
      <c r="R120" s="173"/>
      <c r="S120" s="172"/>
      <c r="T120" s="172"/>
      <c r="U120" s="243"/>
      <c r="V120" s="244"/>
      <c r="W120" s="172"/>
      <c r="X120" s="153" t="s">
        <v>243</v>
      </c>
      <c r="Y120" s="153" t="s">
        <v>413</v>
      </c>
      <c r="Z120" s="157">
        <v>44329</v>
      </c>
      <c r="AA120" s="162">
        <v>13048</v>
      </c>
      <c r="AB120" s="13" t="s">
        <v>186</v>
      </c>
      <c r="AC120" s="164">
        <v>44330</v>
      </c>
      <c r="AD120" s="164">
        <v>44389</v>
      </c>
      <c r="AE120" s="159"/>
      <c r="AF120" s="159"/>
      <c r="AG120" s="247"/>
      <c r="AH120" s="247"/>
      <c r="AI120" s="160"/>
      <c r="AJ120" s="161"/>
      <c r="AK120" s="247"/>
      <c r="AL120" s="247"/>
      <c r="AM120" s="156"/>
      <c r="AN120" s="156"/>
      <c r="AO120" s="156"/>
      <c r="AP120" s="165"/>
      <c r="AQ120" s="157"/>
      <c r="AR120" s="157"/>
      <c r="AS120" s="165"/>
      <c r="AT120" s="165"/>
      <c r="AU120" s="165"/>
      <c r="AV120" s="154"/>
      <c r="AW120" s="154"/>
      <c r="AX120" s="154"/>
      <c r="AY120" s="45"/>
      <c r="AZ120" s="154"/>
      <c r="BA120" s="45"/>
      <c r="BB120" s="154"/>
      <c r="BC120" s="154"/>
      <c r="BD120" s="45"/>
      <c r="BE120" s="45"/>
      <c r="BF120" s="33"/>
      <c r="BG120" s="154"/>
      <c r="BH120" s="45"/>
      <c r="BI120" s="154"/>
      <c r="BJ120" s="154"/>
      <c r="BK120" s="45"/>
      <c r="BL120" s="45"/>
      <c r="BM120" s="154"/>
    </row>
    <row r="121" spans="1:65" s="60" customFormat="1" ht="28.5" x14ac:dyDescent="0.25">
      <c r="A121" s="140"/>
      <c r="B121" s="172"/>
      <c r="C121" s="172"/>
      <c r="D121" s="172"/>
      <c r="E121" s="172"/>
      <c r="F121" s="171"/>
      <c r="G121" s="154"/>
      <c r="H121" s="153"/>
      <c r="I121" s="153"/>
      <c r="J121" s="153"/>
      <c r="K121" s="169"/>
      <c r="L121" s="169"/>
      <c r="M121" s="172"/>
      <c r="N121" s="173"/>
      <c r="O121" s="244"/>
      <c r="P121" s="172"/>
      <c r="Q121" s="173"/>
      <c r="R121" s="173"/>
      <c r="S121" s="172"/>
      <c r="T121" s="172"/>
      <c r="U121" s="243"/>
      <c r="V121" s="244"/>
      <c r="W121" s="172"/>
      <c r="X121" s="153" t="s">
        <v>243</v>
      </c>
      <c r="Y121" s="153" t="s">
        <v>614</v>
      </c>
      <c r="Z121" s="157">
        <v>44389</v>
      </c>
      <c r="AA121" s="162">
        <v>13095</v>
      </c>
      <c r="AB121" s="13" t="s">
        <v>186</v>
      </c>
      <c r="AC121" s="164">
        <v>44390</v>
      </c>
      <c r="AD121" s="164">
        <v>44449</v>
      </c>
      <c r="AE121" s="159"/>
      <c r="AF121" s="159"/>
      <c r="AG121" s="247"/>
      <c r="AH121" s="247"/>
      <c r="AI121" s="160"/>
      <c r="AJ121" s="161"/>
      <c r="AK121" s="247"/>
      <c r="AL121" s="247"/>
      <c r="AM121" s="156"/>
      <c r="AN121" s="156"/>
      <c r="AO121" s="156"/>
      <c r="AP121" s="165"/>
      <c r="AQ121" s="157"/>
      <c r="AR121" s="157"/>
      <c r="AS121" s="165"/>
      <c r="AT121" s="165"/>
      <c r="AU121" s="165"/>
      <c r="AV121" s="154"/>
      <c r="AW121" s="154"/>
      <c r="AX121" s="154"/>
      <c r="AY121" s="45"/>
      <c r="AZ121" s="154"/>
      <c r="BA121" s="45"/>
      <c r="BB121" s="154"/>
      <c r="BC121" s="154"/>
      <c r="BD121" s="45"/>
      <c r="BE121" s="45"/>
      <c r="BF121" s="33"/>
      <c r="BG121" s="154"/>
      <c r="BH121" s="45"/>
      <c r="BI121" s="154"/>
      <c r="BJ121" s="154"/>
      <c r="BK121" s="45"/>
      <c r="BL121" s="45"/>
      <c r="BM121" s="154"/>
    </row>
    <row r="122" spans="1:65" s="60" customFormat="1" ht="28.5" x14ac:dyDescent="0.25">
      <c r="A122" s="140"/>
      <c r="B122" s="172"/>
      <c r="C122" s="172"/>
      <c r="D122" s="172"/>
      <c r="E122" s="172"/>
      <c r="F122" s="171"/>
      <c r="G122" s="154"/>
      <c r="H122" s="153"/>
      <c r="I122" s="153"/>
      <c r="J122" s="153"/>
      <c r="K122" s="169"/>
      <c r="L122" s="169"/>
      <c r="M122" s="172"/>
      <c r="N122" s="173"/>
      <c r="O122" s="244"/>
      <c r="P122" s="172"/>
      <c r="Q122" s="173"/>
      <c r="R122" s="173"/>
      <c r="S122" s="172"/>
      <c r="T122" s="172"/>
      <c r="U122" s="243"/>
      <c r="V122" s="244"/>
      <c r="W122" s="172"/>
      <c r="X122" s="153" t="s">
        <v>243</v>
      </c>
      <c r="Y122" s="153" t="s">
        <v>615</v>
      </c>
      <c r="Z122" s="157">
        <v>44448</v>
      </c>
      <c r="AA122" s="162">
        <v>13148</v>
      </c>
      <c r="AB122" s="13" t="s">
        <v>186</v>
      </c>
      <c r="AC122" s="164">
        <v>44450</v>
      </c>
      <c r="AD122" s="164">
        <v>44509</v>
      </c>
      <c r="AE122" s="159"/>
      <c r="AF122" s="159"/>
      <c r="AG122" s="247"/>
      <c r="AH122" s="247"/>
      <c r="AI122" s="160"/>
      <c r="AJ122" s="161"/>
      <c r="AK122" s="247"/>
      <c r="AL122" s="247"/>
      <c r="AM122" s="156"/>
      <c r="AN122" s="156"/>
      <c r="AO122" s="156"/>
      <c r="AP122" s="165"/>
      <c r="AQ122" s="157"/>
      <c r="AR122" s="157"/>
      <c r="AS122" s="165"/>
      <c r="AT122" s="165"/>
      <c r="AU122" s="165"/>
      <c r="AV122" s="154"/>
      <c r="AW122" s="154"/>
      <c r="AX122" s="154"/>
      <c r="AY122" s="45"/>
      <c r="AZ122" s="154"/>
      <c r="BA122" s="45"/>
      <c r="BB122" s="154"/>
      <c r="BC122" s="154"/>
      <c r="BD122" s="45"/>
      <c r="BE122" s="45"/>
      <c r="BF122" s="33"/>
      <c r="BG122" s="154"/>
      <c r="BH122" s="45"/>
      <c r="BI122" s="154"/>
      <c r="BJ122" s="154"/>
      <c r="BK122" s="45"/>
      <c r="BL122" s="45"/>
      <c r="BM122" s="154"/>
    </row>
    <row r="123" spans="1:65" s="60" customFormat="1" ht="28.5" x14ac:dyDescent="0.25">
      <c r="A123" s="140"/>
      <c r="B123" s="172"/>
      <c r="C123" s="172"/>
      <c r="D123" s="172"/>
      <c r="E123" s="172"/>
      <c r="F123" s="171"/>
      <c r="G123" s="154"/>
      <c r="H123" s="153"/>
      <c r="I123" s="153"/>
      <c r="J123" s="153"/>
      <c r="K123" s="169"/>
      <c r="L123" s="169"/>
      <c r="M123" s="172"/>
      <c r="N123" s="45"/>
      <c r="O123" s="244"/>
      <c r="P123" s="172"/>
      <c r="Q123" s="173"/>
      <c r="R123" s="173"/>
      <c r="S123" s="172"/>
      <c r="T123" s="172"/>
      <c r="U123" s="243"/>
      <c r="V123" s="244"/>
      <c r="W123" s="172"/>
      <c r="X123" s="153" t="s">
        <v>243</v>
      </c>
      <c r="Y123" s="153" t="s">
        <v>616</v>
      </c>
      <c r="Z123" s="157">
        <v>44504</v>
      </c>
      <c r="AA123" s="162">
        <v>13164</v>
      </c>
      <c r="AB123" s="13" t="s">
        <v>186</v>
      </c>
      <c r="AC123" s="164">
        <v>44510</v>
      </c>
      <c r="AD123" s="164">
        <v>44204</v>
      </c>
      <c r="AE123" s="159"/>
      <c r="AF123" s="159"/>
      <c r="AG123" s="247"/>
      <c r="AH123" s="247"/>
      <c r="AI123" s="160"/>
      <c r="AJ123" s="161"/>
      <c r="AK123" s="247"/>
      <c r="AL123" s="247"/>
      <c r="AM123" s="156"/>
      <c r="AN123" s="156"/>
      <c r="AO123" s="156"/>
      <c r="AP123" s="165"/>
      <c r="AQ123" s="157"/>
      <c r="AR123" s="157"/>
      <c r="AS123" s="165"/>
      <c r="AT123" s="165"/>
      <c r="AU123" s="165"/>
      <c r="AV123" s="154"/>
      <c r="AW123" s="154"/>
      <c r="AX123" s="154"/>
      <c r="AY123" s="45"/>
      <c r="AZ123" s="154"/>
      <c r="BA123" s="45"/>
      <c r="BB123" s="154"/>
      <c r="BC123" s="154"/>
      <c r="BD123" s="45"/>
      <c r="BE123" s="45"/>
      <c r="BF123" s="33"/>
      <c r="BG123" s="154"/>
      <c r="BH123" s="45"/>
      <c r="BI123" s="154"/>
      <c r="BJ123" s="154"/>
      <c r="BK123" s="45"/>
      <c r="BL123" s="45"/>
      <c r="BM123" s="154"/>
    </row>
    <row r="124" spans="1:65" s="60" customFormat="1" ht="14.25" x14ac:dyDescent="0.25">
      <c r="A124" s="43">
        <v>20</v>
      </c>
      <c r="B124" s="175" t="s">
        <v>175</v>
      </c>
      <c r="C124" s="175" t="s">
        <v>171</v>
      </c>
      <c r="D124" s="175" t="s">
        <v>113</v>
      </c>
      <c r="E124" s="175" t="s">
        <v>19</v>
      </c>
      <c r="F124" s="46" t="s">
        <v>176</v>
      </c>
      <c r="G124" s="175">
        <v>12028</v>
      </c>
      <c r="H124" s="153"/>
      <c r="I124" s="157"/>
      <c r="J124" s="157"/>
      <c r="K124" s="176" t="s">
        <v>177</v>
      </c>
      <c r="L124" s="228" t="s">
        <v>267</v>
      </c>
      <c r="M124" s="175" t="s">
        <v>178</v>
      </c>
      <c r="N124" s="173">
        <v>42893</v>
      </c>
      <c r="O124" s="244">
        <v>1302152.56</v>
      </c>
      <c r="P124" s="175">
        <v>12072</v>
      </c>
      <c r="Q124" s="173">
        <v>42893</v>
      </c>
      <c r="R124" s="173">
        <v>43162</v>
      </c>
      <c r="S124" s="175" t="s">
        <v>118</v>
      </c>
      <c r="T124" s="46" t="s">
        <v>180</v>
      </c>
      <c r="U124" s="244">
        <v>1064898.68</v>
      </c>
      <c r="V124" s="244">
        <v>237253.88</v>
      </c>
      <c r="W124" s="175">
        <v>44905100</v>
      </c>
      <c r="X124" s="33"/>
      <c r="Y124" s="153"/>
      <c r="Z124" s="157"/>
      <c r="AA124" s="164"/>
      <c r="AB124" s="13"/>
      <c r="AC124" s="164"/>
      <c r="AD124" s="164"/>
      <c r="AE124" s="159">
        <f>AG124/O124</f>
        <v>0.14620902023953322</v>
      </c>
      <c r="AF124" s="159">
        <f>AH124/O124</f>
        <v>2.3302707326398067E-2</v>
      </c>
      <c r="AG124" s="247">
        <f>SUM(AG125:AG128)</f>
        <v>190386.45</v>
      </c>
      <c r="AH124" s="247">
        <f>SUM(AH125:AH128)</f>
        <v>30343.68</v>
      </c>
      <c r="AI124" s="160"/>
      <c r="AJ124" s="161"/>
      <c r="AK124" s="247"/>
      <c r="AL124" s="243">
        <f>O124-AH124+AG127</f>
        <v>1462195.33</v>
      </c>
      <c r="AM124" s="156">
        <v>774356.97</v>
      </c>
      <c r="AN124" s="156"/>
      <c r="AO124" s="156">
        <f>AN124+AM124</f>
        <v>774356.97</v>
      </c>
      <c r="AP124" s="165"/>
      <c r="AQ124" s="157"/>
      <c r="AR124" s="157"/>
      <c r="AS124" s="165"/>
      <c r="AT124" s="165"/>
      <c r="AU124" s="165"/>
      <c r="AV124" s="175"/>
      <c r="AW124" s="175"/>
      <c r="AX124" s="175"/>
      <c r="AY124" s="173"/>
      <c r="AZ124" s="175"/>
      <c r="BA124" s="173"/>
      <c r="BB124" s="175"/>
      <c r="BC124" s="175"/>
      <c r="BD124" s="166">
        <v>42893</v>
      </c>
      <c r="BE124" s="45">
        <v>43132</v>
      </c>
      <c r="BF124" s="33"/>
      <c r="BG124" s="175"/>
      <c r="BH124" s="173"/>
      <c r="BI124" s="175" t="s">
        <v>744</v>
      </c>
      <c r="BJ124" s="175"/>
      <c r="BK124" s="45"/>
      <c r="BL124" s="45"/>
      <c r="BM124" s="175"/>
    </row>
    <row r="125" spans="1:65" s="60" customFormat="1" ht="28.5" x14ac:dyDescent="0.25">
      <c r="A125" s="43"/>
      <c r="B125" s="175"/>
      <c r="C125" s="175"/>
      <c r="D125" s="175"/>
      <c r="E125" s="175"/>
      <c r="F125" s="46"/>
      <c r="G125" s="175"/>
      <c r="H125" s="153"/>
      <c r="I125" s="157"/>
      <c r="J125" s="157"/>
      <c r="K125" s="176"/>
      <c r="L125" s="228"/>
      <c r="M125" s="175"/>
      <c r="N125" s="173"/>
      <c r="O125" s="244"/>
      <c r="P125" s="175"/>
      <c r="Q125" s="173"/>
      <c r="R125" s="173"/>
      <c r="S125" s="175"/>
      <c r="T125" s="46"/>
      <c r="U125" s="244"/>
      <c r="V125" s="244"/>
      <c r="W125" s="175"/>
      <c r="X125" s="13" t="s">
        <v>169</v>
      </c>
      <c r="Y125" s="153" t="s">
        <v>182</v>
      </c>
      <c r="Z125" s="157">
        <v>42958</v>
      </c>
      <c r="AA125" s="158">
        <v>12126</v>
      </c>
      <c r="AB125" s="177" t="s">
        <v>120</v>
      </c>
      <c r="AC125" s="164"/>
      <c r="AD125" s="164"/>
      <c r="AE125" s="159"/>
      <c r="AF125" s="159"/>
      <c r="AG125" s="247"/>
      <c r="AH125" s="247">
        <v>30343.68</v>
      </c>
      <c r="AI125" s="160"/>
      <c r="AJ125" s="161"/>
      <c r="AK125" s="247"/>
      <c r="AL125" s="243"/>
      <c r="AM125" s="156"/>
      <c r="AN125" s="156"/>
      <c r="AO125" s="156"/>
      <c r="AP125" s="165"/>
      <c r="AQ125" s="157"/>
      <c r="AR125" s="157"/>
      <c r="AS125" s="165"/>
      <c r="AT125" s="165"/>
      <c r="AU125" s="165"/>
      <c r="AV125" s="175"/>
      <c r="AW125" s="175"/>
      <c r="AX125" s="175"/>
      <c r="AY125" s="173"/>
      <c r="AZ125" s="175"/>
      <c r="BA125" s="173"/>
      <c r="BB125" s="175"/>
      <c r="BC125" s="175"/>
      <c r="BD125" s="166"/>
      <c r="BE125" s="45"/>
      <c r="BF125" s="33"/>
      <c r="BG125" s="175"/>
      <c r="BH125" s="173"/>
      <c r="BI125" s="175"/>
      <c r="BJ125" s="175"/>
      <c r="BK125" s="45"/>
      <c r="BL125" s="45"/>
      <c r="BM125" s="175"/>
    </row>
    <row r="126" spans="1:65" s="60" customFormat="1" ht="28.5" x14ac:dyDescent="0.25">
      <c r="A126" s="43"/>
      <c r="B126" s="175"/>
      <c r="C126" s="175"/>
      <c r="D126" s="175"/>
      <c r="E126" s="175"/>
      <c r="F126" s="46"/>
      <c r="G126" s="175"/>
      <c r="H126" s="153"/>
      <c r="I126" s="157"/>
      <c r="J126" s="157"/>
      <c r="K126" s="176"/>
      <c r="L126" s="228"/>
      <c r="M126" s="175"/>
      <c r="N126" s="173"/>
      <c r="O126" s="244"/>
      <c r="P126" s="175"/>
      <c r="Q126" s="173"/>
      <c r="R126" s="173"/>
      <c r="S126" s="175"/>
      <c r="T126" s="46"/>
      <c r="U126" s="244"/>
      <c r="V126" s="244"/>
      <c r="W126" s="175"/>
      <c r="X126" s="13" t="s">
        <v>167</v>
      </c>
      <c r="Y126" s="153" t="s">
        <v>202</v>
      </c>
      <c r="Z126" s="157">
        <v>43133</v>
      </c>
      <c r="AA126" s="158">
        <v>12289</v>
      </c>
      <c r="AB126" s="177" t="s">
        <v>138</v>
      </c>
      <c r="AC126" s="164">
        <v>43163</v>
      </c>
      <c r="AD126" s="164">
        <v>43281</v>
      </c>
      <c r="AE126" s="159"/>
      <c r="AF126" s="159"/>
      <c r="AG126" s="247"/>
      <c r="AH126" s="247"/>
      <c r="AI126" s="160"/>
      <c r="AJ126" s="161"/>
      <c r="AK126" s="247"/>
      <c r="AL126" s="243"/>
      <c r="AM126" s="156"/>
      <c r="AN126" s="156"/>
      <c r="AO126" s="156"/>
      <c r="AP126" s="165"/>
      <c r="AQ126" s="157"/>
      <c r="AR126" s="157"/>
      <c r="AS126" s="165"/>
      <c r="AT126" s="165"/>
      <c r="AU126" s="165"/>
      <c r="AV126" s="175"/>
      <c r="AW126" s="175"/>
      <c r="AX126" s="175"/>
      <c r="AY126" s="173"/>
      <c r="AZ126" s="175"/>
      <c r="BA126" s="173"/>
      <c r="BB126" s="175"/>
      <c r="BC126" s="175"/>
      <c r="BD126" s="166">
        <v>43133</v>
      </c>
      <c r="BE126" s="45">
        <v>43281</v>
      </c>
      <c r="BF126" s="33"/>
      <c r="BG126" s="175"/>
      <c r="BH126" s="173"/>
      <c r="BI126" s="175"/>
      <c r="BJ126" s="175"/>
      <c r="BK126" s="45">
        <v>43203</v>
      </c>
      <c r="BL126" s="45"/>
      <c r="BM126" s="175"/>
    </row>
    <row r="127" spans="1:65" s="60" customFormat="1" ht="28.5" x14ac:dyDescent="0.25">
      <c r="A127" s="43"/>
      <c r="B127" s="175"/>
      <c r="C127" s="175"/>
      <c r="D127" s="175"/>
      <c r="E127" s="175"/>
      <c r="F127" s="46"/>
      <c r="G127" s="175"/>
      <c r="H127" s="153"/>
      <c r="I127" s="157"/>
      <c r="J127" s="157"/>
      <c r="K127" s="176"/>
      <c r="L127" s="228"/>
      <c r="M127" s="175"/>
      <c r="N127" s="173"/>
      <c r="O127" s="244"/>
      <c r="P127" s="175"/>
      <c r="Q127" s="173"/>
      <c r="R127" s="173"/>
      <c r="S127" s="175"/>
      <c r="T127" s="46"/>
      <c r="U127" s="244"/>
      <c r="V127" s="244"/>
      <c r="W127" s="175"/>
      <c r="X127" s="13" t="s">
        <v>169</v>
      </c>
      <c r="Y127" s="153" t="s">
        <v>204</v>
      </c>
      <c r="Z127" s="157">
        <v>43264</v>
      </c>
      <c r="AA127" s="158">
        <v>12327</v>
      </c>
      <c r="AB127" s="177" t="s">
        <v>120</v>
      </c>
      <c r="AC127" s="164"/>
      <c r="AD127" s="164"/>
      <c r="AE127" s="159">
        <f>AG127/O124</f>
        <v>0.14620902023953322</v>
      </c>
      <c r="AF127" s="159">
        <f>AH127/O124</f>
        <v>0</v>
      </c>
      <c r="AG127" s="247">
        <v>190386.45</v>
      </c>
      <c r="AH127" s="247"/>
      <c r="AI127" s="160"/>
      <c r="AJ127" s="161"/>
      <c r="AK127" s="247"/>
      <c r="AL127" s="243"/>
      <c r="AM127" s="156"/>
      <c r="AN127" s="156"/>
      <c r="AO127" s="156"/>
      <c r="AP127" s="165"/>
      <c r="AQ127" s="157"/>
      <c r="AR127" s="157"/>
      <c r="AS127" s="165"/>
      <c r="AT127" s="165"/>
      <c r="AU127" s="165"/>
      <c r="AV127" s="175"/>
      <c r="AW127" s="175"/>
      <c r="AX127" s="175"/>
      <c r="AY127" s="173"/>
      <c r="AZ127" s="175"/>
      <c r="BA127" s="173"/>
      <c r="BB127" s="175"/>
      <c r="BC127" s="175"/>
      <c r="BD127" s="166"/>
      <c r="BE127" s="45"/>
      <c r="BF127" s="33"/>
      <c r="BG127" s="175"/>
      <c r="BH127" s="173"/>
      <c r="BI127" s="175"/>
      <c r="BJ127" s="175"/>
      <c r="BK127" s="45"/>
      <c r="BL127" s="45">
        <v>43269</v>
      </c>
      <c r="BM127" s="175"/>
    </row>
    <row r="128" spans="1:65" s="60" customFormat="1" ht="28.5" x14ac:dyDescent="0.25">
      <c r="A128" s="43"/>
      <c r="B128" s="175"/>
      <c r="C128" s="175"/>
      <c r="D128" s="175"/>
      <c r="E128" s="175"/>
      <c r="F128" s="46"/>
      <c r="G128" s="175"/>
      <c r="H128" s="153"/>
      <c r="I128" s="157"/>
      <c r="J128" s="157"/>
      <c r="K128" s="176"/>
      <c r="L128" s="228"/>
      <c r="M128" s="175"/>
      <c r="N128" s="173"/>
      <c r="O128" s="244"/>
      <c r="P128" s="175"/>
      <c r="Q128" s="173"/>
      <c r="R128" s="173"/>
      <c r="S128" s="175"/>
      <c r="T128" s="46"/>
      <c r="U128" s="244"/>
      <c r="V128" s="244"/>
      <c r="W128" s="175"/>
      <c r="X128" s="13" t="s">
        <v>167</v>
      </c>
      <c r="Y128" s="153" t="s">
        <v>205</v>
      </c>
      <c r="Z128" s="157">
        <v>43277</v>
      </c>
      <c r="AA128" s="158">
        <v>12353</v>
      </c>
      <c r="AB128" s="177" t="s">
        <v>138</v>
      </c>
      <c r="AC128" s="164">
        <v>43282</v>
      </c>
      <c r="AD128" s="164">
        <v>43521</v>
      </c>
      <c r="AE128" s="159"/>
      <c r="AF128" s="159"/>
      <c r="AG128" s="247"/>
      <c r="AH128" s="247"/>
      <c r="AI128" s="160"/>
      <c r="AJ128" s="161"/>
      <c r="AK128" s="247"/>
      <c r="AL128" s="243"/>
      <c r="AM128" s="156"/>
      <c r="AN128" s="156"/>
      <c r="AO128" s="156"/>
      <c r="AP128" s="165"/>
      <c r="AQ128" s="157"/>
      <c r="AR128" s="157"/>
      <c r="AS128" s="165"/>
      <c r="AT128" s="165"/>
      <c r="AU128" s="165"/>
      <c r="AV128" s="175"/>
      <c r="AW128" s="175"/>
      <c r="AX128" s="175"/>
      <c r="AY128" s="173"/>
      <c r="AZ128" s="175"/>
      <c r="BA128" s="173"/>
      <c r="BB128" s="175"/>
      <c r="BC128" s="175"/>
      <c r="BD128" s="166"/>
      <c r="BE128" s="45"/>
      <c r="BF128" s="33"/>
      <c r="BG128" s="175"/>
      <c r="BH128" s="173"/>
      <c r="BI128" s="175"/>
      <c r="BJ128" s="175"/>
      <c r="BK128" s="45">
        <v>43656</v>
      </c>
      <c r="BL128" s="45"/>
      <c r="BM128" s="175"/>
    </row>
    <row r="129" spans="1:65" s="60" customFormat="1" ht="28.5" x14ac:dyDescent="0.25">
      <c r="A129" s="43"/>
      <c r="B129" s="175"/>
      <c r="C129" s="175"/>
      <c r="D129" s="175"/>
      <c r="E129" s="175"/>
      <c r="F129" s="46"/>
      <c r="G129" s="175"/>
      <c r="H129" s="153"/>
      <c r="I129" s="157"/>
      <c r="J129" s="157"/>
      <c r="K129" s="176"/>
      <c r="L129" s="228"/>
      <c r="M129" s="175"/>
      <c r="N129" s="173"/>
      <c r="O129" s="244"/>
      <c r="P129" s="175"/>
      <c r="Q129" s="173"/>
      <c r="R129" s="173"/>
      <c r="S129" s="175"/>
      <c r="T129" s="46"/>
      <c r="U129" s="244"/>
      <c r="V129" s="244"/>
      <c r="W129" s="175"/>
      <c r="X129" s="13" t="s">
        <v>167</v>
      </c>
      <c r="Y129" s="153" t="s">
        <v>268</v>
      </c>
      <c r="Z129" s="157">
        <v>43518</v>
      </c>
      <c r="AA129" s="158">
        <v>12503</v>
      </c>
      <c r="AB129" s="177" t="s">
        <v>138</v>
      </c>
      <c r="AC129" s="164">
        <v>43522</v>
      </c>
      <c r="AD129" s="164">
        <v>43761</v>
      </c>
      <c r="AE129" s="159"/>
      <c r="AF129" s="159"/>
      <c r="AG129" s="247"/>
      <c r="AH129" s="247"/>
      <c r="AI129" s="160"/>
      <c r="AJ129" s="161"/>
      <c r="AK129" s="247"/>
      <c r="AL129" s="247"/>
      <c r="AM129" s="156"/>
      <c r="AN129" s="156"/>
      <c r="AO129" s="156"/>
      <c r="AP129" s="165"/>
      <c r="AQ129" s="157"/>
      <c r="AR129" s="157"/>
      <c r="AS129" s="165"/>
      <c r="AT129" s="165"/>
      <c r="AU129" s="165"/>
      <c r="AV129" s="33"/>
      <c r="AW129" s="33"/>
      <c r="AX129" s="33"/>
      <c r="AY129" s="45"/>
      <c r="AZ129" s="33"/>
      <c r="BA129" s="45"/>
      <c r="BB129" s="33"/>
      <c r="BC129" s="33"/>
      <c r="BD129" s="166"/>
      <c r="BE129" s="45"/>
      <c r="BF129" s="33"/>
      <c r="BG129" s="33"/>
      <c r="BH129" s="45"/>
      <c r="BI129" s="175"/>
      <c r="BJ129" s="33"/>
      <c r="BK129" s="45"/>
      <c r="BL129" s="45"/>
      <c r="BM129" s="33"/>
    </row>
    <row r="130" spans="1:65" s="60" customFormat="1" ht="28.5" x14ac:dyDescent="0.25">
      <c r="A130" s="43"/>
      <c r="B130" s="175"/>
      <c r="C130" s="175"/>
      <c r="D130" s="175"/>
      <c r="E130" s="175"/>
      <c r="F130" s="46"/>
      <c r="G130" s="175"/>
      <c r="H130" s="153"/>
      <c r="I130" s="157"/>
      <c r="J130" s="157"/>
      <c r="K130" s="176"/>
      <c r="L130" s="228"/>
      <c r="M130" s="175"/>
      <c r="N130" s="173"/>
      <c r="O130" s="244"/>
      <c r="P130" s="175"/>
      <c r="Q130" s="173"/>
      <c r="R130" s="173"/>
      <c r="S130" s="175"/>
      <c r="T130" s="46"/>
      <c r="U130" s="244"/>
      <c r="V130" s="244"/>
      <c r="W130" s="175"/>
      <c r="X130" s="13" t="s">
        <v>167</v>
      </c>
      <c r="Y130" s="153" t="s">
        <v>269</v>
      </c>
      <c r="Z130" s="157">
        <v>43791</v>
      </c>
      <c r="AA130" s="158">
        <v>12706</v>
      </c>
      <c r="AB130" s="177" t="s">
        <v>138</v>
      </c>
      <c r="AC130" s="164">
        <v>43762</v>
      </c>
      <c r="AD130" s="164">
        <v>44031</v>
      </c>
      <c r="AE130" s="159"/>
      <c r="AF130" s="159"/>
      <c r="AG130" s="247"/>
      <c r="AH130" s="247"/>
      <c r="AI130" s="160"/>
      <c r="AJ130" s="161"/>
      <c r="AK130" s="247"/>
      <c r="AL130" s="247"/>
      <c r="AM130" s="156"/>
      <c r="AN130" s="156"/>
      <c r="AO130" s="156"/>
      <c r="AP130" s="165"/>
      <c r="AQ130" s="157"/>
      <c r="AR130" s="157"/>
      <c r="AS130" s="165"/>
      <c r="AT130" s="165"/>
      <c r="AU130" s="165"/>
      <c r="AV130" s="33"/>
      <c r="AW130" s="33"/>
      <c r="AX130" s="33"/>
      <c r="AY130" s="45"/>
      <c r="AZ130" s="33"/>
      <c r="BA130" s="45"/>
      <c r="BB130" s="33"/>
      <c r="BC130" s="33"/>
      <c r="BD130" s="166">
        <v>43767</v>
      </c>
      <c r="BE130" s="45">
        <v>44006</v>
      </c>
      <c r="BF130" s="33"/>
      <c r="BG130" s="33"/>
      <c r="BH130" s="45"/>
      <c r="BI130" s="175"/>
      <c r="BJ130" s="33"/>
      <c r="BK130" s="45"/>
      <c r="BL130" s="45">
        <v>43710</v>
      </c>
      <c r="BM130" s="33"/>
    </row>
    <row r="131" spans="1:65" s="60" customFormat="1" ht="42.75" x14ac:dyDescent="0.25">
      <c r="A131" s="43"/>
      <c r="B131" s="175"/>
      <c r="C131" s="175"/>
      <c r="D131" s="175"/>
      <c r="E131" s="175"/>
      <c r="F131" s="46"/>
      <c r="G131" s="175"/>
      <c r="H131" s="153"/>
      <c r="I131" s="157"/>
      <c r="J131" s="157"/>
      <c r="K131" s="176"/>
      <c r="L131" s="228"/>
      <c r="M131" s="175"/>
      <c r="N131" s="173"/>
      <c r="O131" s="244"/>
      <c r="P131" s="175"/>
      <c r="Q131" s="173"/>
      <c r="R131" s="173"/>
      <c r="S131" s="175"/>
      <c r="T131" s="46"/>
      <c r="U131" s="244"/>
      <c r="V131" s="244"/>
      <c r="W131" s="175"/>
      <c r="X131" s="13" t="s">
        <v>167</v>
      </c>
      <c r="Y131" s="153" t="s">
        <v>270</v>
      </c>
      <c r="Z131" s="157">
        <v>43935</v>
      </c>
      <c r="AA131" s="158">
        <v>12706</v>
      </c>
      <c r="AB131" s="13" t="s">
        <v>223</v>
      </c>
      <c r="AC131" s="164"/>
      <c r="AD131" s="164"/>
      <c r="AE131" s="159"/>
      <c r="AF131" s="159"/>
      <c r="AG131" s="247">
        <v>375116.96</v>
      </c>
      <c r="AH131" s="247"/>
      <c r="AI131" s="160"/>
      <c r="AJ131" s="161"/>
      <c r="AK131" s="247"/>
      <c r="AL131" s="247">
        <v>1837312.29</v>
      </c>
      <c r="AM131" s="156"/>
      <c r="AN131" s="156"/>
      <c r="AO131" s="156"/>
      <c r="AP131" s="165"/>
      <c r="AQ131" s="157"/>
      <c r="AR131" s="157"/>
      <c r="AS131" s="165"/>
      <c r="AT131" s="165"/>
      <c r="AU131" s="165"/>
      <c r="AV131" s="33"/>
      <c r="AW131" s="33"/>
      <c r="AX131" s="33"/>
      <c r="AY131" s="45"/>
      <c r="AZ131" s="33"/>
      <c r="BA131" s="45"/>
      <c r="BB131" s="33"/>
      <c r="BC131" s="33"/>
      <c r="BD131" s="166"/>
      <c r="BE131" s="45"/>
      <c r="BF131" s="33"/>
      <c r="BG131" s="33"/>
      <c r="BH131" s="45"/>
      <c r="BI131" s="175"/>
      <c r="BJ131" s="33"/>
      <c r="BK131" s="45"/>
      <c r="BL131" s="45"/>
      <c r="BM131" s="33"/>
    </row>
    <row r="132" spans="1:65" s="60" customFormat="1" ht="28.5" x14ac:dyDescent="0.25">
      <c r="A132" s="43"/>
      <c r="B132" s="175"/>
      <c r="C132" s="175"/>
      <c r="D132" s="175"/>
      <c r="E132" s="175"/>
      <c r="F132" s="46"/>
      <c r="G132" s="175"/>
      <c r="H132" s="153"/>
      <c r="I132" s="157"/>
      <c r="J132" s="157"/>
      <c r="K132" s="176"/>
      <c r="L132" s="228"/>
      <c r="M132" s="175"/>
      <c r="N132" s="173"/>
      <c r="O132" s="244"/>
      <c r="P132" s="175"/>
      <c r="Q132" s="173"/>
      <c r="R132" s="173"/>
      <c r="S132" s="175"/>
      <c r="T132" s="46"/>
      <c r="U132" s="244"/>
      <c r="V132" s="244"/>
      <c r="W132" s="175"/>
      <c r="X132" s="13" t="s">
        <v>167</v>
      </c>
      <c r="Y132" s="153" t="s">
        <v>271</v>
      </c>
      <c r="Z132" s="157">
        <v>44001</v>
      </c>
      <c r="AA132" s="158">
        <v>12832</v>
      </c>
      <c r="AB132" s="177" t="s">
        <v>138</v>
      </c>
      <c r="AC132" s="164">
        <v>44032</v>
      </c>
      <c r="AD132" s="164">
        <v>44191</v>
      </c>
      <c r="AE132" s="159"/>
      <c r="AF132" s="159"/>
      <c r="AG132" s="247"/>
      <c r="AH132" s="247"/>
      <c r="AI132" s="160"/>
      <c r="AJ132" s="161"/>
      <c r="AK132" s="247"/>
      <c r="AL132" s="247"/>
      <c r="AM132" s="156"/>
      <c r="AN132" s="156"/>
      <c r="AO132" s="156"/>
      <c r="AP132" s="165"/>
      <c r="AQ132" s="157"/>
      <c r="AR132" s="157"/>
      <c r="AS132" s="165"/>
      <c r="AT132" s="165"/>
      <c r="AU132" s="165"/>
      <c r="AV132" s="33"/>
      <c r="AW132" s="33"/>
      <c r="AX132" s="33"/>
      <c r="AY132" s="45"/>
      <c r="AZ132" s="33"/>
      <c r="BA132" s="45"/>
      <c r="BB132" s="33"/>
      <c r="BC132" s="33"/>
      <c r="BD132" s="166">
        <v>44007</v>
      </c>
      <c r="BE132" s="45">
        <v>44186</v>
      </c>
      <c r="BF132" s="33"/>
      <c r="BG132" s="33"/>
      <c r="BH132" s="45"/>
      <c r="BI132" s="175"/>
      <c r="BJ132" s="33"/>
      <c r="BK132" s="45"/>
      <c r="BL132" s="45"/>
      <c r="BM132" s="33"/>
    </row>
    <row r="133" spans="1:65" s="60" customFormat="1" ht="14.25" x14ac:dyDescent="0.25">
      <c r="A133" s="42" t="s">
        <v>839</v>
      </c>
      <c r="B133" s="152" t="s">
        <v>291</v>
      </c>
      <c r="C133" s="152" t="s">
        <v>114</v>
      </c>
      <c r="D133" s="152" t="s">
        <v>172</v>
      </c>
      <c r="E133" s="152"/>
      <c r="F133" s="152" t="s">
        <v>292</v>
      </c>
      <c r="G133" s="152" t="s">
        <v>293</v>
      </c>
      <c r="H133" s="153"/>
      <c r="I133" s="157"/>
      <c r="J133" s="157"/>
      <c r="K133" s="167" t="s">
        <v>294</v>
      </c>
      <c r="L133" s="167" t="s">
        <v>295</v>
      </c>
      <c r="M133" s="152" t="s">
        <v>296</v>
      </c>
      <c r="N133" s="155">
        <v>42534</v>
      </c>
      <c r="O133" s="243">
        <v>5636792.29</v>
      </c>
      <c r="P133" s="152" t="s">
        <v>297</v>
      </c>
      <c r="Q133" s="155">
        <v>42534</v>
      </c>
      <c r="R133" s="155">
        <v>42923</v>
      </c>
      <c r="S133" s="152" t="s">
        <v>298</v>
      </c>
      <c r="T133" s="152" t="s">
        <v>299</v>
      </c>
      <c r="U133" s="243">
        <v>5336792.29</v>
      </c>
      <c r="V133" s="243">
        <v>300000</v>
      </c>
      <c r="W133" s="156" t="s">
        <v>140</v>
      </c>
      <c r="X133" s="153"/>
      <c r="Y133" s="13"/>
      <c r="Z133" s="157"/>
      <c r="AA133" s="164"/>
      <c r="AB133" s="13"/>
      <c r="AC133" s="157"/>
      <c r="AD133" s="157"/>
      <c r="AE133" s="159"/>
      <c r="AF133" s="159"/>
      <c r="AG133" s="247"/>
      <c r="AH133" s="247"/>
      <c r="AI133" s="160"/>
      <c r="AJ133" s="161"/>
      <c r="AK133" s="247"/>
      <c r="AL133" s="247"/>
      <c r="AM133" s="156">
        <v>93556.12</v>
      </c>
      <c r="AN133" s="156">
        <v>21447.56</v>
      </c>
      <c r="AO133" s="156">
        <f>AM133+AN133</f>
        <v>115003.68</v>
      </c>
      <c r="AP133" s="165"/>
      <c r="AQ133" s="157"/>
      <c r="AR133" s="157"/>
      <c r="AS133" s="165"/>
      <c r="AT133" s="165"/>
      <c r="AU133" s="165"/>
      <c r="AV133" s="153"/>
      <c r="AW133" s="153"/>
      <c r="AX133" s="153"/>
      <c r="AY133" s="157"/>
      <c r="AZ133" s="153"/>
      <c r="BA133" s="157"/>
      <c r="BB133" s="153"/>
      <c r="BC133" s="153"/>
      <c r="BD133" s="45">
        <v>42626</v>
      </c>
      <c r="BE133" s="45">
        <v>42898</v>
      </c>
      <c r="BF133" s="33"/>
      <c r="BG133" s="153"/>
      <c r="BH133" s="157">
        <v>43629</v>
      </c>
      <c r="BI133" s="152" t="s">
        <v>744</v>
      </c>
      <c r="BJ133" s="153"/>
      <c r="BK133" s="45"/>
      <c r="BL133" s="45"/>
      <c r="BM133" s="153"/>
    </row>
    <row r="134" spans="1:65" s="60" customFormat="1" ht="28.5" x14ac:dyDescent="0.25">
      <c r="A134" s="42"/>
      <c r="B134" s="152"/>
      <c r="C134" s="152"/>
      <c r="D134" s="152"/>
      <c r="E134" s="152"/>
      <c r="F134" s="152"/>
      <c r="G134" s="152"/>
      <c r="H134" s="153"/>
      <c r="I134" s="157"/>
      <c r="J134" s="157"/>
      <c r="K134" s="167"/>
      <c r="L134" s="167"/>
      <c r="M134" s="152"/>
      <c r="N134" s="155"/>
      <c r="O134" s="243"/>
      <c r="P134" s="152"/>
      <c r="Q134" s="155"/>
      <c r="R134" s="155"/>
      <c r="S134" s="152"/>
      <c r="T134" s="152"/>
      <c r="U134" s="243"/>
      <c r="V134" s="243"/>
      <c r="W134" s="156"/>
      <c r="X134" s="153" t="s">
        <v>167</v>
      </c>
      <c r="Y134" s="13" t="s">
        <v>301</v>
      </c>
      <c r="Z134" s="157">
        <v>42590</v>
      </c>
      <c r="AA134" s="178">
        <v>11865</v>
      </c>
      <c r="AB134" s="13" t="s">
        <v>120</v>
      </c>
      <c r="AC134" s="157"/>
      <c r="AD134" s="157"/>
      <c r="AE134" s="159"/>
      <c r="AF134" s="159"/>
      <c r="AG134" s="247"/>
      <c r="AH134" s="247">
        <v>195897.31</v>
      </c>
      <c r="AI134" s="160"/>
      <c r="AJ134" s="161"/>
      <c r="AK134" s="247"/>
      <c r="AL134" s="243">
        <v>5335404.62</v>
      </c>
      <c r="AM134" s="156"/>
      <c r="AN134" s="156"/>
      <c r="AO134" s="156"/>
      <c r="AP134" s="165"/>
      <c r="AQ134" s="157"/>
      <c r="AR134" s="157"/>
      <c r="AS134" s="165"/>
      <c r="AT134" s="165"/>
      <c r="AU134" s="165"/>
      <c r="AV134" s="153"/>
      <c r="AW134" s="153"/>
      <c r="AX134" s="153"/>
      <c r="AY134" s="157"/>
      <c r="AZ134" s="153"/>
      <c r="BA134" s="157"/>
      <c r="BB134" s="153"/>
      <c r="BC134" s="153"/>
      <c r="BD134" s="45"/>
      <c r="BE134" s="45"/>
      <c r="BF134" s="33"/>
      <c r="BG134" s="153"/>
      <c r="BH134" s="157"/>
      <c r="BI134" s="152"/>
      <c r="BJ134" s="153"/>
      <c r="BK134" s="45"/>
      <c r="BL134" s="45"/>
      <c r="BM134" s="153"/>
    </row>
    <row r="135" spans="1:65" s="60" customFormat="1" ht="28.5" x14ac:dyDescent="0.25">
      <c r="A135" s="42"/>
      <c r="B135" s="152"/>
      <c r="C135" s="152"/>
      <c r="D135" s="152"/>
      <c r="E135" s="152"/>
      <c r="F135" s="152"/>
      <c r="G135" s="152"/>
      <c r="H135" s="153"/>
      <c r="I135" s="157"/>
      <c r="J135" s="157"/>
      <c r="K135" s="167"/>
      <c r="L135" s="167"/>
      <c r="M135" s="152"/>
      <c r="N135" s="155"/>
      <c r="O135" s="243"/>
      <c r="P135" s="152"/>
      <c r="Q135" s="155"/>
      <c r="R135" s="155"/>
      <c r="S135" s="152"/>
      <c r="T135" s="152"/>
      <c r="U135" s="243"/>
      <c r="V135" s="243"/>
      <c r="W135" s="156"/>
      <c r="X135" s="153" t="s">
        <v>167</v>
      </c>
      <c r="Y135" s="13" t="s">
        <v>302</v>
      </c>
      <c r="Z135" s="157">
        <v>42895</v>
      </c>
      <c r="AA135" s="178">
        <v>12154</v>
      </c>
      <c r="AB135" s="13" t="s">
        <v>119</v>
      </c>
      <c r="AC135" s="157">
        <v>42924</v>
      </c>
      <c r="AD135" s="157">
        <v>43288</v>
      </c>
      <c r="AE135" s="159"/>
      <c r="AF135" s="159"/>
      <c r="AG135" s="247"/>
      <c r="AH135" s="247"/>
      <c r="AI135" s="160"/>
      <c r="AJ135" s="161"/>
      <c r="AK135" s="247"/>
      <c r="AL135" s="243"/>
      <c r="AM135" s="156"/>
      <c r="AN135" s="156"/>
      <c r="AO135" s="156"/>
      <c r="AP135" s="165"/>
      <c r="AQ135" s="157"/>
      <c r="AR135" s="157"/>
      <c r="AS135" s="165"/>
      <c r="AT135" s="165"/>
      <c r="AU135" s="165"/>
      <c r="AV135" s="153"/>
      <c r="AW135" s="153"/>
      <c r="AX135" s="153"/>
      <c r="AY135" s="157"/>
      <c r="AZ135" s="153"/>
      <c r="BA135" s="157"/>
      <c r="BB135" s="153"/>
      <c r="BC135" s="153"/>
      <c r="BD135" s="45">
        <v>42899</v>
      </c>
      <c r="BE135" s="45">
        <v>43258</v>
      </c>
      <c r="BF135" s="33"/>
      <c r="BG135" s="153"/>
      <c r="BH135" s="157"/>
      <c r="BI135" s="152"/>
      <c r="BJ135" s="153"/>
      <c r="BK135" s="45"/>
      <c r="BL135" s="45"/>
      <c r="BM135" s="153"/>
    </row>
    <row r="136" spans="1:65" s="60" customFormat="1" ht="28.5" x14ac:dyDescent="0.25">
      <c r="A136" s="42"/>
      <c r="B136" s="152"/>
      <c r="C136" s="152"/>
      <c r="D136" s="152"/>
      <c r="E136" s="152"/>
      <c r="F136" s="152"/>
      <c r="G136" s="152"/>
      <c r="H136" s="153"/>
      <c r="I136" s="157"/>
      <c r="J136" s="157"/>
      <c r="K136" s="167"/>
      <c r="L136" s="167"/>
      <c r="M136" s="152"/>
      <c r="N136" s="155"/>
      <c r="O136" s="243"/>
      <c r="P136" s="152"/>
      <c r="Q136" s="155"/>
      <c r="R136" s="155"/>
      <c r="S136" s="152"/>
      <c r="T136" s="152"/>
      <c r="U136" s="243"/>
      <c r="V136" s="243"/>
      <c r="W136" s="156"/>
      <c r="X136" s="153" t="s">
        <v>167</v>
      </c>
      <c r="Y136" s="13" t="s">
        <v>303</v>
      </c>
      <c r="Z136" s="157">
        <v>43110</v>
      </c>
      <c r="AA136" s="178">
        <v>12238</v>
      </c>
      <c r="AB136" s="13" t="s">
        <v>120</v>
      </c>
      <c r="AC136" s="157"/>
      <c r="AD136" s="157"/>
      <c r="AE136" s="159"/>
      <c r="AF136" s="159"/>
      <c r="AG136" s="247">
        <v>333172.89</v>
      </c>
      <c r="AH136" s="247"/>
      <c r="AI136" s="160"/>
      <c r="AJ136" s="161"/>
      <c r="AK136" s="247"/>
      <c r="AL136" s="243"/>
      <c r="AM136" s="156"/>
      <c r="AN136" s="156"/>
      <c r="AO136" s="156"/>
      <c r="AP136" s="165"/>
      <c r="AQ136" s="157"/>
      <c r="AR136" s="157"/>
      <c r="AS136" s="165"/>
      <c r="AT136" s="165"/>
      <c r="AU136" s="165"/>
      <c r="AV136" s="153"/>
      <c r="AW136" s="153"/>
      <c r="AX136" s="153"/>
      <c r="AY136" s="157"/>
      <c r="AZ136" s="153"/>
      <c r="BA136" s="157"/>
      <c r="BB136" s="153"/>
      <c r="BC136" s="153"/>
      <c r="BD136" s="45"/>
      <c r="BE136" s="45"/>
      <c r="BF136" s="33"/>
      <c r="BG136" s="153"/>
      <c r="BH136" s="157"/>
      <c r="BI136" s="152"/>
      <c r="BJ136" s="153"/>
      <c r="BK136" s="45"/>
      <c r="BL136" s="45"/>
      <c r="BM136" s="153"/>
    </row>
    <row r="137" spans="1:65" s="60" customFormat="1" ht="28.5" x14ac:dyDescent="0.25">
      <c r="A137" s="42"/>
      <c r="B137" s="152"/>
      <c r="C137" s="152"/>
      <c r="D137" s="152"/>
      <c r="E137" s="152"/>
      <c r="F137" s="152"/>
      <c r="G137" s="152"/>
      <c r="H137" s="153"/>
      <c r="I137" s="157"/>
      <c r="J137" s="157"/>
      <c r="K137" s="167"/>
      <c r="L137" s="167"/>
      <c r="M137" s="152"/>
      <c r="N137" s="155"/>
      <c r="O137" s="243"/>
      <c r="P137" s="152"/>
      <c r="Q137" s="155"/>
      <c r="R137" s="155"/>
      <c r="S137" s="152"/>
      <c r="T137" s="152"/>
      <c r="U137" s="243"/>
      <c r="V137" s="243"/>
      <c r="W137" s="156"/>
      <c r="X137" s="153" t="s">
        <v>167</v>
      </c>
      <c r="Y137" s="13" t="s">
        <v>304</v>
      </c>
      <c r="Z137" s="157">
        <v>43235</v>
      </c>
      <c r="AA137" s="178">
        <v>12314</v>
      </c>
      <c r="AB137" s="13" t="s">
        <v>120</v>
      </c>
      <c r="AC137" s="157"/>
      <c r="AD137" s="157"/>
      <c r="AE137" s="159"/>
      <c r="AF137" s="159"/>
      <c r="AG137" s="247"/>
      <c r="AH137" s="247">
        <v>438663.24</v>
      </c>
      <c r="AI137" s="160"/>
      <c r="AJ137" s="161"/>
      <c r="AK137" s="247"/>
      <c r="AL137" s="243"/>
      <c r="AM137" s="156"/>
      <c r="AN137" s="156"/>
      <c r="AO137" s="156"/>
      <c r="AP137" s="165"/>
      <c r="AQ137" s="157"/>
      <c r="AR137" s="157"/>
      <c r="AS137" s="165"/>
      <c r="AT137" s="165"/>
      <c r="AU137" s="165"/>
      <c r="AV137" s="153"/>
      <c r="AW137" s="153"/>
      <c r="AX137" s="153"/>
      <c r="AY137" s="157"/>
      <c r="AZ137" s="153"/>
      <c r="BA137" s="157"/>
      <c r="BB137" s="153"/>
      <c r="BC137" s="153"/>
      <c r="BD137" s="45"/>
      <c r="BE137" s="45"/>
      <c r="BF137" s="33"/>
      <c r="BG137" s="153"/>
      <c r="BH137" s="157"/>
      <c r="BI137" s="152"/>
      <c r="BJ137" s="153"/>
      <c r="BK137" s="45"/>
      <c r="BL137" s="45"/>
      <c r="BM137" s="153"/>
    </row>
    <row r="138" spans="1:65" s="60" customFormat="1" ht="28.5" x14ac:dyDescent="0.25">
      <c r="A138" s="42"/>
      <c r="B138" s="152"/>
      <c r="C138" s="152"/>
      <c r="D138" s="152"/>
      <c r="E138" s="152"/>
      <c r="F138" s="152"/>
      <c r="G138" s="152"/>
      <c r="H138" s="153"/>
      <c r="I138" s="157"/>
      <c r="J138" s="157"/>
      <c r="K138" s="167"/>
      <c r="L138" s="167"/>
      <c r="M138" s="152"/>
      <c r="N138" s="155"/>
      <c r="O138" s="243"/>
      <c r="P138" s="152"/>
      <c r="Q138" s="155"/>
      <c r="R138" s="155"/>
      <c r="S138" s="152"/>
      <c r="T138" s="152"/>
      <c r="U138" s="243"/>
      <c r="V138" s="243"/>
      <c r="W138" s="156"/>
      <c r="X138" s="153" t="s">
        <v>167</v>
      </c>
      <c r="Y138" s="13" t="s">
        <v>300</v>
      </c>
      <c r="Z138" s="157">
        <v>43252</v>
      </c>
      <c r="AA138" s="178">
        <v>12342</v>
      </c>
      <c r="AB138" s="13" t="s">
        <v>119</v>
      </c>
      <c r="AC138" s="157">
        <v>43289</v>
      </c>
      <c r="AD138" s="157">
        <v>43653</v>
      </c>
      <c r="AE138" s="159"/>
      <c r="AF138" s="159"/>
      <c r="AG138" s="247"/>
      <c r="AH138" s="247"/>
      <c r="AI138" s="160"/>
      <c r="AJ138" s="161"/>
      <c r="AK138" s="247"/>
      <c r="AL138" s="243"/>
      <c r="AM138" s="156"/>
      <c r="AN138" s="156"/>
      <c r="AO138" s="156"/>
      <c r="AP138" s="165"/>
      <c r="AQ138" s="157"/>
      <c r="AR138" s="157"/>
      <c r="AS138" s="165"/>
      <c r="AT138" s="165"/>
      <c r="AU138" s="165"/>
      <c r="AV138" s="153"/>
      <c r="AW138" s="153"/>
      <c r="AX138" s="153"/>
      <c r="AY138" s="157"/>
      <c r="AZ138" s="153"/>
      <c r="BA138" s="157"/>
      <c r="BB138" s="153"/>
      <c r="BC138" s="153"/>
      <c r="BD138" s="45">
        <v>43259</v>
      </c>
      <c r="BE138" s="45">
        <v>43618</v>
      </c>
      <c r="BF138" s="33"/>
      <c r="BG138" s="153"/>
      <c r="BH138" s="157"/>
      <c r="BI138" s="152"/>
      <c r="BJ138" s="153"/>
      <c r="BK138" s="45"/>
      <c r="BL138" s="45"/>
      <c r="BM138" s="153"/>
    </row>
    <row r="139" spans="1:65" s="60" customFormat="1" ht="28.5" x14ac:dyDescent="0.25">
      <c r="A139" s="42"/>
      <c r="B139" s="152"/>
      <c r="C139" s="152"/>
      <c r="D139" s="152"/>
      <c r="E139" s="152"/>
      <c r="F139" s="152"/>
      <c r="G139" s="152"/>
      <c r="H139" s="153"/>
      <c r="I139" s="157"/>
      <c r="J139" s="157"/>
      <c r="K139" s="167"/>
      <c r="L139" s="167"/>
      <c r="M139" s="152"/>
      <c r="N139" s="155"/>
      <c r="O139" s="243"/>
      <c r="P139" s="152"/>
      <c r="Q139" s="155"/>
      <c r="R139" s="155"/>
      <c r="S139" s="152"/>
      <c r="T139" s="152"/>
      <c r="U139" s="243"/>
      <c r="V139" s="243"/>
      <c r="W139" s="156"/>
      <c r="X139" s="153" t="s">
        <v>167</v>
      </c>
      <c r="Y139" s="13" t="s">
        <v>305</v>
      </c>
      <c r="Z139" s="157">
        <v>43650</v>
      </c>
      <c r="AA139" s="158">
        <v>12663</v>
      </c>
      <c r="AB139" s="13" t="s">
        <v>119</v>
      </c>
      <c r="AC139" s="157">
        <v>43654</v>
      </c>
      <c r="AD139" s="157">
        <v>44043</v>
      </c>
      <c r="AE139" s="159"/>
      <c r="AF139" s="159"/>
      <c r="AG139" s="247"/>
      <c r="AH139" s="247"/>
      <c r="AI139" s="160"/>
      <c r="AJ139" s="161"/>
      <c r="AK139" s="247"/>
      <c r="AL139" s="243"/>
      <c r="AM139" s="156"/>
      <c r="AN139" s="156"/>
      <c r="AO139" s="156"/>
      <c r="AP139" s="165"/>
      <c r="AQ139" s="157"/>
      <c r="AR139" s="157"/>
      <c r="AS139" s="165"/>
      <c r="AT139" s="165"/>
      <c r="AU139" s="165"/>
      <c r="AV139" s="153"/>
      <c r="AW139" s="153"/>
      <c r="AX139" s="153"/>
      <c r="AY139" s="157"/>
      <c r="AZ139" s="153"/>
      <c r="BA139" s="157"/>
      <c r="BB139" s="153"/>
      <c r="BC139" s="153"/>
      <c r="BD139" s="45"/>
      <c r="BE139" s="45"/>
      <c r="BF139" s="33"/>
      <c r="BG139" s="153"/>
      <c r="BH139" s="157"/>
      <c r="BI139" s="152"/>
      <c r="BJ139" s="153"/>
      <c r="BK139" s="45"/>
      <c r="BL139" s="45"/>
      <c r="BM139" s="153"/>
    </row>
    <row r="140" spans="1:65" s="60" customFormat="1" ht="28.5" x14ac:dyDescent="0.25">
      <c r="A140" s="42"/>
      <c r="B140" s="152"/>
      <c r="C140" s="152"/>
      <c r="D140" s="152"/>
      <c r="E140" s="152"/>
      <c r="F140" s="152"/>
      <c r="G140" s="152"/>
      <c r="H140" s="153"/>
      <c r="I140" s="157"/>
      <c r="J140" s="157"/>
      <c r="K140" s="167"/>
      <c r="L140" s="167"/>
      <c r="M140" s="152"/>
      <c r="N140" s="155"/>
      <c r="O140" s="243"/>
      <c r="P140" s="152"/>
      <c r="Q140" s="155"/>
      <c r="R140" s="155"/>
      <c r="S140" s="152"/>
      <c r="T140" s="152"/>
      <c r="U140" s="243"/>
      <c r="V140" s="243"/>
      <c r="W140" s="156"/>
      <c r="X140" s="153" t="s">
        <v>167</v>
      </c>
      <c r="Y140" s="13" t="s">
        <v>306</v>
      </c>
      <c r="Z140" s="157">
        <v>44027</v>
      </c>
      <c r="AA140" s="158">
        <v>12841</v>
      </c>
      <c r="AB140" s="13" t="s">
        <v>119</v>
      </c>
      <c r="AC140" s="157">
        <v>44044</v>
      </c>
      <c r="AD140" s="157">
        <v>44433</v>
      </c>
      <c r="AE140" s="159"/>
      <c r="AF140" s="159"/>
      <c r="AG140" s="247"/>
      <c r="AH140" s="247"/>
      <c r="AI140" s="160"/>
      <c r="AJ140" s="161"/>
      <c r="AK140" s="247"/>
      <c r="AL140" s="243"/>
      <c r="AM140" s="156"/>
      <c r="AN140" s="156"/>
      <c r="AO140" s="156"/>
      <c r="AP140" s="165"/>
      <c r="AQ140" s="157"/>
      <c r="AR140" s="157"/>
      <c r="AS140" s="165"/>
      <c r="AT140" s="165"/>
      <c r="AU140" s="165"/>
      <c r="AV140" s="153"/>
      <c r="AW140" s="153"/>
      <c r="AX140" s="153"/>
      <c r="AY140" s="157"/>
      <c r="AZ140" s="153"/>
      <c r="BA140" s="157"/>
      <c r="BB140" s="153"/>
      <c r="BC140" s="153"/>
      <c r="BD140" s="45"/>
      <c r="BE140" s="45"/>
      <c r="BF140" s="33"/>
      <c r="BG140" s="153"/>
      <c r="BH140" s="157"/>
      <c r="BI140" s="152"/>
      <c r="BJ140" s="153"/>
      <c r="BK140" s="45"/>
      <c r="BL140" s="45"/>
      <c r="BM140" s="153"/>
    </row>
    <row r="141" spans="1:65" s="60" customFormat="1" ht="28.5" x14ac:dyDescent="0.25">
      <c r="A141" s="42"/>
      <c r="B141" s="152"/>
      <c r="C141" s="152"/>
      <c r="D141" s="152"/>
      <c r="E141" s="152"/>
      <c r="F141" s="152"/>
      <c r="G141" s="152"/>
      <c r="H141" s="153"/>
      <c r="I141" s="157"/>
      <c r="J141" s="157"/>
      <c r="K141" s="167"/>
      <c r="L141" s="167"/>
      <c r="M141" s="152"/>
      <c r="N141" s="155"/>
      <c r="O141" s="243"/>
      <c r="P141" s="152"/>
      <c r="Q141" s="155"/>
      <c r="R141" s="155"/>
      <c r="S141" s="152"/>
      <c r="T141" s="152"/>
      <c r="U141" s="243"/>
      <c r="V141" s="243"/>
      <c r="W141" s="156"/>
      <c r="X141" s="153" t="s">
        <v>123</v>
      </c>
      <c r="Y141" s="13" t="s">
        <v>353</v>
      </c>
      <c r="Z141" s="157">
        <v>44039</v>
      </c>
      <c r="AA141" s="164"/>
      <c r="AB141" s="13" t="s">
        <v>263</v>
      </c>
      <c r="AC141" s="157"/>
      <c r="AD141" s="157"/>
      <c r="AE141" s="159"/>
      <c r="AF141" s="159"/>
      <c r="AG141" s="247"/>
      <c r="AH141" s="247"/>
      <c r="AI141" s="160"/>
      <c r="AJ141" s="161"/>
      <c r="AK141" s="247">
        <v>93556.12</v>
      </c>
      <c r="AL141" s="247"/>
      <c r="AM141" s="156"/>
      <c r="AN141" s="156"/>
      <c r="AO141" s="156"/>
      <c r="AP141" s="165"/>
      <c r="AQ141" s="157"/>
      <c r="AR141" s="157"/>
      <c r="AS141" s="165"/>
      <c r="AT141" s="165"/>
      <c r="AU141" s="165"/>
      <c r="AV141" s="153"/>
      <c r="AW141" s="153"/>
      <c r="AX141" s="153"/>
      <c r="AY141" s="157"/>
      <c r="AZ141" s="153"/>
      <c r="BA141" s="157"/>
      <c r="BB141" s="153"/>
      <c r="BC141" s="153"/>
      <c r="BD141" s="45"/>
      <c r="BE141" s="45"/>
      <c r="BF141" s="33"/>
      <c r="BG141" s="153"/>
      <c r="BH141" s="157"/>
      <c r="BI141" s="152"/>
      <c r="BJ141" s="153"/>
      <c r="BK141" s="45"/>
      <c r="BL141" s="45"/>
      <c r="BM141" s="153"/>
    </row>
    <row r="142" spans="1:65" s="60" customFormat="1" ht="28.5" x14ac:dyDescent="0.25">
      <c r="A142" s="42"/>
      <c r="B142" s="152"/>
      <c r="C142" s="152"/>
      <c r="D142" s="152"/>
      <c r="E142" s="152"/>
      <c r="F142" s="152"/>
      <c r="G142" s="152"/>
      <c r="H142" s="153"/>
      <c r="I142" s="157"/>
      <c r="J142" s="157"/>
      <c r="K142" s="167"/>
      <c r="L142" s="167"/>
      <c r="M142" s="152"/>
      <c r="N142" s="155"/>
      <c r="O142" s="243"/>
      <c r="P142" s="152"/>
      <c r="Q142" s="155"/>
      <c r="R142" s="155"/>
      <c r="S142" s="152"/>
      <c r="T142" s="152"/>
      <c r="U142" s="243"/>
      <c r="V142" s="243"/>
      <c r="W142" s="156"/>
      <c r="X142" s="153" t="s">
        <v>167</v>
      </c>
      <c r="Y142" s="13" t="s">
        <v>354</v>
      </c>
      <c r="Z142" s="157">
        <v>44082</v>
      </c>
      <c r="AA142" s="158">
        <v>12901</v>
      </c>
      <c r="AB142" s="13" t="s">
        <v>137</v>
      </c>
      <c r="AC142" s="157"/>
      <c r="AD142" s="157"/>
      <c r="AE142" s="159"/>
      <c r="AF142" s="159"/>
      <c r="AG142" s="247"/>
      <c r="AH142" s="247">
        <v>2355249.5099999998</v>
      </c>
      <c r="AI142" s="160"/>
      <c r="AJ142" s="161"/>
      <c r="AK142" s="247"/>
      <c r="AL142" s="247"/>
      <c r="AM142" s="156"/>
      <c r="AN142" s="156"/>
      <c r="AO142" s="156"/>
      <c r="AP142" s="165"/>
      <c r="AQ142" s="157"/>
      <c r="AR142" s="157"/>
      <c r="AS142" s="165"/>
      <c r="AT142" s="165"/>
      <c r="AU142" s="165"/>
      <c r="AV142" s="153"/>
      <c r="AW142" s="153"/>
      <c r="AX142" s="153"/>
      <c r="AY142" s="157"/>
      <c r="AZ142" s="153"/>
      <c r="BA142" s="157"/>
      <c r="BB142" s="153"/>
      <c r="BC142" s="153"/>
      <c r="BD142" s="45"/>
      <c r="BE142" s="45"/>
      <c r="BF142" s="33"/>
      <c r="BG142" s="153"/>
      <c r="BH142" s="157"/>
      <c r="BI142" s="152"/>
      <c r="BJ142" s="153"/>
      <c r="BK142" s="45"/>
      <c r="BL142" s="45"/>
      <c r="BM142" s="153"/>
    </row>
    <row r="143" spans="1:65" s="60" customFormat="1" ht="42.75" x14ac:dyDescent="0.25">
      <c r="A143" s="42"/>
      <c r="B143" s="152"/>
      <c r="C143" s="152"/>
      <c r="D143" s="152"/>
      <c r="E143" s="152"/>
      <c r="F143" s="152"/>
      <c r="G143" s="152"/>
      <c r="H143" s="153"/>
      <c r="I143" s="157"/>
      <c r="J143" s="157"/>
      <c r="K143" s="167"/>
      <c r="L143" s="167"/>
      <c r="M143" s="152"/>
      <c r="N143" s="155"/>
      <c r="O143" s="243"/>
      <c r="P143" s="152"/>
      <c r="Q143" s="155"/>
      <c r="R143" s="155"/>
      <c r="S143" s="152"/>
      <c r="T143" s="152"/>
      <c r="U143" s="243"/>
      <c r="V143" s="243"/>
      <c r="W143" s="156"/>
      <c r="X143" s="153" t="s">
        <v>167</v>
      </c>
      <c r="Y143" s="13" t="s">
        <v>512</v>
      </c>
      <c r="Z143" s="157">
        <v>44120</v>
      </c>
      <c r="AA143" s="162">
        <v>12936</v>
      </c>
      <c r="AB143" s="13" t="s">
        <v>189</v>
      </c>
      <c r="AC143" s="157"/>
      <c r="AD143" s="157"/>
      <c r="AE143" s="159"/>
      <c r="AF143" s="159"/>
      <c r="AG143" s="247"/>
      <c r="AH143" s="247"/>
      <c r="AI143" s="160"/>
      <c r="AJ143" s="161"/>
      <c r="AK143" s="247"/>
      <c r="AL143" s="247"/>
      <c r="AM143" s="156"/>
      <c r="AN143" s="156"/>
      <c r="AO143" s="156"/>
      <c r="AP143" s="165"/>
      <c r="AQ143" s="157"/>
      <c r="AR143" s="157"/>
      <c r="AS143" s="165"/>
      <c r="AT143" s="165"/>
      <c r="AU143" s="165"/>
      <c r="AV143" s="153"/>
      <c r="AW143" s="153"/>
      <c r="AX143" s="153"/>
      <c r="AY143" s="157"/>
      <c r="AZ143" s="153"/>
      <c r="BA143" s="157"/>
      <c r="BB143" s="153"/>
      <c r="BC143" s="153"/>
      <c r="BD143" s="45">
        <v>44489</v>
      </c>
      <c r="BE143" s="45">
        <v>44213</v>
      </c>
      <c r="BF143" s="33"/>
      <c r="BG143" s="153"/>
      <c r="BH143" s="157"/>
      <c r="BI143" s="152"/>
      <c r="BJ143" s="153"/>
      <c r="BK143" s="45"/>
      <c r="BL143" s="45"/>
      <c r="BM143" s="153"/>
    </row>
    <row r="144" spans="1:65" s="60" customFormat="1" ht="42.75" x14ac:dyDescent="0.25">
      <c r="A144" s="42"/>
      <c r="B144" s="152"/>
      <c r="C144" s="152"/>
      <c r="D144" s="152"/>
      <c r="E144" s="152"/>
      <c r="F144" s="152"/>
      <c r="G144" s="152"/>
      <c r="H144" s="153"/>
      <c r="I144" s="157"/>
      <c r="J144" s="157"/>
      <c r="K144" s="167"/>
      <c r="L144" s="167"/>
      <c r="M144" s="152"/>
      <c r="N144" s="155"/>
      <c r="O144" s="243"/>
      <c r="P144" s="152"/>
      <c r="Q144" s="155"/>
      <c r="R144" s="155"/>
      <c r="S144" s="152"/>
      <c r="T144" s="152"/>
      <c r="U144" s="243"/>
      <c r="V144" s="243"/>
      <c r="W144" s="156"/>
      <c r="X144" s="153" t="s">
        <v>167</v>
      </c>
      <c r="Y144" s="13" t="s">
        <v>555</v>
      </c>
      <c r="Z144" s="157">
        <v>44417</v>
      </c>
      <c r="AA144" s="162">
        <v>13116</v>
      </c>
      <c r="AB144" s="13" t="s">
        <v>189</v>
      </c>
      <c r="AC144" s="157">
        <v>44434</v>
      </c>
      <c r="AD144" s="157">
        <v>44523</v>
      </c>
      <c r="AE144" s="159"/>
      <c r="AF144" s="159"/>
      <c r="AG144" s="247"/>
      <c r="AH144" s="247"/>
      <c r="AI144" s="160"/>
      <c r="AJ144" s="161"/>
      <c r="AK144" s="247"/>
      <c r="AL144" s="247"/>
      <c r="AM144" s="156"/>
      <c r="AN144" s="156"/>
      <c r="AO144" s="156"/>
      <c r="AP144" s="165"/>
      <c r="AQ144" s="157"/>
      <c r="AR144" s="157"/>
      <c r="AS144" s="165"/>
      <c r="AT144" s="165"/>
      <c r="AU144" s="165"/>
      <c r="AV144" s="153"/>
      <c r="AW144" s="153"/>
      <c r="AX144" s="153"/>
      <c r="AY144" s="157"/>
      <c r="AZ144" s="153"/>
      <c r="BA144" s="157"/>
      <c r="BB144" s="153"/>
      <c r="BC144" s="153"/>
      <c r="BD144" s="45"/>
      <c r="BE144" s="45"/>
      <c r="BF144" s="33"/>
      <c r="BG144" s="153"/>
      <c r="BH144" s="157"/>
      <c r="BI144" s="152"/>
      <c r="BJ144" s="153"/>
      <c r="BK144" s="45"/>
      <c r="BL144" s="45"/>
      <c r="BM144" s="153"/>
    </row>
    <row r="145" spans="1:65" s="60" customFormat="1" ht="28.5" x14ac:dyDescent="0.25">
      <c r="A145" s="42" t="s">
        <v>840</v>
      </c>
      <c r="B145" s="152" t="s">
        <v>234</v>
      </c>
      <c r="C145" s="152" t="s">
        <v>196</v>
      </c>
      <c r="D145" s="152" t="s">
        <v>172</v>
      </c>
      <c r="E145" s="152" t="s">
        <v>19</v>
      </c>
      <c r="F145" s="46" t="s">
        <v>877</v>
      </c>
      <c r="G145" s="152" t="s">
        <v>776</v>
      </c>
      <c r="H145" s="153"/>
      <c r="I145" s="157"/>
      <c r="J145" s="157"/>
      <c r="K145" s="167" t="s">
        <v>232</v>
      </c>
      <c r="L145" s="228" t="s">
        <v>235</v>
      </c>
      <c r="M145" s="175" t="s">
        <v>236</v>
      </c>
      <c r="N145" s="155">
        <v>43535</v>
      </c>
      <c r="O145" s="243">
        <v>641808.68999999994</v>
      </c>
      <c r="P145" s="152" t="s">
        <v>242</v>
      </c>
      <c r="Q145" s="155">
        <v>43535</v>
      </c>
      <c r="R145" s="155">
        <v>44047</v>
      </c>
      <c r="S145" s="152" t="s">
        <v>538</v>
      </c>
      <c r="T145" s="46" t="s">
        <v>237</v>
      </c>
      <c r="U145" s="243" t="s">
        <v>775</v>
      </c>
      <c r="V145" s="243" t="s">
        <v>238</v>
      </c>
      <c r="W145" s="152">
        <v>44905100</v>
      </c>
      <c r="X145" s="33"/>
      <c r="Y145" s="153"/>
      <c r="Z145" s="157"/>
      <c r="AA145" s="164"/>
      <c r="AB145" s="13" t="s">
        <v>240</v>
      </c>
      <c r="AC145" s="157"/>
      <c r="AD145" s="157"/>
      <c r="AE145" s="159"/>
      <c r="AF145" s="159"/>
      <c r="AG145" s="247">
        <v>130084.41</v>
      </c>
      <c r="AH145" s="246"/>
      <c r="AI145" s="179"/>
      <c r="AJ145" s="180"/>
      <c r="AK145" s="246"/>
      <c r="AL145" s="244">
        <v>771893.1</v>
      </c>
      <c r="AM145" s="156">
        <v>78377.350000000006</v>
      </c>
      <c r="AN145" s="156">
        <v>0</v>
      </c>
      <c r="AO145" s="156">
        <f>AM145+AN145</f>
        <v>78377.350000000006</v>
      </c>
      <c r="AP145" s="165"/>
      <c r="AQ145" s="157"/>
      <c r="AR145" s="157"/>
      <c r="AS145" s="165"/>
      <c r="AT145" s="165"/>
      <c r="AU145" s="165"/>
      <c r="AV145" s="153"/>
      <c r="AW145" s="153"/>
      <c r="AX145" s="153"/>
      <c r="AY145" s="157"/>
      <c r="AZ145" s="153"/>
      <c r="BA145" s="157"/>
      <c r="BB145" s="153"/>
      <c r="BC145" s="153"/>
      <c r="BD145" s="45">
        <v>43536</v>
      </c>
      <c r="BE145" s="45">
        <v>43900</v>
      </c>
      <c r="BF145" s="33"/>
      <c r="BG145" s="153"/>
      <c r="BH145" s="157">
        <v>43536</v>
      </c>
      <c r="BI145" s="152" t="s">
        <v>744</v>
      </c>
      <c r="BJ145" s="152"/>
      <c r="BK145" s="45">
        <v>43839</v>
      </c>
      <c r="BL145" s="45"/>
      <c r="BM145" s="153"/>
    </row>
    <row r="146" spans="1:65" s="60" customFormat="1" ht="14.25" x14ac:dyDescent="0.25">
      <c r="A146" s="42"/>
      <c r="B146" s="152"/>
      <c r="C146" s="152"/>
      <c r="D146" s="152"/>
      <c r="E146" s="152"/>
      <c r="F146" s="46"/>
      <c r="G146" s="152"/>
      <c r="H146" s="153"/>
      <c r="I146" s="157"/>
      <c r="J146" s="157"/>
      <c r="K146" s="167"/>
      <c r="L146" s="228"/>
      <c r="M146" s="175"/>
      <c r="N146" s="155"/>
      <c r="O146" s="243"/>
      <c r="P146" s="152"/>
      <c r="Q146" s="155"/>
      <c r="R146" s="155"/>
      <c r="S146" s="152"/>
      <c r="T146" s="46"/>
      <c r="U146" s="243"/>
      <c r="V146" s="243"/>
      <c r="W146" s="152"/>
      <c r="X146" s="13" t="s">
        <v>121</v>
      </c>
      <c r="Y146" s="153"/>
      <c r="Z146" s="157">
        <v>43626</v>
      </c>
      <c r="AA146" s="164"/>
      <c r="AB146" s="13"/>
      <c r="AC146" s="157"/>
      <c r="AD146" s="157"/>
      <c r="AE146" s="159"/>
      <c r="AF146" s="159"/>
      <c r="AG146" s="247"/>
      <c r="AH146" s="246"/>
      <c r="AI146" s="179"/>
      <c r="AJ146" s="180"/>
      <c r="AK146" s="247">
        <v>25864.89</v>
      </c>
      <c r="AL146" s="244"/>
      <c r="AM146" s="156"/>
      <c r="AN146" s="156"/>
      <c r="AO146" s="156"/>
      <c r="AP146" s="165"/>
      <c r="AQ146" s="157"/>
      <c r="AR146" s="157"/>
      <c r="AS146" s="165"/>
      <c r="AT146" s="165"/>
      <c r="AU146" s="165"/>
      <c r="AV146" s="153"/>
      <c r="AW146" s="153"/>
      <c r="AX146" s="153"/>
      <c r="AY146" s="157"/>
      <c r="AZ146" s="153"/>
      <c r="BA146" s="157"/>
      <c r="BB146" s="153"/>
      <c r="BC146" s="153"/>
      <c r="BD146" s="45"/>
      <c r="BE146" s="45"/>
      <c r="BF146" s="33"/>
      <c r="BG146" s="153"/>
      <c r="BH146" s="157"/>
      <c r="BI146" s="152"/>
      <c r="BJ146" s="152"/>
      <c r="BK146" s="45"/>
      <c r="BL146" s="45"/>
      <c r="BM146" s="153"/>
    </row>
    <row r="147" spans="1:65" s="60" customFormat="1" ht="28.5" x14ac:dyDescent="0.25">
      <c r="A147" s="42"/>
      <c r="B147" s="152"/>
      <c r="C147" s="152"/>
      <c r="D147" s="152"/>
      <c r="E147" s="152"/>
      <c r="F147" s="46"/>
      <c r="G147" s="152"/>
      <c r="H147" s="153"/>
      <c r="I147" s="157"/>
      <c r="J147" s="157"/>
      <c r="K147" s="167"/>
      <c r="L147" s="228"/>
      <c r="M147" s="175"/>
      <c r="N147" s="155"/>
      <c r="O147" s="243"/>
      <c r="P147" s="152"/>
      <c r="Q147" s="155"/>
      <c r="R147" s="155"/>
      <c r="S147" s="152"/>
      <c r="T147" s="46"/>
      <c r="U147" s="243"/>
      <c r="V147" s="243"/>
      <c r="W147" s="152"/>
      <c r="X147" s="13" t="s">
        <v>169</v>
      </c>
      <c r="Y147" s="153" t="s">
        <v>239</v>
      </c>
      <c r="Z147" s="157">
        <v>43735</v>
      </c>
      <c r="AA147" s="158">
        <v>12649</v>
      </c>
      <c r="AB147" s="13" t="s">
        <v>240</v>
      </c>
      <c r="AC147" s="157"/>
      <c r="AD147" s="157"/>
      <c r="AE147" s="159"/>
      <c r="AF147" s="159"/>
      <c r="AG147" s="246"/>
      <c r="AH147" s="246"/>
      <c r="AI147" s="179"/>
      <c r="AJ147" s="180"/>
      <c r="AK147" s="246"/>
      <c r="AL147" s="244"/>
      <c r="AM147" s="156"/>
      <c r="AN147" s="156"/>
      <c r="AO147" s="156"/>
      <c r="AP147" s="165"/>
      <c r="AQ147" s="157"/>
      <c r="AR147" s="157"/>
      <c r="AS147" s="165"/>
      <c r="AT147" s="165"/>
      <c r="AU147" s="165"/>
      <c r="AV147" s="153"/>
      <c r="AW147" s="153"/>
      <c r="AX147" s="153"/>
      <c r="AY147" s="157"/>
      <c r="AZ147" s="153"/>
      <c r="BA147" s="157"/>
      <c r="BB147" s="153"/>
      <c r="BC147" s="153"/>
      <c r="BD147" s="45"/>
      <c r="BE147" s="45"/>
      <c r="BF147" s="33"/>
      <c r="BG147" s="153"/>
      <c r="BH147" s="157"/>
      <c r="BI147" s="152"/>
      <c r="BJ147" s="152"/>
      <c r="BK147" s="45"/>
      <c r="BL147" s="45"/>
      <c r="BM147" s="153"/>
    </row>
    <row r="148" spans="1:65" s="60" customFormat="1" ht="28.5" x14ac:dyDescent="0.25">
      <c r="A148" s="42"/>
      <c r="B148" s="152"/>
      <c r="C148" s="152"/>
      <c r="D148" s="152"/>
      <c r="E148" s="152"/>
      <c r="F148" s="46"/>
      <c r="G148" s="152"/>
      <c r="H148" s="153"/>
      <c r="I148" s="157"/>
      <c r="J148" s="157"/>
      <c r="K148" s="167"/>
      <c r="L148" s="228"/>
      <c r="M148" s="175"/>
      <c r="N148" s="155"/>
      <c r="O148" s="243"/>
      <c r="P148" s="152"/>
      <c r="Q148" s="155"/>
      <c r="R148" s="155"/>
      <c r="S148" s="152"/>
      <c r="T148" s="46"/>
      <c r="U148" s="243"/>
      <c r="V148" s="243"/>
      <c r="W148" s="152"/>
      <c r="X148" s="13" t="s">
        <v>167</v>
      </c>
      <c r="Y148" s="153" t="s">
        <v>241</v>
      </c>
      <c r="Z148" s="157">
        <v>43920</v>
      </c>
      <c r="AA148" s="158">
        <v>12774</v>
      </c>
      <c r="AB148" s="13" t="s">
        <v>240</v>
      </c>
      <c r="AC148" s="157">
        <v>43930</v>
      </c>
      <c r="AD148" s="157">
        <v>44324</v>
      </c>
      <c r="AE148" s="159"/>
      <c r="AF148" s="159"/>
      <c r="AG148" s="247"/>
      <c r="AH148" s="246"/>
      <c r="AI148" s="179"/>
      <c r="AJ148" s="180"/>
      <c r="AK148" s="246"/>
      <c r="AL148" s="244"/>
      <c r="AM148" s="156"/>
      <c r="AN148" s="156"/>
      <c r="AO148" s="156"/>
      <c r="AP148" s="165"/>
      <c r="AQ148" s="157"/>
      <c r="AR148" s="157"/>
      <c r="AS148" s="165"/>
      <c r="AT148" s="165"/>
      <c r="AU148" s="165"/>
      <c r="AV148" s="153"/>
      <c r="AW148" s="153"/>
      <c r="AX148" s="153"/>
      <c r="AY148" s="157"/>
      <c r="AZ148" s="153"/>
      <c r="BA148" s="157"/>
      <c r="BB148" s="153"/>
      <c r="BC148" s="153"/>
      <c r="BD148" s="45"/>
      <c r="BE148" s="45"/>
      <c r="BF148" s="33"/>
      <c r="BG148" s="153"/>
      <c r="BH148" s="157"/>
      <c r="BI148" s="152"/>
      <c r="BJ148" s="152"/>
      <c r="BK148" s="45"/>
      <c r="BL148" s="45"/>
      <c r="BM148" s="153"/>
    </row>
    <row r="149" spans="1:65" s="60" customFormat="1" ht="42.75" x14ac:dyDescent="0.25">
      <c r="A149" s="42"/>
      <c r="B149" s="152"/>
      <c r="C149" s="152"/>
      <c r="D149" s="152"/>
      <c r="E149" s="152"/>
      <c r="F149" s="46"/>
      <c r="G149" s="152"/>
      <c r="H149" s="153"/>
      <c r="I149" s="157"/>
      <c r="J149" s="157"/>
      <c r="K149" s="167"/>
      <c r="L149" s="228"/>
      <c r="M149" s="175"/>
      <c r="N149" s="155"/>
      <c r="O149" s="243"/>
      <c r="P149" s="152"/>
      <c r="Q149" s="155"/>
      <c r="R149" s="155"/>
      <c r="S149" s="152"/>
      <c r="T149" s="46"/>
      <c r="U149" s="243"/>
      <c r="V149" s="243"/>
      <c r="W149" s="152"/>
      <c r="X149" s="13" t="s">
        <v>167</v>
      </c>
      <c r="Y149" s="153" t="s">
        <v>329</v>
      </c>
      <c r="Z149" s="157">
        <v>44064</v>
      </c>
      <c r="AA149" s="158">
        <v>12866</v>
      </c>
      <c r="AB149" s="13" t="s">
        <v>189</v>
      </c>
      <c r="AC149" s="157"/>
      <c r="AD149" s="157"/>
      <c r="AE149" s="159"/>
      <c r="AF149" s="159"/>
      <c r="AG149" s="247"/>
      <c r="AH149" s="246"/>
      <c r="AI149" s="179"/>
      <c r="AJ149" s="180"/>
      <c r="AK149" s="246"/>
      <c r="AL149" s="244"/>
      <c r="AM149" s="156"/>
      <c r="AN149" s="156"/>
      <c r="AO149" s="156"/>
      <c r="AP149" s="165"/>
      <c r="AQ149" s="157"/>
      <c r="AR149" s="157"/>
      <c r="AS149" s="165"/>
      <c r="AT149" s="165"/>
      <c r="AU149" s="165"/>
      <c r="AV149" s="153"/>
      <c r="AW149" s="153"/>
      <c r="AX149" s="153"/>
      <c r="AY149" s="157"/>
      <c r="AZ149" s="153"/>
      <c r="BA149" s="157"/>
      <c r="BB149" s="153"/>
      <c r="BC149" s="153"/>
      <c r="BD149" s="45">
        <v>44069</v>
      </c>
      <c r="BE149" s="45">
        <v>44324</v>
      </c>
      <c r="BF149" s="33"/>
      <c r="BG149" s="153"/>
      <c r="BH149" s="157"/>
      <c r="BI149" s="152"/>
      <c r="BJ149" s="152"/>
      <c r="BK149" s="45"/>
      <c r="BL149" s="45"/>
      <c r="BM149" s="153"/>
    </row>
    <row r="150" spans="1:65" s="60" customFormat="1" ht="42.75" x14ac:dyDescent="0.2">
      <c r="A150" s="42"/>
      <c r="B150" s="152"/>
      <c r="C150" s="152"/>
      <c r="D150" s="152"/>
      <c r="E150" s="152"/>
      <c r="F150" s="46"/>
      <c r="G150" s="152"/>
      <c r="H150" s="153"/>
      <c r="I150" s="157"/>
      <c r="J150" s="157"/>
      <c r="K150" s="167"/>
      <c r="L150" s="228"/>
      <c r="M150" s="175"/>
      <c r="N150" s="155"/>
      <c r="O150" s="243"/>
      <c r="P150" s="152"/>
      <c r="Q150" s="155"/>
      <c r="R150" s="155"/>
      <c r="S150" s="152"/>
      <c r="T150" s="46"/>
      <c r="U150" s="243"/>
      <c r="V150" s="243"/>
      <c r="W150" s="152"/>
      <c r="X150" s="13" t="s">
        <v>382</v>
      </c>
      <c r="Y150" s="153" t="s">
        <v>385</v>
      </c>
      <c r="Z150" s="157">
        <v>44154</v>
      </c>
      <c r="AA150" s="158"/>
      <c r="AB150" s="32" t="s">
        <v>386</v>
      </c>
      <c r="AC150" s="157"/>
      <c r="AD150" s="157"/>
      <c r="AE150" s="159"/>
      <c r="AF150" s="159"/>
      <c r="AG150" s="247"/>
      <c r="AH150" s="246"/>
      <c r="AI150" s="179"/>
      <c r="AJ150" s="180"/>
      <c r="AK150" s="246"/>
      <c r="AL150" s="246"/>
      <c r="AM150" s="156"/>
      <c r="AN150" s="156"/>
      <c r="AO150" s="156"/>
      <c r="AP150" s="165"/>
      <c r="AQ150" s="157"/>
      <c r="AR150" s="157"/>
      <c r="AS150" s="165"/>
      <c r="AT150" s="165"/>
      <c r="AU150" s="165"/>
      <c r="AV150" s="153"/>
      <c r="AW150" s="153"/>
      <c r="AX150" s="153"/>
      <c r="AY150" s="157"/>
      <c r="AZ150" s="153"/>
      <c r="BA150" s="157"/>
      <c r="BB150" s="153"/>
      <c r="BC150" s="153"/>
      <c r="BD150" s="45"/>
      <c r="BE150" s="45"/>
      <c r="BF150" s="33"/>
      <c r="BG150" s="153"/>
      <c r="BH150" s="157"/>
      <c r="BI150" s="152"/>
      <c r="BJ150" s="152"/>
      <c r="BK150" s="45"/>
      <c r="BL150" s="45"/>
      <c r="BM150" s="174"/>
    </row>
    <row r="151" spans="1:65" s="60" customFormat="1" ht="42.75" x14ac:dyDescent="0.25">
      <c r="A151" s="42"/>
      <c r="B151" s="152"/>
      <c r="C151" s="152"/>
      <c r="D151" s="152"/>
      <c r="E151" s="152"/>
      <c r="F151" s="46"/>
      <c r="G151" s="152"/>
      <c r="H151" s="153"/>
      <c r="I151" s="157"/>
      <c r="J151" s="157"/>
      <c r="K151" s="167"/>
      <c r="L151" s="228"/>
      <c r="M151" s="175"/>
      <c r="N151" s="155"/>
      <c r="O151" s="243"/>
      <c r="P151" s="152"/>
      <c r="Q151" s="155"/>
      <c r="R151" s="155"/>
      <c r="S151" s="152"/>
      <c r="T151" s="46"/>
      <c r="U151" s="243"/>
      <c r="V151" s="243"/>
      <c r="W151" s="152"/>
      <c r="X151" s="13" t="s">
        <v>243</v>
      </c>
      <c r="Y151" s="153" t="s">
        <v>387</v>
      </c>
      <c r="Z151" s="157">
        <v>44285</v>
      </c>
      <c r="AA151" s="162" t="s">
        <v>388</v>
      </c>
      <c r="AB151" s="13" t="s">
        <v>189</v>
      </c>
      <c r="AC151" s="157">
        <v>44325</v>
      </c>
      <c r="AD151" s="157">
        <v>44444</v>
      </c>
      <c r="AE151" s="159"/>
      <c r="AF151" s="159"/>
      <c r="AG151" s="247"/>
      <c r="AH151" s="246"/>
      <c r="AI151" s="179"/>
      <c r="AJ151" s="180"/>
      <c r="AK151" s="246"/>
      <c r="AL151" s="246"/>
      <c r="AM151" s="156"/>
      <c r="AN151" s="156"/>
      <c r="AO151" s="156"/>
      <c r="AP151" s="165"/>
      <c r="AQ151" s="157"/>
      <c r="AR151" s="157"/>
      <c r="AS151" s="165"/>
      <c r="AT151" s="165"/>
      <c r="AU151" s="165"/>
      <c r="AV151" s="153"/>
      <c r="AW151" s="153"/>
      <c r="AX151" s="153"/>
      <c r="AY151" s="157"/>
      <c r="AZ151" s="153"/>
      <c r="BA151" s="157"/>
      <c r="BB151" s="153"/>
      <c r="BC151" s="153"/>
      <c r="BD151" s="45"/>
      <c r="BE151" s="45"/>
      <c r="BF151" s="33"/>
      <c r="BG151" s="153"/>
      <c r="BH151" s="157"/>
      <c r="BI151" s="152"/>
      <c r="BJ151" s="152"/>
      <c r="BK151" s="45"/>
      <c r="BL151" s="45"/>
      <c r="BM151" s="153"/>
    </row>
    <row r="152" spans="1:65" s="60" customFormat="1" ht="14.25" x14ac:dyDescent="0.25">
      <c r="A152" s="42" t="s">
        <v>841</v>
      </c>
      <c r="B152" s="152" t="s">
        <v>244</v>
      </c>
      <c r="C152" s="152" t="s">
        <v>197</v>
      </c>
      <c r="D152" s="152" t="s">
        <v>172</v>
      </c>
      <c r="E152" s="152" t="s">
        <v>19</v>
      </c>
      <c r="F152" s="46" t="s">
        <v>878</v>
      </c>
      <c r="G152" s="152" t="s">
        <v>777</v>
      </c>
      <c r="H152" s="153"/>
      <c r="I152" s="157"/>
      <c r="J152" s="181" t="s">
        <v>248</v>
      </c>
      <c r="K152" s="167" t="s">
        <v>233</v>
      </c>
      <c r="L152" s="228" t="s">
        <v>245</v>
      </c>
      <c r="M152" s="175" t="s">
        <v>246</v>
      </c>
      <c r="N152" s="155">
        <v>43626</v>
      </c>
      <c r="O152" s="243">
        <v>525679.72</v>
      </c>
      <c r="P152" s="152" t="s">
        <v>778</v>
      </c>
      <c r="Q152" s="155">
        <v>43626</v>
      </c>
      <c r="R152" s="155">
        <v>43656</v>
      </c>
      <c r="S152" s="152" t="s">
        <v>17</v>
      </c>
      <c r="T152" s="152" t="s">
        <v>247</v>
      </c>
      <c r="U152" s="243"/>
      <c r="V152" s="243">
        <v>56195.16</v>
      </c>
      <c r="W152" s="152" t="s">
        <v>140</v>
      </c>
      <c r="X152" s="33"/>
      <c r="Y152" s="153"/>
      <c r="Z152" s="157"/>
      <c r="AA152" s="164"/>
      <c r="AB152" s="13"/>
      <c r="AC152" s="157"/>
      <c r="AD152" s="157"/>
      <c r="AE152" s="159"/>
      <c r="AF152" s="159"/>
      <c r="AG152" s="247"/>
      <c r="AH152" s="246"/>
      <c r="AI152" s="179"/>
      <c r="AJ152" s="180"/>
      <c r="AK152" s="246"/>
      <c r="AL152" s="243"/>
      <c r="AM152" s="156">
        <v>311613.84000000003</v>
      </c>
      <c r="AN152" s="156">
        <v>60075.27</v>
      </c>
      <c r="AO152" s="156">
        <f>AM152+AN152</f>
        <v>371689.11000000004</v>
      </c>
      <c r="AP152" s="165"/>
      <c r="AQ152" s="157"/>
      <c r="AR152" s="157"/>
      <c r="AS152" s="165"/>
      <c r="AT152" s="165"/>
      <c r="AU152" s="165"/>
      <c r="AV152" s="153"/>
      <c r="AW152" s="153"/>
      <c r="AX152" s="153"/>
      <c r="AY152" s="157"/>
      <c r="AZ152" s="153"/>
      <c r="BA152" s="157"/>
      <c r="BB152" s="153"/>
      <c r="BC152" s="153"/>
      <c r="BD152" s="45">
        <v>43936</v>
      </c>
      <c r="BE152" s="45">
        <v>44026</v>
      </c>
      <c r="BF152" s="33"/>
      <c r="BG152" s="153"/>
      <c r="BH152" s="157">
        <v>43935</v>
      </c>
      <c r="BI152" s="152" t="s">
        <v>744</v>
      </c>
      <c r="BJ152" s="153"/>
      <c r="BK152" s="45"/>
      <c r="BL152" s="45"/>
      <c r="BM152" s="153"/>
    </row>
    <row r="153" spans="1:65" s="60" customFormat="1" ht="28.5" x14ac:dyDescent="0.25">
      <c r="A153" s="42"/>
      <c r="B153" s="152"/>
      <c r="C153" s="152"/>
      <c r="D153" s="152"/>
      <c r="E153" s="152"/>
      <c r="F153" s="46"/>
      <c r="G153" s="152"/>
      <c r="H153" s="153"/>
      <c r="I153" s="157"/>
      <c r="J153" s="181"/>
      <c r="K153" s="167"/>
      <c r="L153" s="228"/>
      <c r="M153" s="175"/>
      <c r="N153" s="155"/>
      <c r="O153" s="243"/>
      <c r="P153" s="152"/>
      <c r="Q153" s="155"/>
      <c r="R153" s="155"/>
      <c r="S153" s="152"/>
      <c r="T153" s="152"/>
      <c r="U153" s="243"/>
      <c r="V153" s="243"/>
      <c r="W153" s="152"/>
      <c r="X153" s="13" t="s">
        <v>243</v>
      </c>
      <c r="Y153" s="153" t="s">
        <v>249</v>
      </c>
      <c r="Z153" s="157">
        <v>43740</v>
      </c>
      <c r="AA153" s="158">
        <v>12680</v>
      </c>
      <c r="AB153" s="13" t="s">
        <v>206</v>
      </c>
      <c r="AC153" s="157">
        <v>43747</v>
      </c>
      <c r="AD153" s="157">
        <v>43866</v>
      </c>
      <c r="AE153" s="159"/>
      <c r="AF153" s="159"/>
      <c r="AG153" s="247"/>
      <c r="AH153" s="246"/>
      <c r="AI153" s="179"/>
      <c r="AJ153" s="180"/>
      <c r="AK153" s="246"/>
      <c r="AL153" s="243"/>
      <c r="AM153" s="156"/>
      <c r="AN153" s="156"/>
      <c r="AO153" s="156"/>
      <c r="AP153" s="165"/>
      <c r="AQ153" s="157"/>
      <c r="AR153" s="157"/>
      <c r="AS153" s="165"/>
      <c r="AT153" s="165"/>
      <c r="AU153" s="165"/>
      <c r="AV153" s="153"/>
      <c r="AW153" s="153"/>
      <c r="AX153" s="153"/>
      <c r="AY153" s="157"/>
      <c r="AZ153" s="153"/>
      <c r="BA153" s="157"/>
      <c r="BB153" s="153"/>
      <c r="BC153" s="153"/>
      <c r="BD153" s="45"/>
      <c r="BE153" s="45"/>
      <c r="BF153" s="33"/>
      <c r="BG153" s="153"/>
      <c r="BH153" s="157"/>
      <c r="BI153" s="152"/>
      <c r="BJ153" s="153"/>
      <c r="BK153" s="45"/>
      <c r="BL153" s="45"/>
      <c r="BM153" s="153"/>
    </row>
    <row r="154" spans="1:65" s="60" customFormat="1" ht="28.5" x14ac:dyDescent="0.25">
      <c r="A154" s="42"/>
      <c r="B154" s="152"/>
      <c r="C154" s="152"/>
      <c r="D154" s="152"/>
      <c r="E154" s="152"/>
      <c r="F154" s="46"/>
      <c r="G154" s="152"/>
      <c r="H154" s="153"/>
      <c r="I154" s="157"/>
      <c r="J154" s="181"/>
      <c r="K154" s="167"/>
      <c r="L154" s="228"/>
      <c r="M154" s="175"/>
      <c r="N154" s="155"/>
      <c r="O154" s="243"/>
      <c r="P154" s="152"/>
      <c r="Q154" s="155"/>
      <c r="R154" s="155"/>
      <c r="S154" s="152"/>
      <c r="T154" s="152"/>
      <c r="U154" s="243"/>
      <c r="V154" s="243"/>
      <c r="W154" s="152"/>
      <c r="X154" s="13" t="s">
        <v>243</v>
      </c>
      <c r="Y154" s="153" t="s">
        <v>250</v>
      </c>
      <c r="Z154" s="157">
        <v>43865</v>
      </c>
      <c r="AA154" s="158">
        <v>12741</v>
      </c>
      <c r="AB154" s="13" t="s">
        <v>206</v>
      </c>
      <c r="AC154" s="157">
        <v>43867</v>
      </c>
      <c r="AD154" s="157">
        <v>43986</v>
      </c>
      <c r="AE154" s="159"/>
      <c r="AF154" s="159"/>
      <c r="AG154" s="247"/>
      <c r="AH154" s="246"/>
      <c r="AI154" s="179"/>
      <c r="AJ154" s="180"/>
      <c r="AK154" s="246"/>
      <c r="AL154" s="243"/>
      <c r="AM154" s="156"/>
      <c r="AN154" s="156"/>
      <c r="AO154" s="156"/>
      <c r="AP154" s="165"/>
      <c r="AQ154" s="157"/>
      <c r="AR154" s="157"/>
      <c r="AS154" s="165"/>
      <c r="AT154" s="165"/>
      <c r="AU154" s="165"/>
      <c r="AV154" s="153"/>
      <c r="AW154" s="153"/>
      <c r="AX154" s="153"/>
      <c r="AY154" s="157"/>
      <c r="AZ154" s="153"/>
      <c r="BA154" s="157"/>
      <c r="BB154" s="153"/>
      <c r="BC154" s="153"/>
      <c r="BD154" s="45"/>
      <c r="BE154" s="45"/>
      <c r="BF154" s="33"/>
      <c r="BG154" s="153"/>
      <c r="BH154" s="157"/>
      <c r="BI154" s="152"/>
      <c r="BJ154" s="153"/>
      <c r="BK154" s="45"/>
      <c r="BL154" s="45"/>
      <c r="BM154" s="153"/>
    </row>
    <row r="155" spans="1:65" s="60" customFormat="1" ht="28.5" x14ac:dyDescent="0.25">
      <c r="A155" s="42"/>
      <c r="B155" s="152"/>
      <c r="C155" s="152"/>
      <c r="D155" s="152"/>
      <c r="E155" s="152"/>
      <c r="F155" s="46"/>
      <c r="G155" s="152"/>
      <c r="H155" s="153"/>
      <c r="I155" s="157"/>
      <c r="J155" s="181"/>
      <c r="K155" s="167"/>
      <c r="L155" s="228"/>
      <c r="M155" s="175"/>
      <c r="N155" s="155"/>
      <c r="O155" s="243"/>
      <c r="P155" s="152"/>
      <c r="Q155" s="155"/>
      <c r="R155" s="155"/>
      <c r="S155" s="152"/>
      <c r="T155" s="152"/>
      <c r="U155" s="243"/>
      <c r="V155" s="243"/>
      <c r="W155" s="152"/>
      <c r="X155" s="13" t="s">
        <v>243</v>
      </c>
      <c r="Y155" s="153" t="s">
        <v>251</v>
      </c>
      <c r="Z155" s="157">
        <v>43979</v>
      </c>
      <c r="AA155" s="158">
        <v>12815</v>
      </c>
      <c r="AB155" s="13" t="s">
        <v>206</v>
      </c>
      <c r="AC155" s="157">
        <v>43987</v>
      </c>
      <c r="AD155" s="157">
        <v>44106</v>
      </c>
      <c r="AE155" s="159"/>
      <c r="AF155" s="159"/>
      <c r="AG155" s="247"/>
      <c r="AH155" s="246"/>
      <c r="AI155" s="179"/>
      <c r="AJ155" s="180"/>
      <c r="AK155" s="246"/>
      <c r="AL155" s="243"/>
      <c r="AM155" s="156"/>
      <c r="AN155" s="156"/>
      <c r="AO155" s="156"/>
      <c r="AP155" s="165"/>
      <c r="AQ155" s="157"/>
      <c r="AR155" s="157"/>
      <c r="AS155" s="165"/>
      <c r="AT155" s="165"/>
      <c r="AU155" s="165"/>
      <c r="AV155" s="153"/>
      <c r="AW155" s="153"/>
      <c r="AX155" s="153"/>
      <c r="AY155" s="157"/>
      <c r="AZ155" s="153"/>
      <c r="BA155" s="157"/>
      <c r="BB155" s="153"/>
      <c r="BC155" s="153"/>
      <c r="BD155" s="45"/>
      <c r="BE155" s="45"/>
      <c r="BF155" s="33"/>
      <c r="BG155" s="153"/>
      <c r="BH155" s="157"/>
      <c r="BI155" s="152"/>
      <c r="BJ155" s="153"/>
      <c r="BK155" s="45"/>
      <c r="BL155" s="45"/>
      <c r="BM155" s="153"/>
    </row>
    <row r="156" spans="1:65" s="60" customFormat="1" ht="28.5" x14ac:dyDescent="0.25">
      <c r="A156" s="42"/>
      <c r="B156" s="152"/>
      <c r="C156" s="152"/>
      <c r="D156" s="152"/>
      <c r="E156" s="152"/>
      <c r="F156" s="46"/>
      <c r="G156" s="152"/>
      <c r="H156" s="153"/>
      <c r="I156" s="157"/>
      <c r="J156" s="181"/>
      <c r="K156" s="167"/>
      <c r="L156" s="228"/>
      <c r="M156" s="175"/>
      <c r="N156" s="155"/>
      <c r="O156" s="243"/>
      <c r="P156" s="152"/>
      <c r="Q156" s="155"/>
      <c r="R156" s="155"/>
      <c r="S156" s="152"/>
      <c r="T156" s="152"/>
      <c r="U156" s="243"/>
      <c r="V156" s="243"/>
      <c r="W156" s="152"/>
      <c r="X156" s="13" t="s">
        <v>243</v>
      </c>
      <c r="Y156" s="153" t="s">
        <v>308</v>
      </c>
      <c r="Z156" s="157">
        <v>44025</v>
      </c>
      <c r="AA156" s="162">
        <v>12848</v>
      </c>
      <c r="AB156" s="13" t="s">
        <v>206</v>
      </c>
      <c r="AC156" s="157"/>
      <c r="AD156" s="157"/>
      <c r="AE156" s="159"/>
      <c r="AF156" s="159"/>
      <c r="AG156" s="247"/>
      <c r="AH156" s="246"/>
      <c r="AI156" s="179"/>
      <c r="AJ156" s="180"/>
      <c r="AK156" s="246"/>
      <c r="AL156" s="243"/>
      <c r="AM156" s="156"/>
      <c r="AN156" s="156"/>
      <c r="AO156" s="156"/>
      <c r="AP156" s="165"/>
      <c r="AQ156" s="157"/>
      <c r="AR156" s="157"/>
      <c r="AS156" s="165"/>
      <c r="AT156" s="165"/>
      <c r="AU156" s="165"/>
      <c r="AV156" s="153"/>
      <c r="AW156" s="153"/>
      <c r="AX156" s="153"/>
      <c r="AY156" s="157"/>
      <c r="AZ156" s="153"/>
      <c r="BA156" s="157"/>
      <c r="BB156" s="153"/>
      <c r="BC156" s="153"/>
      <c r="BD156" s="45">
        <v>44026</v>
      </c>
      <c r="BE156" s="45">
        <v>44115</v>
      </c>
      <c r="BF156" s="33"/>
      <c r="BG156" s="153"/>
      <c r="BH156" s="157"/>
      <c r="BI156" s="152"/>
      <c r="BJ156" s="153"/>
      <c r="BK156" s="45"/>
      <c r="BL156" s="45"/>
      <c r="BM156" s="153"/>
    </row>
    <row r="157" spans="1:65" s="60" customFormat="1" ht="28.5" x14ac:dyDescent="0.25">
      <c r="A157" s="42"/>
      <c r="B157" s="152"/>
      <c r="C157" s="152"/>
      <c r="D157" s="152"/>
      <c r="E157" s="152"/>
      <c r="F157" s="46"/>
      <c r="G157" s="152"/>
      <c r="H157" s="153"/>
      <c r="I157" s="157"/>
      <c r="J157" s="181"/>
      <c r="K157" s="167"/>
      <c r="L157" s="228"/>
      <c r="M157" s="175"/>
      <c r="N157" s="155"/>
      <c r="O157" s="243"/>
      <c r="P157" s="152"/>
      <c r="Q157" s="155"/>
      <c r="R157" s="155"/>
      <c r="S157" s="152"/>
      <c r="T157" s="152"/>
      <c r="U157" s="243"/>
      <c r="V157" s="243"/>
      <c r="W157" s="152"/>
      <c r="X157" s="13" t="s">
        <v>243</v>
      </c>
      <c r="Y157" s="153" t="s">
        <v>351</v>
      </c>
      <c r="Z157" s="157">
        <v>44103</v>
      </c>
      <c r="AA157" s="162">
        <v>12893</v>
      </c>
      <c r="AB157" s="13" t="s">
        <v>206</v>
      </c>
      <c r="AC157" s="157">
        <v>44107</v>
      </c>
      <c r="AD157" s="157">
        <v>44166</v>
      </c>
      <c r="AE157" s="159"/>
      <c r="AF157" s="159"/>
      <c r="AG157" s="247"/>
      <c r="AH157" s="246"/>
      <c r="AI157" s="179"/>
      <c r="AJ157" s="180"/>
      <c r="AK157" s="246"/>
      <c r="AL157" s="243"/>
      <c r="AM157" s="156"/>
      <c r="AN157" s="156"/>
      <c r="AO157" s="156"/>
      <c r="AP157" s="165"/>
      <c r="AQ157" s="157"/>
      <c r="AR157" s="157"/>
      <c r="AS157" s="165"/>
      <c r="AT157" s="165"/>
      <c r="AU157" s="165"/>
      <c r="AV157" s="153"/>
      <c r="AW157" s="153"/>
      <c r="AX157" s="153"/>
      <c r="AY157" s="157"/>
      <c r="AZ157" s="153"/>
      <c r="BA157" s="157"/>
      <c r="BB157" s="153"/>
      <c r="BC157" s="153"/>
      <c r="BD157" s="153" t="s">
        <v>352</v>
      </c>
      <c r="BE157" s="45">
        <v>44165</v>
      </c>
      <c r="BF157" s="33"/>
      <c r="BG157" s="153"/>
      <c r="BH157" s="157"/>
      <c r="BI157" s="152"/>
      <c r="BJ157" s="153"/>
      <c r="BK157" s="45"/>
      <c r="BL157" s="45"/>
      <c r="BM157" s="153"/>
    </row>
    <row r="158" spans="1:65" s="60" customFormat="1" ht="42.75" x14ac:dyDescent="0.25">
      <c r="A158" s="42"/>
      <c r="B158" s="152"/>
      <c r="C158" s="152"/>
      <c r="D158" s="152"/>
      <c r="E158" s="152"/>
      <c r="F158" s="46"/>
      <c r="G158" s="152"/>
      <c r="H158" s="153"/>
      <c r="I158" s="157"/>
      <c r="J158" s="181"/>
      <c r="K158" s="167"/>
      <c r="L158" s="228"/>
      <c r="M158" s="175"/>
      <c r="N158" s="155"/>
      <c r="O158" s="243"/>
      <c r="P158" s="152"/>
      <c r="Q158" s="155"/>
      <c r="R158" s="155"/>
      <c r="S158" s="152"/>
      <c r="T158" s="152"/>
      <c r="U158" s="243"/>
      <c r="V158" s="243"/>
      <c r="W158" s="152"/>
      <c r="X158" s="13" t="s">
        <v>243</v>
      </c>
      <c r="Y158" s="153" t="s">
        <v>513</v>
      </c>
      <c r="Z158" s="157">
        <v>44140</v>
      </c>
      <c r="AA158" s="162">
        <v>12923</v>
      </c>
      <c r="AB158" s="13" t="s">
        <v>372</v>
      </c>
      <c r="AC158" s="157"/>
      <c r="AD158" s="157"/>
      <c r="AE158" s="159"/>
      <c r="AF158" s="159"/>
      <c r="AG158" s="247"/>
      <c r="AH158" s="247">
        <v>59146.57</v>
      </c>
      <c r="AI158" s="179"/>
      <c r="AJ158" s="180"/>
      <c r="AK158" s="246"/>
      <c r="AL158" s="247"/>
      <c r="AM158" s="156"/>
      <c r="AN158" s="156"/>
      <c r="AO158" s="156"/>
      <c r="AP158" s="165"/>
      <c r="AQ158" s="157"/>
      <c r="AR158" s="157"/>
      <c r="AS158" s="165"/>
      <c r="AT158" s="165"/>
      <c r="AU158" s="165"/>
      <c r="AV158" s="153"/>
      <c r="AW158" s="153"/>
      <c r="AX158" s="153"/>
      <c r="AY158" s="157"/>
      <c r="AZ158" s="153"/>
      <c r="BA158" s="157"/>
      <c r="BB158" s="153"/>
      <c r="BC158" s="153"/>
      <c r="BD158" s="153"/>
      <c r="BE158" s="45"/>
      <c r="BF158" s="33"/>
      <c r="BG158" s="153"/>
      <c r="BH158" s="157"/>
      <c r="BI158" s="152"/>
      <c r="BJ158" s="153"/>
      <c r="BK158" s="45"/>
      <c r="BL158" s="45"/>
      <c r="BM158" s="153"/>
    </row>
    <row r="159" spans="1:65" s="60" customFormat="1" ht="42.75" x14ac:dyDescent="0.25">
      <c r="A159" s="42"/>
      <c r="B159" s="152"/>
      <c r="C159" s="152"/>
      <c r="D159" s="152"/>
      <c r="E159" s="152"/>
      <c r="F159" s="46"/>
      <c r="G159" s="152"/>
      <c r="H159" s="153"/>
      <c r="I159" s="157"/>
      <c r="J159" s="181"/>
      <c r="K159" s="167"/>
      <c r="L159" s="228"/>
      <c r="M159" s="175"/>
      <c r="N159" s="155"/>
      <c r="O159" s="243"/>
      <c r="P159" s="152"/>
      <c r="Q159" s="155"/>
      <c r="R159" s="155"/>
      <c r="S159" s="152"/>
      <c r="T159" s="152"/>
      <c r="U159" s="243"/>
      <c r="V159" s="243"/>
      <c r="W159" s="152"/>
      <c r="X159" s="13" t="s">
        <v>515</v>
      </c>
      <c r="Y159" s="153" t="s">
        <v>514</v>
      </c>
      <c r="Z159" s="157">
        <v>44154</v>
      </c>
      <c r="AA159" s="162"/>
      <c r="AB159" s="13" t="s">
        <v>435</v>
      </c>
      <c r="AC159" s="157"/>
      <c r="AD159" s="157"/>
      <c r="AE159" s="159"/>
      <c r="AF159" s="159"/>
      <c r="AG159" s="247"/>
      <c r="AH159" s="247"/>
      <c r="AI159" s="179"/>
      <c r="AJ159" s="180"/>
      <c r="AK159" s="246"/>
      <c r="AL159" s="247"/>
      <c r="AM159" s="156"/>
      <c r="AN159" s="156"/>
      <c r="AO159" s="156"/>
      <c r="AP159" s="165"/>
      <c r="AQ159" s="157"/>
      <c r="AR159" s="157"/>
      <c r="AS159" s="165"/>
      <c r="AT159" s="165"/>
      <c r="AU159" s="165"/>
      <c r="AV159" s="153"/>
      <c r="AW159" s="153"/>
      <c r="AX159" s="153"/>
      <c r="AY159" s="157"/>
      <c r="AZ159" s="153"/>
      <c r="BA159" s="157"/>
      <c r="BB159" s="153"/>
      <c r="BC159" s="153"/>
      <c r="BD159" s="153"/>
      <c r="BE159" s="45"/>
      <c r="BF159" s="33"/>
      <c r="BG159" s="153"/>
      <c r="BH159" s="157"/>
      <c r="BI159" s="152"/>
      <c r="BJ159" s="153"/>
      <c r="BK159" s="45"/>
      <c r="BL159" s="45"/>
      <c r="BM159" s="153"/>
    </row>
    <row r="160" spans="1:65" s="60" customFormat="1" ht="28.5" x14ac:dyDescent="0.25">
      <c r="A160" s="42"/>
      <c r="B160" s="152"/>
      <c r="C160" s="152"/>
      <c r="D160" s="152"/>
      <c r="E160" s="152"/>
      <c r="F160" s="46"/>
      <c r="G160" s="152"/>
      <c r="H160" s="153"/>
      <c r="I160" s="157"/>
      <c r="J160" s="181"/>
      <c r="K160" s="167"/>
      <c r="L160" s="228"/>
      <c r="M160" s="175"/>
      <c r="N160" s="155"/>
      <c r="O160" s="243"/>
      <c r="P160" s="152"/>
      <c r="Q160" s="155"/>
      <c r="R160" s="155"/>
      <c r="S160" s="152"/>
      <c r="T160" s="152"/>
      <c r="U160" s="243"/>
      <c r="V160" s="243"/>
      <c r="W160" s="152"/>
      <c r="X160" s="13" t="s">
        <v>243</v>
      </c>
      <c r="Y160" s="153" t="s">
        <v>516</v>
      </c>
      <c r="Z160" s="157">
        <v>44161</v>
      </c>
      <c r="AA160" s="162">
        <v>12932</v>
      </c>
      <c r="AB160" s="13" t="s">
        <v>206</v>
      </c>
      <c r="AC160" s="157">
        <v>44167</v>
      </c>
      <c r="AD160" s="157">
        <v>44286</v>
      </c>
      <c r="AE160" s="159"/>
      <c r="AF160" s="159"/>
      <c r="AG160" s="247"/>
      <c r="AH160" s="247"/>
      <c r="AI160" s="179"/>
      <c r="AJ160" s="180"/>
      <c r="AK160" s="246"/>
      <c r="AL160" s="247"/>
      <c r="AM160" s="156"/>
      <c r="AN160" s="156"/>
      <c r="AO160" s="156"/>
      <c r="AP160" s="165"/>
      <c r="AQ160" s="157"/>
      <c r="AR160" s="157"/>
      <c r="AS160" s="165"/>
      <c r="AT160" s="165"/>
      <c r="AU160" s="165"/>
      <c r="AV160" s="153"/>
      <c r="AW160" s="153"/>
      <c r="AX160" s="153"/>
      <c r="AY160" s="157"/>
      <c r="AZ160" s="153"/>
      <c r="BA160" s="157"/>
      <c r="BB160" s="153"/>
      <c r="BC160" s="153"/>
      <c r="BD160" s="153" t="s">
        <v>517</v>
      </c>
      <c r="BE160" s="45">
        <v>44255</v>
      </c>
      <c r="BF160" s="33"/>
      <c r="BG160" s="153"/>
      <c r="BH160" s="157"/>
      <c r="BI160" s="152"/>
      <c r="BJ160" s="153"/>
      <c r="BK160" s="45"/>
      <c r="BL160" s="45"/>
      <c r="BM160" s="153"/>
    </row>
    <row r="161" spans="1:65" s="60" customFormat="1" ht="14.25" x14ac:dyDescent="0.25">
      <c r="A161" s="42" t="s">
        <v>842</v>
      </c>
      <c r="B161" s="152" t="s">
        <v>331</v>
      </c>
      <c r="C161" s="152" t="s">
        <v>332</v>
      </c>
      <c r="D161" s="152" t="s">
        <v>283</v>
      </c>
      <c r="E161" s="152" t="s">
        <v>19</v>
      </c>
      <c r="F161" s="152" t="s">
        <v>333</v>
      </c>
      <c r="G161" s="152" t="s">
        <v>779</v>
      </c>
      <c r="H161" s="153"/>
      <c r="I161" s="157"/>
      <c r="J161" s="157"/>
      <c r="K161" s="167" t="s">
        <v>330</v>
      </c>
      <c r="L161" s="167" t="s">
        <v>334</v>
      </c>
      <c r="M161" s="152" t="s">
        <v>335</v>
      </c>
      <c r="N161" s="155">
        <v>43725</v>
      </c>
      <c r="O161" s="243">
        <v>1200000</v>
      </c>
      <c r="P161" s="152" t="s">
        <v>336</v>
      </c>
      <c r="Q161" s="155">
        <v>43725</v>
      </c>
      <c r="R161" s="155">
        <v>44089</v>
      </c>
      <c r="S161" s="152" t="s">
        <v>282</v>
      </c>
      <c r="T161" s="152"/>
      <c r="U161" s="243"/>
      <c r="V161" s="243"/>
      <c r="W161" s="152" t="s">
        <v>139</v>
      </c>
      <c r="X161" s="33"/>
      <c r="Y161" s="153"/>
      <c r="Z161" s="157"/>
      <c r="AA161" s="164"/>
      <c r="AB161" s="13"/>
      <c r="AC161" s="157"/>
      <c r="AD161" s="157"/>
      <c r="AE161" s="159"/>
      <c r="AF161" s="159"/>
      <c r="AG161" s="247"/>
      <c r="AH161" s="246"/>
      <c r="AI161" s="179"/>
      <c r="AJ161" s="180"/>
      <c r="AK161" s="246"/>
      <c r="AL161" s="247"/>
      <c r="AM161" s="156">
        <v>2063604.8</v>
      </c>
      <c r="AN161" s="156">
        <v>128739.41</v>
      </c>
      <c r="AO161" s="156">
        <f>AM161+AN161</f>
        <v>2192344.21</v>
      </c>
      <c r="AP161" s="165"/>
      <c r="AQ161" s="157"/>
      <c r="AR161" s="157"/>
      <c r="AS161" s="165"/>
      <c r="AT161" s="165"/>
      <c r="AU161" s="165"/>
      <c r="AV161" s="153"/>
      <c r="AW161" s="153"/>
      <c r="AX161" s="153"/>
      <c r="AY161" s="157"/>
      <c r="AZ161" s="153"/>
      <c r="BA161" s="157"/>
      <c r="BB161" s="153"/>
      <c r="BC161" s="153"/>
      <c r="BD161" s="45">
        <v>43725</v>
      </c>
      <c r="BE161" s="45">
        <v>43723</v>
      </c>
      <c r="BF161" s="33"/>
      <c r="BG161" s="153"/>
      <c r="BH161" s="157">
        <v>43725</v>
      </c>
      <c r="BI161" s="153"/>
      <c r="BJ161" s="153"/>
      <c r="BK161" s="45"/>
      <c r="BL161" s="45"/>
      <c r="BM161" s="167" t="s">
        <v>470</v>
      </c>
    </row>
    <row r="162" spans="1:65" s="60" customFormat="1" ht="28.5" x14ac:dyDescent="0.25">
      <c r="A162" s="42"/>
      <c r="B162" s="152"/>
      <c r="C162" s="152"/>
      <c r="D162" s="152"/>
      <c r="E162" s="152"/>
      <c r="F162" s="152"/>
      <c r="G162" s="152"/>
      <c r="H162" s="153"/>
      <c r="I162" s="157"/>
      <c r="J162" s="157"/>
      <c r="K162" s="167"/>
      <c r="L162" s="167"/>
      <c r="M162" s="152"/>
      <c r="N162" s="155"/>
      <c r="O162" s="243"/>
      <c r="P162" s="152"/>
      <c r="Q162" s="155"/>
      <c r="R162" s="155"/>
      <c r="S162" s="152"/>
      <c r="T162" s="152"/>
      <c r="U162" s="243"/>
      <c r="V162" s="243"/>
      <c r="W162" s="152"/>
      <c r="X162" s="13" t="s">
        <v>169</v>
      </c>
      <c r="Y162" s="153" t="s">
        <v>337</v>
      </c>
      <c r="Z162" s="157">
        <v>44054</v>
      </c>
      <c r="AA162" s="158">
        <v>12859</v>
      </c>
      <c r="AB162" s="13" t="s">
        <v>264</v>
      </c>
      <c r="AC162" s="157"/>
      <c r="AD162" s="157"/>
      <c r="AE162" s="159"/>
      <c r="AF162" s="159"/>
      <c r="AG162" s="247">
        <v>300000</v>
      </c>
      <c r="AH162" s="246"/>
      <c r="AI162" s="179"/>
      <c r="AJ162" s="180"/>
      <c r="AK162" s="246"/>
      <c r="AL162" s="247">
        <v>1500000</v>
      </c>
      <c r="AM162" s="156"/>
      <c r="AN162" s="156"/>
      <c r="AO162" s="156"/>
      <c r="AP162" s="165"/>
      <c r="AQ162" s="157"/>
      <c r="AR162" s="157"/>
      <c r="AS162" s="165"/>
      <c r="AT162" s="165"/>
      <c r="AU162" s="165"/>
      <c r="AV162" s="153"/>
      <c r="AW162" s="153"/>
      <c r="AX162" s="153"/>
      <c r="AY162" s="157"/>
      <c r="AZ162" s="153"/>
      <c r="BA162" s="157"/>
      <c r="BB162" s="153"/>
      <c r="BC162" s="153"/>
      <c r="BD162" s="45"/>
      <c r="BE162" s="45"/>
      <c r="BF162" s="33"/>
      <c r="BG162" s="153"/>
      <c r="BH162" s="157"/>
      <c r="BI162" s="153"/>
      <c r="BJ162" s="153"/>
      <c r="BK162" s="45"/>
      <c r="BL162" s="45"/>
      <c r="BM162" s="152"/>
    </row>
    <row r="163" spans="1:65" s="60" customFormat="1" ht="28.5" x14ac:dyDescent="0.25">
      <c r="A163" s="42"/>
      <c r="B163" s="152"/>
      <c r="C163" s="152"/>
      <c r="D163" s="152"/>
      <c r="E163" s="152"/>
      <c r="F163" s="152"/>
      <c r="G163" s="152"/>
      <c r="H163" s="153"/>
      <c r="I163" s="157"/>
      <c r="J163" s="157"/>
      <c r="K163" s="167"/>
      <c r="L163" s="167"/>
      <c r="M163" s="152"/>
      <c r="N163" s="155"/>
      <c r="O163" s="243"/>
      <c r="P163" s="152"/>
      <c r="Q163" s="155"/>
      <c r="R163" s="155"/>
      <c r="S163" s="152"/>
      <c r="T163" s="152"/>
      <c r="U163" s="243"/>
      <c r="V163" s="243"/>
      <c r="W163" s="152"/>
      <c r="X163" s="13" t="s">
        <v>462</v>
      </c>
      <c r="Y163" s="153" t="s">
        <v>463</v>
      </c>
      <c r="Z163" s="157">
        <v>44089</v>
      </c>
      <c r="AA163" s="158">
        <v>12885</v>
      </c>
      <c r="AB163" s="13" t="s">
        <v>206</v>
      </c>
      <c r="AC163" s="157">
        <v>44090</v>
      </c>
      <c r="AD163" s="157">
        <v>44454</v>
      </c>
      <c r="AE163" s="159"/>
      <c r="AF163" s="159"/>
      <c r="AG163" s="247"/>
      <c r="AH163" s="246"/>
      <c r="AI163" s="179"/>
      <c r="AJ163" s="180"/>
      <c r="AK163" s="246"/>
      <c r="AL163" s="247"/>
      <c r="AM163" s="156"/>
      <c r="AN163" s="156"/>
      <c r="AO163" s="156"/>
      <c r="AP163" s="165"/>
      <c r="AQ163" s="157"/>
      <c r="AR163" s="157"/>
      <c r="AS163" s="165"/>
      <c r="AT163" s="165"/>
      <c r="AU163" s="165"/>
      <c r="AV163" s="153"/>
      <c r="AW163" s="153"/>
      <c r="AX163" s="153"/>
      <c r="AY163" s="157"/>
      <c r="AZ163" s="153"/>
      <c r="BA163" s="157"/>
      <c r="BB163" s="153"/>
      <c r="BC163" s="153"/>
      <c r="BD163" s="157">
        <v>44090</v>
      </c>
      <c r="BE163" s="157">
        <v>44454</v>
      </c>
      <c r="BF163" s="33"/>
      <c r="BG163" s="153"/>
      <c r="BH163" s="157"/>
      <c r="BI163" s="153"/>
      <c r="BJ163" s="153"/>
      <c r="BK163" s="45"/>
      <c r="BL163" s="45"/>
      <c r="BM163" s="152"/>
    </row>
    <row r="164" spans="1:65" s="60" customFormat="1" ht="14.25" x14ac:dyDescent="0.25">
      <c r="A164" s="42"/>
      <c r="B164" s="152"/>
      <c r="C164" s="152"/>
      <c r="D164" s="152"/>
      <c r="E164" s="152"/>
      <c r="F164" s="152"/>
      <c r="G164" s="152"/>
      <c r="H164" s="153" t="s">
        <v>780</v>
      </c>
      <c r="I164" s="157">
        <v>43697</v>
      </c>
      <c r="J164" s="157">
        <v>44063</v>
      </c>
      <c r="K164" s="167"/>
      <c r="L164" s="167"/>
      <c r="M164" s="152"/>
      <c r="N164" s="155"/>
      <c r="O164" s="243"/>
      <c r="P164" s="152"/>
      <c r="Q164" s="155"/>
      <c r="R164" s="155"/>
      <c r="S164" s="152"/>
      <c r="T164" s="152"/>
      <c r="U164" s="243"/>
      <c r="V164" s="243"/>
      <c r="W164" s="152"/>
      <c r="X164" s="13" t="s">
        <v>465</v>
      </c>
      <c r="Y164" s="153" t="s">
        <v>330</v>
      </c>
      <c r="Z164" s="157">
        <v>44091</v>
      </c>
      <c r="AA164" s="164"/>
      <c r="AB164" s="13" t="s">
        <v>464</v>
      </c>
      <c r="AC164" s="157"/>
      <c r="AD164" s="157"/>
      <c r="AE164" s="159"/>
      <c r="AF164" s="159"/>
      <c r="AG164" s="247"/>
      <c r="AH164" s="246"/>
      <c r="AI164" s="166">
        <v>44091</v>
      </c>
      <c r="AJ164" s="180">
        <v>4.3499999999999997E-2</v>
      </c>
      <c r="AK164" s="246">
        <v>52200</v>
      </c>
      <c r="AL164" s="247"/>
      <c r="AM164" s="156"/>
      <c r="AN164" s="156"/>
      <c r="AO164" s="156"/>
      <c r="AP164" s="165"/>
      <c r="AQ164" s="157"/>
      <c r="AR164" s="157"/>
      <c r="AS164" s="165"/>
      <c r="AT164" s="165"/>
      <c r="AU164" s="165"/>
      <c r="AV164" s="153"/>
      <c r="AW164" s="153"/>
      <c r="AX164" s="153"/>
      <c r="AY164" s="157"/>
      <c r="AZ164" s="153"/>
      <c r="BA164" s="157"/>
      <c r="BB164" s="153"/>
      <c r="BC164" s="153"/>
      <c r="BD164" s="157"/>
      <c r="BE164" s="157"/>
      <c r="BF164" s="33"/>
      <c r="BG164" s="153"/>
      <c r="BH164" s="157"/>
      <c r="BI164" s="153"/>
      <c r="BJ164" s="153"/>
      <c r="BK164" s="45"/>
      <c r="BL164" s="45"/>
      <c r="BM164" s="152"/>
    </row>
    <row r="165" spans="1:65" s="60" customFormat="1" ht="42.75" x14ac:dyDescent="0.25">
      <c r="A165" s="42"/>
      <c r="B165" s="152"/>
      <c r="C165" s="152"/>
      <c r="D165" s="152"/>
      <c r="E165" s="152"/>
      <c r="F165" s="152"/>
      <c r="G165" s="152"/>
      <c r="H165" s="153"/>
      <c r="I165" s="157"/>
      <c r="J165" s="157"/>
      <c r="K165" s="167"/>
      <c r="L165" s="167"/>
      <c r="M165" s="152"/>
      <c r="N165" s="155"/>
      <c r="O165" s="243"/>
      <c r="P165" s="152"/>
      <c r="Q165" s="155"/>
      <c r="R165" s="155"/>
      <c r="S165" s="152"/>
      <c r="T165" s="152"/>
      <c r="U165" s="243"/>
      <c r="V165" s="243"/>
      <c r="W165" s="152"/>
      <c r="X165" s="153" t="s">
        <v>467</v>
      </c>
      <c r="Y165" s="153" t="s">
        <v>330</v>
      </c>
      <c r="Z165" s="157">
        <v>44140</v>
      </c>
      <c r="AA165" s="164"/>
      <c r="AB165" s="13" t="s">
        <v>466</v>
      </c>
      <c r="AC165" s="157"/>
      <c r="AD165" s="157"/>
      <c r="AE165" s="159"/>
      <c r="AF165" s="159"/>
      <c r="AG165" s="247"/>
      <c r="AH165" s="246"/>
      <c r="AI165" s="179"/>
      <c r="AJ165" s="180"/>
      <c r="AK165" s="246">
        <v>5908.54</v>
      </c>
      <c r="AL165" s="247"/>
      <c r="AM165" s="156"/>
      <c r="AN165" s="156"/>
      <c r="AO165" s="156"/>
      <c r="AP165" s="165"/>
      <c r="AQ165" s="157"/>
      <c r="AR165" s="157"/>
      <c r="AS165" s="165"/>
      <c r="AT165" s="165"/>
      <c r="AU165" s="165"/>
      <c r="AV165" s="153"/>
      <c r="AW165" s="153"/>
      <c r="AX165" s="153"/>
      <c r="AY165" s="157"/>
      <c r="AZ165" s="153"/>
      <c r="BA165" s="157"/>
      <c r="BB165" s="153"/>
      <c r="BC165" s="153"/>
      <c r="BD165" s="157"/>
      <c r="BE165" s="157"/>
      <c r="BF165" s="33"/>
      <c r="BG165" s="153"/>
      <c r="BH165" s="157"/>
      <c r="BI165" s="153" t="s">
        <v>744</v>
      </c>
      <c r="BJ165" s="153"/>
      <c r="BK165" s="45"/>
      <c r="BL165" s="45"/>
      <c r="BM165" s="152"/>
    </row>
    <row r="166" spans="1:65" s="60" customFormat="1" ht="42.75" x14ac:dyDescent="0.25">
      <c r="A166" s="42"/>
      <c r="B166" s="152"/>
      <c r="C166" s="152"/>
      <c r="D166" s="152"/>
      <c r="E166" s="152"/>
      <c r="F166" s="152"/>
      <c r="G166" s="152"/>
      <c r="H166" s="153"/>
      <c r="I166" s="157"/>
      <c r="J166" s="157"/>
      <c r="K166" s="167"/>
      <c r="L166" s="167"/>
      <c r="M166" s="152"/>
      <c r="N166" s="155"/>
      <c r="O166" s="243"/>
      <c r="P166" s="152"/>
      <c r="Q166" s="155"/>
      <c r="R166" s="155"/>
      <c r="S166" s="152"/>
      <c r="T166" s="152"/>
      <c r="U166" s="243"/>
      <c r="V166" s="243"/>
      <c r="W166" s="152"/>
      <c r="X166" s="153" t="s">
        <v>468</v>
      </c>
      <c r="Y166" s="153" t="s">
        <v>330</v>
      </c>
      <c r="Z166" s="157">
        <v>44155</v>
      </c>
      <c r="AA166" s="164"/>
      <c r="AB166" s="13" t="s">
        <v>464</v>
      </c>
      <c r="AC166" s="157"/>
      <c r="AD166" s="157"/>
      <c r="AE166" s="159"/>
      <c r="AF166" s="159"/>
      <c r="AG166" s="247"/>
      <c r="AH166" s="246"/>
      <c r="AI166" s="179"/>
      <c r="AJ166" s="180"/>
      <c r="AK166" s="246">
        <v>13311.73</v>
      </c>
      <c r="AL166" s="247"/>
      <c r="AM166" s="156"/>
      <c r="AN166" s="156"/>
      <c r="AO166" s="156"/>
      <c r="AP166" s="165"/>
      <c r="AQ166" s="157"/>
      <c r="AR166" s="157"/>
      <c r="AS166" s="165"/>
      <c r="AT166" s="165"/>
      <c r="AU166" s="165"/>
      <c r="AV166" s="153"/>
      <c r="AW166" s="153"/>
      <c r="AX166" s="153"/>
      <c r="AY166" s="157"/>
      <c r="AZ166" s="153"/>
      <c r="BA166" s="157"/>
      <c r="BB166" s="153"/>
      <c r="BC166" s="153"/>
      <c r="BD166" s="157"/>
      <c r="BE166" s="157"/>
      <c r="BF166" s="33"/>
      <c r="BG166" s="153"/>
      <c r="BH166" s="157"/>
      <c r="BI166" s="153"/>
      <c r="BJ166" s="153"/>
      <c r="BK166" s="45"/>
      <c r="BL166" s="45"/>
      <c r="BM166" s="152"/>
    </row>
    <row r="167" spans="1:65" s="60" customFormat="1" ht="42.75" x14ac:dyDescent="0.25">
      <c r="A167" s="42"/>
      <c r="B167" s="152"/>
      <c r="C167" s="152"/>
      <c r="D167" s="152"/>
      <c r="E167" s="152"/>
      <c r="F167" s="152"/>
      <c r="G167" s="152"/>
      <c r="H167" s="153"/>
      <c r="I167" s="157"/>
      <c r="J167" s="157"/>
      <c r="K167" s="167"/>
      <c r="L167" s="167"/>
      <c r="M167" s="152"/>
      <c r="N167" s="155"/>
      <c r="O167" s="243"/>
      <c r="P167" s="152"/>
      <c r="Q167" s="155"/>
      <c r="R167" s="155"/>
      <c r="S167" s="152"/>
      <c r="T167" s="152"/>
      <c r="U167" s="243"/>
      <c r="V167" s="243"/>
      <c r="W167" s="152"/>
      <c r="X167" s="153" t="s">
        <v>469</v>
      </c>
      <c r="Y167" s="153" t="s">
        <v>330</v>
      </c>
      <c r="Z167" s="157">
        <v>44551</v>
      </c>
      <c r="AA167" s="164"/>
      <c r="AB167" s="13" t="s">
        <v>464</v>
      </c>
      <c r="AC167" s="157"/>
      <c r="AD167" s="157"/>
      <c r="AE167" s="159"/>
      <c r="AF167" s="159"/>
      <c r="AG167" s="247"/>
      <c r="AH167" s="246"/>
      <c r="AI167" s="179"/>
      <c r="AJ167" s="180"/>
      <c r="AK167" s="246">
        <v>65511.73</v>
      </c>
      <c r="AL167" s="247"/>
      <c r="AM167" s="156"/>
      <c r="AN167" s="156"/>
      <c r="AO167" s="156"/>
      <c r="AP167" s="165"/>
      <c r="AQ167" s="157"/>
      <c r="AR167" s="157"/>
      <c r="AS167" s="165"/>
      <c r="AT167" s="165"/>
      <c r="AU167" s="165"/>
      <c r="AV167" s="153"/>
      <c r="AW167" s="153"/>
      <c r="AX167" s="153"/>
      <c r="AY167" s="157"/>
      <c r="AZ167" s="153"/>
      <c r="BA167" s="157"/>
      <c r="BB167" s="153"/>
      <c r="BC167" s="153"/>
      <c r="BD167" s="157"/>
      <c r="BE167" s="157"/>
      <c r="BF167" s="33"/>
      <c r="BG167" s="153"/>
      <c r="BH167" s="157"/>
      <c r="BI167" s="153"/>
      <c r="BJ167" s="153"/>
      <c r="BK167" s="45"/>
      <c r="BL167" s="45"/>
      <c r="BM167" s="152"/>
    </row>
    <row r="168" spans="1:65" s="60" customFormat="1" ht="14.25" x14ac:dyDescent="0.25">
      <c r="A168" s="42" t="s">
        <v>843</v>
      </c>
      <c r="B168" s="152" t="s">
        <v>285</v>
      </c>
      <c r="C168" s="152" t="s">
        <v>286</v>
      </c>
      <c r="D168" s="152" t="s">
        <v>283</v>
      </c>
      <c r="E168" s="152" t="s">
        <v>19</v>
      </c>
      <c r="F168" s="46" t="s">
        <v>289</v>
      </c>
      <c r="G168" s="152"/>
      <c r="H168" s="153"/>
      <c r="I168" s="157"/>
      <c r="J168" s="157"/>
      <c r="K168" s="167" t="s">
        <v>284</v>
      </c>
      <c r="L168" s="228" t="s">
        <v>287</v>
      </c>
      <c r="M168" s="175" t="s">
        <v>288</v>
      </c>
      <c r="N168" s="155">
        <v>43935</v>
      </c>
      <c r="O168" s="243">
        <v>410000</v>
      </c>
      <c r="P168" s="152" t="s">
        <v>307</v>
      </c>
      <c r="Q168" s="155">
        <v>43935</v>
      </c>
      <c r="R168" s="155">
        <v>44144</v>
      </c>
      <c r="S168" s="152" t="s">
        <v>282</v>
      </c>
      <c r="T168" s="152" t="s">
        <v>282</v>
      </c>
      <c r="U168" s="243"/>
      <c r="V168" s="243"/>
      <c r="W168" s="152" t="s">
        <v>139</v>
      </c>
      <c r="X168" s="33"/>
      <c r="Y168" s="153"/>
      <c r="Z168" s="182"/>
      <c r="AA168" s="158"/>
      <c r="AB168" s="13"/>
      <c r="AC168" s="157"/>
      <c r="AD168" s="157"/>
      <c r="AE168" s="159"/>
      <c r="AF168" s="159"/>
      <c r="AG168" s="247"/>
      <c r="AH168" s="246"/>
      <c r="AI168" s="179"/>
      <c r="AJ168" s="180"/>
      <c r="AK168" s="246"/>
      <c r="AL168" s="247"/>
      <c r="AM168" s="156">
        <v>624978.48</v>
      </c>
      <c r="AN168" s="156">
        <v>63471.22</v>
      </c>
      <c r="AO168" s="156">
        <f t="shared" ref="AO168" si="0">AN168+AM168</f>
        <v>688449.7</v>
      </c>
      <c r="AP168" s="165"/>
      <c r="AQ168" s="157"/>
      <c r="AR168" s="157"/>
      <c r="AS168" s="165"/>
      <c r="AT168" s="165"/>
      <c r="AU168" s="165"/>
      <c r="AV168" s="153"/>
      <c r="AW168" s="153"/>
      <c r="AX168" s="153"/>
      <c r="AY168" s="157"/>
      <c r="AZ168" s="153"/>
      <c r="BA168" s="157"/>
      <c r="BB168" s="153"/>
      <c r="BC168" s="153"/>
      <c r="BD168" s="45">
        <v>43935</v>
      </c>
      <c r="BE168" s="45">
        <v>44114</v>
      </c>
      <c r="BF168" s="33"/>
      <c r="BG168" s="153"/>
      <c r="BH168" s="157">
        <v>43935</v>
      </c>
      <c r="BI168" s="153"/>
      <c r="BJ168" s="153"/>
      <c r="BK168" s="45"/>
      <c r="BL168" s="45"/>
      <c r="BM168" s="153"/>
    </row>
    <row r="169" spans="1:65" s="60" customFormat="1" ht="42.75" x14ac:dyDescent="0.25">
      <c r="A169" s="42"/>
      <c r="B169" s="152"/>
      <c r="C169" s="152"/>
      <c r="D169" s="152"/>
      <c r="E169" s="152"/>
      <c r="F169" s="46"/>
      <c r="G169" s="152"/>
      <c r="H169" s="153"/>
      <c r="I169" s="157"/>
      <c r="J169" s="157"/>
      <c r="K169" s="167"/>
      <c r="L169" s="228"/>
      <c r="M169" s="175"/>
      <c r="N169" s="155"/>
      <c r="O169" s="243"/>
      <c r="P169" s="152"/>
      <c r="Q169" s="155"/>
      <c r="R169" s="155"/>
      <c r="S169" s="152"/>
      <c r="T169" s="152"/>
      <c r="U169" s="243"/>
      <c r="V169" s="243"/>
      <c r="W169" s="152"/>
      <c r="X169" s="13" t="s">
        <v>378</v>
      </c>
      <c r="Y169" s="153" t="s">
        <v>350</v>
      </c>
      <c r="Z169" s="157">
        <v>44103</v>
      </c>
      <c r="AA169" s="162">
        <v>12893</v>
      </c>
      <c r="AB169" s="13" t="s">
        <v>374</v>
      </c>
      <c r="AC169" s="157"/>
      <c r="AD169" s="157"/>
      <c r="AE169" s="159"/>
      <c r="AF169" s="159"/>
      <c r="AG169" s="247"/>
      <c r="AH169" s="246"/>
      <c r="AI169" s="179"/>
      <c r="AJ169" s="180"/>
      <c r="AK169" s="246"/>
      <c r="AL169" s="247"/>
      <c r="AM169" s="156"/>
      <c r="AN169" s="156"/>
      <c r="AO169" s="156"/>
      <c r="AP169" s="165"/>
      <c r="AQ169" s="157"/>
      <c r="AR169" s="157"/>
      <c r="AS169" s="165"/>
      <c r="AT169" s="165"/>
      <c r="AU169" s="165"/>
      <c r="AV169" s="153"/>
      <c r="AW169" s="153"/>
      <c r="AX169" s="153"/>
      <c r="AY169" s="157"/>
      <c r="AZ169" s="153"/>
      <c r="BA169" s="157"/>
      <c r="BB169" s="153"/>
      <c r="BC169" s="153"/>
      <c r="BD169" s="45">
        <v>44115</v>
      </c>
      <c r="BE169" s="45">
        <v>44144</v>
      </c>
      <c r="BF169" s="33"/>
      <c r="BG169" s="153"/>
      <c r="BH169" s="157"/>
      <c r="BI169" s="153"/>
      <c r="BJ169" s="153"/>
      <c r="BK169" s="45"/>
      <c r="BL169" s="45"/>
      <c r="BM169" s="153"/>
    </row>
    <row r="170" spans="1:65" s="60" customFormat="1" ht="42.75" x14ac:dyDescent="0.25">
      <c r="A170" s="42"/>
      <c r="B170" s="152"/>
      <c r="C170" s="152"/>
      <c r="D170" s="152"/>
      <c r="E170" s="152"/>
      <c r="F170" s="46"/>
      <c r="G170" s="152"/>
      <c r="H170" s="153" t="s">
        <v>821</v>
      </c>
      <c r="I170" s="157">
        <v>43934</v>
      </c>
      <c r="J170" s="157">
        <v>44299</v>
      </c>
      <c r="K170" s="167"/>
      <c r="L170" s="228"/>
      <c r="M170" s="175"/>
      <c r="N170" s="155"/>
      <c r="O170" s="243"/>
      <c r="P170" s="152"/>
      <c r="Q170" s="155"/>
      <c r="R170" s="155"/>
      <c r="S170" s="152"/>
      <c r="T170" s="152"/>
      <c r="U170" s="243"/>
      <c r="V170" s="243"/>
      <c r="W170" s="152"/>
      <c r="X170" s="13" t="s">
        <v>378</v>
      </c>
      <c r="Y170" s="153" t="s">
        <v>443</v>
      </c>
      <c r="Z170" s="182">
        <v>44144</v>
      </c>
      <c r="AA170" s="182">
        <v>12932</v>
      </c>
      <c r="AB170" s="13" t="s">
        <v>374</v>
      </c>
      <c r="AC170" s="157">
        <v>44145</v>
      </c>
      <c r="AD170" s="157">
        <v>44354</v>
      </c>
      <c r="AE170" s="159"/>
      <c r="AF170" s="159"/>
      <c r="AG170" s="247"/>
      <c r="AH170" s="246"/>
      <c r="AI170" s="179"/>
      <c r="AJ170" s="180"/>
      <c r="AK170" s="246"/>
      <c r="AL170" s="247"/>
      <c r="AM170" s="156"/>
      <c r="AN170" s="156"/>
      <c r="AO170" s="156"/>
      <c r="AP170" s="165"/>
      <c r="AQ170" s="157"/>
      <c r="AR170" s="157"/>
      <c r="AS170" s="165"/>
      <c r="AT170" s="165"/>
      <c r="AU170" s="165"/>
      <c r="AV170" s="153"/>
      <c r="AW170" s="153"/>
      <c r="AX170" s="153"/>
      <c r="AY170" s="157"/>
      <c r="AZ170" s="153"/>
      <c r="BA170" s="157"/>
      <c r="BB170" s="153"/>
      <c r="BC170" s="153"/>
      <c r="BD170" s="45">
        <v>44145</v>
      </c>
      <c r="BE170" s="45">
        <v>44324</v>
      </c>
      <c r="BF170" s="33"/>
      <c r="BG170" s="153"/>
      <c r="BH170" s="157"/>
      <c r="BI170" s="153"/>
      <c r="BJ170" s="153"/>
      <c r="BK170" s="45"/>
      <c r="BL170" s="45"/>
      <c r="BM170" s="153"/>
    </row>
    <row r="171" spans="1:65" s="60" customFormat="1" ht="42.75" x14ac:dyDescent="0.25">
      <c r="A171" s="42"/>
      <c r="B171" s="152"/>
      <c r="C171" s="152"/>
      <c r="D171" s="152"/>
      <c r="E171" s="152"/>
      <c r="F171" s="46"/>
      <c r="G171" s="152"/>
      <c r="H171" s="153"/>
      <c r="I171" s="157"/>
      <c r="J171" s="157"/>
      <c r="K171" s="167"/>
      <c r="L171" s="228"/>
      <c r="M171" s="175"/>
      <c r="N171" s="155"/>
      <c r="O171" s="243"/>
      <c r="P171" s="152"/>
      <c r="Q171" s="155"/>
      <c r="R171" s="155"/>
      <c r="S171" s="152"/>
      <c r="T171" s="152"/>
      <c r="U171" s="243"/>
      <c r="V171" s="243"/>
      <c r="W171" s="152"/>
      <c r="X171" s="13" t="s">
        <v>378</v>
      </c>
      <c r="Y171" s="153" t="s">
        <v>447</v>
      </c>
      <c r="Z171" s="157">
        <v>44323</v>
      </c>
      <c r="AA171" s="182">
        <v>13062</v>
      </c>
      <c r="AB171" s="13" t="s">
        <v>374</v>
      </c>
      <c r="AC171" s="157">
        <v>44355</v>
      </c>
      <c r="AD171" s="157">
        <v>44564</v>
      </c>
      <c r="AE171" s="159"/>
      <c r="AF171" s="159"/>
      <c r="AG171" s="247"/>
      <c r="AH171" s="246"/>
      <c r="AI171" s="179"/>
      <c r="AJ171" s="180"/>
      <c r="AK171" s="246"/>
      <c r="AL171" s="247"/>
      <c r="AM171" s="156"/>
      <c r="AN171" s="156"/>
      <c r="AO171" s="156"/>
      <c r="AP171" s="165"/>
      <c r="AQ171" s="157"/>
      <c r="AR171" s="157"/>
      <c r="AS171" s="165"/>
      <c r="AT171" s="165"/>
      <c r="AU171" s="165"/>
      <c r="AV171" s="153"/>
      <c r="AW171" s="153"/>
      <c r="AX171" s="153"/>
      <c r="AY171" s="157"/>
      <c r="AZ171" s="153"/>
      <c r="BA171" s="157"/>
      <c r="BB171" s="153"/>
      <c r="BC171" s="153"/>
      <c r="BD171" s="45">
        <v>44325</v>
      </c>
      <c r="BE171" s="45">
        <v>44504</v>
      </c>
      <c r="BF171" s="33"/>
      <c r="BG171" s="153"/>
      <c r="BH171" s="157"/>
      <c r="BI171" s="153"/>
      <c r="BJ171" s="153"/>
      <c r="BK171" s="45"/>
      <c r="BL171" s="45"/>
      <c r="BM171" s="153"/>
    </row>
    <row r="172" spans="1:65" s="60" customFormat="1" ht="42.75" x14ac:dyDescent="0.25">
      <c r="A172" s="42"/>
      <c r="B172" s="152"/>
      <c r="C172" s="152"/>
      <c r="D172" s="152"/>
      <c r="E172" s="152"/>
      <c r="F172" s="46"/>
      <c r="G172" s="152"/>
      <c r="H172" s="153"/>
      <c r="I172" s="157"/>
      <c r="J172" s="157"/>
      <c r="K172" s="167"/>
      <c r="L172" s="228"/>
      <c r="M172" s="175"/>
      <c r="N172" s="155"/>
      <c r="O172" s="243"/>
      <c r="P172" s="152"/>
      <c r="Q172" s="155"/>
      <c r="R172" s="155"/>
      <c r="S172" s="152"/>
      <c r="T172" s="152"/>
      <c r="U172" s="243"/>
      <c r="V172" s="243"/>
      <c r="W172" s="152"/>
      <c r="X172" s="13" t="s">
        <v>378</v>
      </c>
      <c r="Y172" s="153" t="s">
        <v>700</v>
      </c>
      <c r="Z172" s="157">
        <v>44504</v>
      </c>
      <c r="AA172" s="182">
        <v>13182</v>
      </c>
      <c r="AB172" s="13" t="s">
        <v>374</v>
      </c>
      <c r="AC172" s="157">
        <v>44565</v>
      </c>
      <c r="AD172" s="157">
        <v>44654</v>
      </c>
      <c r="AE172" s="159"/>
      <c r="AF172" s="159"/>
      <c r="AG172" s="247"/>
      <c r="AH172" s="246"/>
      <c r="AI172" s="179"/>
      <c r="AJ172" s="180"/>
      <c r="AK172" s="246"/>
      <c r="AL172" s="247"/>
      <c r="AM172" s="156"/>
      <c r="AN172" s="156"/>
      <c r="AO172" s="156"/>
      <c r="AP172" s="165"/>
      <c r="AQ172" s="157"/>
      <c r="AR172" s="157"/>
      <c r="AS172" s="165"/>
      <c r="AT172" s="165"/>
      <c r="AU172" s="165"/>
      <c r="AV172" s="153"/>
      <c r="AW172" s="153"/>
      <c r="AX172" s="153"/>
      <c r="AY172" s="157"/>
      <c r="AZ172" s="153"/>
      <c r="BA172" s="157"/>
      <c r="BB172" s="153"/>
      <c r="BC172" s="153"/>
      <c r="BD172" s="45">
        <v>44505</v>
      </c>
      <c r="BE172" s="45">
        <v>44624</v>
      </c>
      <c r="BF172" s="33"/>
      <c r="BG172" s="153"/>
      <c r="BH172" s="157"/>
      <c r="BI172" s="153"/>
      <c r="BJ172" s="153"/>
      <c r="BK172" s="45"/>
      <c r="BL172" s="45"/>
      <c r="BM172" s="153"/>
    </row>
    <row r="173" spans="1:65" s="60" customFormat="1" ht="14.25" x14ac:dyDescent="0.25">
      <c r="A173" s="141" t="s">
        <v>844</v>
      </c>
      <c r="B173" s="184" t="s">
        <v>125</v>
      </c>
      <c r="C173" s="184" t="s">
        <v>126</v>
      </c>
      <c r="D173" s="184" t="s">
        <v>781</v>
      </c>
      <c r="E173" s="184" t="s">
        <v>19</v>
      </c>
      <c r="F173" s="184" t="s">
        <v>127</v>
      </c>
      <c r="G173" s="184" t="s">
        <v>128</v>
      </c>
      <c r="H173" s="153"/>
      <c r="I173" s="157"/>
      <c r="J173" s="157"/>
      <c r="K173" s="183" t="s">
        <v>124</v>
      </c>
      <c r="L173" s="183" t="s">
        <v>129</v>
      </c>
      <c r="M173" s="184" t="s">
        <v>130</v>
      </c>
      <c r="N173" s="185">
        <v>42528</v>
      </c>
      <c r="O173" s="243">
        <v>670000</v>
      </c>
      <c r="P173" s="184" t="s">
        <v>131</v>
      </c>
      <c r="Q173" s="185">
        <v>42528</v>
      </c>
      <c r="R173" s="185">
        <v>42892</v>
      </c>
      <c r="S173" s="184" t="s">
        <v>110</v>
      </c>
      <c r="T173" s="184"/>
      <c r="U173" s="243"/>
      <c r="V173" s="243"/>
      <c r="W173" s="184">
        <v>33903900</v>
      </c>
      <c r="X173" s="186"/>
      <c r="Y173" s="13"/>
      <c r="Z173" s="157"/>
      <c r="AA173" s="164"/>
      <c r="AB173" s="13"/>
      <c r="AC173" s="164"/>
      <c r="AD173" s="164"/>
      <c r="AE173" s="159"/>
      <c r="AF173" s="159"/>
      <c r="AG173" s="247"/>
      <c r="AH173" s="247"/>
      <c r="AI173" s="160"/>
      <c r="AJ173" s="161">
        <f>SUM(AJ174)</f>
        <v>7.2800000000000004E-2</v>
      </c>
      <c r="AK173" s="247">
        <f>SUM(AK174)</f>
        <v>48776</v>
      </c>
      <c r="AL173" s="243">
        <f>O173-AH173+AG173+AK173</f>
        <v>718776</v>
      </c>
      <c r="AM173" s="156">
        <v>1578904.04</v>
      </c>
      <c r="AN173" s="156">
        <v>8642.7099999999991</v>
      </c>
      <c r="AO173" s="156">
        <f>AM173+AN173</f>
        <v>1587546.75</v>
      </c>
      <c r="AP173" s="168"/>
      <c r="AQ173" s="157"/>
      <c r="AR173" s="157"/>
      <c r="AS173" s="168"/>
      <c r="AT173" s="165"/>
      <c r="AU173" s="168"/>
      <c r="AV173" s="184"/>
      <c r="AW173" s="184"/>
      <c r="AX173" s="184"/>
      <c r="AY173" s="185"/>
      <c r="AZ173" s="184"/>
      <c r="BA173" s="185"/>
      <c r="BB173" s="184"/>
      <c r="BC173" s="184"/>
      <c r="BD173" s="157">
        <v>42528</v>
      </c>
      <c r="BE173" s="157">
        <v>42892</v>
      </c>
      <c r="BF173" s="13"/>
      <c r="BG173" s="184"/>
      <c r="BH173" s="185">
        <v>42528</v>
      </c>
      <c r="BI173" s="184" t="s">
        <v>744</v>
      </c>
      <c r="BJ173" s="184"/>
      <c r="BK173" s="45"/>
      <c r="BL173" s="45"/>
      <c r="BM173" s="184"/>
    </row>
    <row r="174" spans="1:65" s="60" customFormat="1" ht="28.5" x14ac:dyDescent="0.25">
      <c r="A174" s="141"/>
      <c r="B174" s="184"/>
      <c r="C174" s="184"/>
      <c r="D174" s="184"/>
      <c r="E174" s="184"/>
      <c r="F174" s="184"/>
      <c r="G174" s="184"/>
      <c r="H174" s="153"/>
      <c r="I174" s="157"/>
      <c r="J174" s="157"/>
      <c r="K174" s="183"/>
      <c r="L174" s="183"/>
      <c r="M174" s="184"/>
      <c r="N174" s="185"/>
      <c r="O174" s="243"/>
      <c r="P174" s="184"/>
      <c r="Q174" s="185"/>
      <c r="R174" s="185"/>
      <c r="S174" s="184"/>
      <c r="T174" s="184"/>
      <c r="U174" s="243"/>
      <c r="V174" s="243"/>
      <c r="W174" s="184"/>
      <c r="X174" s="186" t="s">
        <v>121</v>
      </c>
      <c r="Y174" s="13" t="s">
        <v>518</v>
      </c>
      <c r="Z174" s="157"/>
      <c r="AA174" s="164"/>
      <c r="AB174" s="13" t="s">
        <v>464</v>
      </c>
      <c r="AC174" s="164"/>
      <c r="AD174" s="164"/>
      <c r="AE174" s="159"/>
      <c r="AF174" s="159"/>
      <c r="AG174" s="247"/>
      <c r="AH174" s="247"/>
      <c r="AI174" s="164">
        <v>42849</v>
      </c>
      <c r="AJ174" s="161">
        <f>AK174/O173</f>
        <v>7.2800000000000004E-2</v>
      </c>
      <c r="AK174" s="247">
        <v>48776</v>
      </c>
      <c r="AL174" s="243"/>
      <c r="AM174" s="156"/>
      <c r="AN174" s="156"/>
      <c r="AO174" s="156"/>
      <c r="AP174" s="168"/>
      <c r="AQ174" s="157"/>
      <c r="AR174" s="157"/>
      <c r="AS174" s="168"/>
      <c r="AT174" s="165"/>
      <c r="AU174" s="168"/>
      <c r="AV174" s="184"/>
      <c r="AW174" s="184"/>
      <c r="AX174" s="184"/>
      <c r="AY174" s="185"/>
      <c r="AZ174" s="184"/>
      <c r="BA174" s="185"/>
      <c r="BB174" s="184"/>
      <c r="BC174" s="184"/>
      <c r="BD174" s="157"/>
      <c r="BE174" s="157"/>
      <c r="BF174" s="13"/>
      <c r="BG174" s="184"/>
      <c r="BH174" s="185"/>
      <c r="BI174" s="184"/>
      <c r="BJ174" s="184"/>
      <c r="BK174" s="45"/>
      <c r="BL174" s="45"/>
      <c r="BM174" s="184"/>
    </row>
    <row r="175" spans="1:65" s="60" customFormat="1" ht="42.75" x14ac:dyDescent="0.25">
      <c r="A175" s="141"/>
      <c r="B175" s="184"/>
      <c r="C175" s="184"/>
      <c r="D175" s="184"/>
      <c r="E175" s="184"/>
      <c r="F175" s="184"/>
      <c r="G175" s="184"/>
      <c r="H175" s="153"/>
      <c r="I175" s="157"/>
      <c r="J175" s="157"/>
      <c r="K175" s="183"/>
      <c r="L175" s="183"/>
      <c r="M175" s="184"/>
      <c r="N175" s="185"/>
      <c r="O175" s="243"/>
      <c r="P175" s="184"/>
      <c r="Q175" s="185"/>
      <c r="R175" s="185"/>
      <c r="S175" s="184"/>
      <c r="T175" s="184"/>
      <c r="U175" s="243"/>
      <c r="V175" s="243"/>
      <c r="W175" s="184"/>
      <c r="X175" s="153" t="s">
        <v>167</v>
      </c>
      <c r="Y175" s="13" t="s">
        <v>192</v>
      </c>
      <c r="Z175" s="157">
        <v>42892</v>
      </c>
      <c r="AA175" s="158">
        <v>12165</v>
      </c>
      <c r="AB175" s="13" t="s">
        <v>189</v>
      </c>
      <c r="AC175" s="164">
        <v>42893</v>
      </c>
      <c r="AD175" s="164">
        <v>43257</v>
      </c>
      <c r="AE175" s="159"/>
      <c r="AF175" s="159"/>
      <c r="AG175" s="247"/>
      <c r="AH175" s="247"/>
      <c r="AI175" s="164"/>
      <c r="AJ175" s="161"/>
      <c r="AK175" s="247"/>
      <c r="AL175" s="243"/>
      <c r="AM175" s="156"/>
      <c r="AN175" s="156"/>
      <c r="AO175" s="156"/>
      <c r="AP175" s="168"/>
      <c r="AQ175" s="157"/>
      <c r="AR175" s="157"/>
      <c r="AS175" s="168"/>
      <c r="AT175" s="165"/>
      <c r="AU175" s="168"/>
      <c r="AV175" s="184"/>
      <c r="AW175" s="184"/>
      <c r="AX175" s="184"/>
      <c r="AY175" s="185"/>
      <c r="AZ175" s="184"/>
      <c r="BA175" s="185"/>
      <c r="BB175" s="184"/>
      <c r="BC175" s="184"/>
      <c r="BD175" s="157">
        <v>42893</v>
      </c>
      <c r="BE175" s="157">
        <v>43257</v>
      </c>
      <c r="BF175" s="13"/>
      <c r="BG175" s="184"/>
      <c r="BH175" s="185"/>
      <c r="BI175" s="184"/>
      <c r="BJ175" s="184"/>
      <c r="BK175" s="45"/>
      <c r="BL175" s="45"/>
      <c r="BM175" s="184"/>
    </row>
    <row r="176" spans="1:65" s="60" customFormat="1" ht="42.75" x14ac:dyDescent="0.25">
      <c r="A176" s="141"/>
      <c r="B176" s="184"/>
      <c r="C176" s="184"/>
      <c r="D176" s="184"/>
      <c r="E176" s="184"/>
      <c r="F176" s="184"/>
      <c r="G176" s="184"/>
      <c r="H176" s="153"/>
      <c r="I176" s="157"/>
      <c r="J176" s="157"/>
      <c r="K176" s="183"/>
      <c r="L176" s="183"/>
      <c r="M176" s="184"/>
      <c r="N176" s="185"/>
      <c r="O176" s="243"/>
      <c r="P176" s="184"/>
      <c r="Q176" s="185"/>
      <c r="R176" s="185"/>
      <c r="S176" s="184"/>
      <c r="T176" s="184"/>
      <c r="U176" s="243"/>
      <c r="V176" s="243"/>
      <c r="W176" s="184"/>
      <c r="X176" s="153" t="s">
        <v>167</v>
      </c>
      <c r="Y176" s="13" t="s">
        <v>208</v>
      </c>
      <c r="Z176" s="157">
        <v>43285</v>
      </c>
      <c r="AA176" s="158">
        <v>12342</v>
      </c>
      <c r="AB176" s="13" t="s">
        <v>189</v>
      </c>
      <c r="AC176" s="164">
        <v>43258</v>
      </c>
      <c r="AD176" s="164">
        <v>43622</v>
      </c>
      <c r="AE176" s="159"/>
      <c r="AF176" s="159"/>
      <c r="AG176" s="247"/>
      <c r="AH176" s="247"/>
      <c r="AI176" s="164"/>
      <c r="AJ176" s="161"/>
      <c r="AK176" s="247"/>
      <c r="AL176" s="243"/>
      <c r="AM176" s="156"/>
      <c r="AN176" s="156"/>
      <c r="AO176" s="156"/>
      <c r="AP176" s="168"/>
      <c r="AQ176" s="157"/>
      <c r="AR176" s="157"/>
      <c r="AS176" s="168"/>
      <c r="AT176" s="165"/>
      <c r="AU176" s="168"/>
      <c r="AV176" s="184"/>
      <c r="AW176" s="184"/>
      <c r="AX176" s="184"/>
      <c r="AY176" s="185"/>
      <c r="AZ176" s="184"/>
      <c r="BA176" s="185"/>
      <c r="BB176" s="184"/>
      <c r="BC176" s="184"/>
      <c r="BD176" s="164">
        <v>43258</v>
      </c>
      <c r="BE176" s="164">
        <v>43622</v>
      </c>
      <c r="BF176" s="13"/>
      <c r="BG176" s="184"/>
      <c r="BH176" s="185"/>
      <c r="BI176" s="184"/>
      <c r="BJ176" s="184"/>
      <c r="BK176" s="45"/>
      <c r="BL176" s="45"/>
      <c r="BM176" s="184"/>
    </row>
    <row r="177" spans="1:65" s="60" customFormat="1" ht="28.5" x14ac:dyDescent="0.25">
      <c r="A177" s="141"/>
      <c r="B177" s="184"/>
      <c r="C177" s="184"/>
      <c r="D177" s="184"/>
      <c r="E177" s="184"/>
      <c r="F177" s="184"/>
      <c r="G177" s="184"/>
      <c r="H177" s="153"/>
      <c r="I177" s="157"/>
      <c r="J177" s="157"/>
      <c r="K177" s="183"/>
      <c r="L177" s="183"/>
      <c r="M177" s="184"/>
      <c r="N177" s="185"/>
      <c r="O177" s="243"/>
      <c r="P177" s="184"/>
      <c r="Q177" s="185"/>
      <c r="R177" s="185"/>
      <c r="S177" s="184"/>
      <c r="T177" s="184"/>
      <c r="U177" s="243"/>
      <c r="V177" s="243"/>
      <c r="W177" s="184"/>
      <c r="X177" s="186" t="s">
        <v>121</v>
      </c>
      <c r="Y177" s="13" t="s">
        <v>222</v>
      </c>
      <c r="Z177" s="157">
        <v>43500</v>
      </c>
      <c r="AA177" s="158"/>
      <c r="AB177" s="13" t="s">
        <v>464</v>
      </c>
      <c r="AC177" s="164"/>
      <c r="AD177" s="164"/>
      <c r="AE177" s="159"/>
      <c r="AF177" s="159"/>
      <c r="AG177" s="247"/>
      <c r="AH177" s="247"/>
      <c r="AI177" s="164"/>
      <c r="AJ177" s="161"/>
      <c r="AK177" s="247">
        <v>59358.87</v>
      </c>
      <c r="AL177" s="243"/>
      <c r="AM177" s="156"/>
      <c r="AN177" s="156"/>
      <c r="AO177" s="156"/>
      <c r="AP177" s="168"/>
      <c r="AQ177" s="157"/>
      <c r="AR177" s="157"/>
      <c r="AS177" s="168"/>
      <c r="AT177" s="165"/>
      <c r="AU177" s="168"/>
      <c r="AV177" s="186"/>
      <c r="AW177" s="186"/>
      <c r="AX177" s="186"/>
      <c r="AY177" s="164"/>
      <c r="AZ177" s="186"/>
      <c r="BA177" s="164"/>
      <c r="BB177" s="186"/>
      <c r="BC177" s="186"/>
      <c r="BD177" s="164"/>
      <c r="BE177" s="164"/>
      <c r="BF177" s="13"/>
      <c r="BG177" s="186"/>
      <c r="BH177" s="164"/>
      <c r="BI177" s="184"/>
      <c r="BJ177" s="186"/>
      <c r="BK177" s="45"/>
      <c r="BL177" s="45"/>
      <c r="BM177" s="186"/>
    </row>
    <row r="178" spans="1:65" s="60" customFormat="1" ht="28.5" x14ac:dyDescent="0.25">
      <c r="A178" s="141"/>
      <c r="B178" s="184"/>
      <c r="C178" s="184"/>
      <c r="D178" s="184"/>
      <c r="E178" s="184"/>
      <c r="F178" s="184"/>
      <c r="G178" s="184"/>
      <c r="H178" s="153" t="s">
        <v>782</v>
      </c>
      <c r="I178" s="157">
        <v>42528</v>
      </c>
      <c r="J178" s="157">
        <v>42893</v>
      </c>
      <c r="K178" s="183"/>
      <c r="L178" s="183"/>
      <c r="M178" s="184"/>
      <c r="N178" s="185"/>
      <c r="O178" s="243"/>
      <c r="P178" s="184"/>
      <c r="Q178" s="185"/>
      <c r="R178" s="185"/>
      <c r="S178" s="184"/>
      <c r="T178" s="184"/>
      <c r="U178" s="243"/>
      <c r="V178" s="243"/>
      <c r="W178" s="184"/>
      <c r="X178" s="186" t="s">
        <v>520</v>
      </c>
      <c r="Y178" s="13" t="s">
        <v>519</v>
      </c>
      <c r="Z178" s="157">
        <v>43553</v>
      </c>
      <c r="AA178" s="158"/>
      <c r="AB178" s="13" t="s">
        <v>464</v>
      </c>
      <c r="AC178" s="164"/>
      <c r="AD178" s="164"/>
      <c r="AE178" s="159"/>
      <c r="AF178" s="159"/>
      <c r="AG178" s="247"/>
      <c r="AH178" s="247"/>
      <c r="AI178" s="164"/>
      <c r="AJ178" s="161"/>
      <c r="AK178" s="247">
        <v>62924.09</v>
      </c>
      <c r="AL178" s="243"/>
      <c r="AM178" s="156"/>
      <c r="AN178" s="156"/>
      <c r="AO178" s="156"/>
      <c r="AP178" s="168"/>
      <c r="AQ178" s="157"/>
      <c r="AR178" s="157"/>
      <c r="AS178" s="168"/>
      <c r="AT178" s="165"/>
      <c r="AU178" s="168"/>
      <c r="AV178" s="186"/>
      <c r="AW178" s="186"/>
      <c r="AX178" s="186"/>
      <c r="AY178" s="164"/>
      <c r="AZ178" s="186"/>
      <c r="BA178" s="164"/>
      <c r="BB178" s="186"/>
      <c r="BC178" s="186"/>
      <c r="BD178" s="164"/>
      <c r="BE178" s="164"/>
      <c r="BF178" s="13"/>
      <c r="BG178" s="186"/>
      <c r="BH178" s="164"/>
      <c r="BI178" s="184"/>
      <c r="BJ178" s="186"/>
      <c r="BK178" s="45"/>
      <c r="BL178" s="45"/>
      <c r="BM178" s="186"/>
    </row>
    <row r="179" spans="1:65" s="60" customFormat="1" ht="42.75" x14ac:dyDescent="0.25">
      <c r="A179" s="141"/>
      <c r="B179" s="184"/>
      <c r="C179" s="184"/>
      <c r="D179" s="184"/>
      <c r="E179" s="184"/>
      <c r="F179" s="184"/>
      <c r="G179" s="184"/>
      <c r="H179" s="153"/>
      <c r="I179" s="157"/>
      <c r="J179" s="157"/>
      <c r="K179" s="183"/>
      <c r="L179" s="183"/>
      <c r="M179" s="184"/>
      <c r="N179" s="185"/>
      <c r="O179" s="243"/>
      <c r="P179" s="184"/>
      <c r="Q179" s="185"/>
      <c r="R179" s="185"/>
      <c r="S179" s="184"/>
      <c r="T179" s="184"/>
      <c r="U179" s="243"/>
      <c r="V179" s="243"/>
      <c r="W179" s="184"/>
      <c r="X179" s="153" t="s">
        <v>167</v>
      </c>
      <c r="Y179" s="13" t="s">
        <v>219</v>
      </c>
      <c r="Z179" s="157">
        <v>43620</v>
      </c>
      <c r="AA179" s="158">
        <v>12585</v>
      </c>
      <c r="AB179" s="13" t="s">
        <v>189</v>
      </c>
      <c r="AC179" s="164">
        <v>43623</v>
      </c>
      <c r="AD179" s="164">
        <v>43987</v>
      </c>
      <c r="AE179" s="159"/>
      <c r="AF179" s="159"/>
      <c r="AG179" s="247"/>
      <c r="AH179" s="247"/>
      <c r="AI179" s="164"/>
      <c r="AJ179" s="161"/>
      <c r="AK179" s="247"/>
      <c r="AL179" s="243"/>
      <c r="AM179" s="156"/>
      <c r="AN179" s="156"/>
      <c r="AO179" s="156"/>
      <c r="AP179" s="168"/>
      <c r="AQ179" s="157"/>
      <c r="AR179" s="157"/>
      <c r="AS179" s="168"/>
      <c r="AT179" s="165"/>
      <c r="AU179" s="168"/>
      <c r="AV179" s="186"/>
      <c r="AW179" s="186"/>
      <c r="AX179" s="186"/>
      <c r="AY179" s="164"/>
      <c r="AZ179" s="186"/>
      <c r="BA179" s="164"/>
      <c r="BB179" s="186"/>
      <c r="BC179" s="186"/>
      <c r="BD179" s="164">
        <v>43623</v>
      </c>
      <c r="BE179" s="164">
        <v>43987</v>
      </c>
      <c r="BF179" s="13"/>
      <c r="BG179" s="186"/>
      <c r="BH179" s="164"/>
      <c r="BI179" s="184"/>
      <c r="BJ179" s="186"/>
      <c r="BK179" s="45"/>
      <c r="BL179" s="45"/>
      <c r="BM179" s="186"/>
    </row>
    <row r="180" spans="1:65" s="60" customFormat="1" ht="42.75" x14ac:dyDescent="0.25">
      <c r="A180" s="141"/>
      <c r="B180" s="184"/>
      <c r="C180" s="184"/>
      <c r="D180" s="184"/>
      <c r="E180" s="184"/>
      <c r="F180" s="184"/>
      <c r="G180" s="184"/>
      <c r="H180" s="153"/>
      <c r="I180" s="157"/>
      <c r="J180" s="157"/>
      <c r="K180" s="183"/>
      <c r="L180" s="183"/>
      <c r="M180" s="184"/>
      <c r="N180" s="185"/>
      <c r="O180" s="243"/>
      <c r="P180" s="184"/>
      <c r="Q180" s="185"/>
      <c r="R180" s="185"/>
      <c r="S180" s="184"/>
      <c r="T180" s="184"/>
      <c r="U180" s="243"/>
      <c r="V180" s="243"/>
      <c r="W180" s="184"/>
      <c r="X180" s="153" t="s">
        <v>167</v>
      </c>
      <c r="Y180" s="13" t="s">
        <v>220</v>
      </c>
      <c r="Z180" s="157">
        <v>43832</v>
      </c>
      <c r="AA180" s="158">
        <v>12736</v>
      </c>
      <c r="AB180" s="13" t="s">
        <v>223</v>
      </c>
      <c r="AC180" s="164"/>
      <c r="AD180" s="164"/>
      <c r="AE180" s="159"/>
      <c r="AF180" s="159"/>
      <c r="AG180" s="247">
        <v>335000</v>
      </c>
      <c r="AH180" s="247"/>
      <c r="AI180" s="164"/>
      <c r="AJ180" s="161"/>
      <c r="AK180" s="247"/>
      <c r="AL180" s="243"/>
      <c r="AM180" s="156"/>
      <c r="AN180" s="156"/>
      <c r="AO180" s="156"/>
      <c r="AP180" s="168"/>
      <c r="AQ180" s="157"/>
      <c r="AR180" s="157"/>
      <c r="AS180" s="168"/>
      <c r="AT180" s="165"/>
      <c r="AU180" s="168"/>
      <c r="AV180" s="186"/>
      <c r="AW180" s="186"/>
      <c r="AX180" s="186"/>
      <c r="AY180" s="164"/>
      <c r="AZ180" s="186"/>
      <c r="BA180" s="164"/>
      <c r="BB180" s="186"/>
      <c r="BC180" s="186"/>
      <c r="BD180" s="164"/>
      <c r="BE180" s="164"/>
      <c r="BF180" s="13"/>
      <c r="BG180" s="186"/>
      <c r="BH180" s="164"/>
      <c r="BI180" s="184"/>
      <c r="BJ180" s="186"/>
      <c r="BK180" s="45"/>
      <c r="BL180" s="45"/>
      <c r="BM180" s="186"/>
    </row>
    <row r="181" spans="1:65" s="60" customFormat="1" ht="42.75" x14ac:dyDescent="0.25">
      <c r="A181" s="141"/>
      <c r="B181" s="184"/>
      <c r="C181" s="184"/>
      <c r="D181" s="184"/>
      <c r="E181" s="184"/>
      <c r="F181" s="184"/>
      <c r="G181" s="184"/>
      <c r="H181" s="153"/>
      <c r="I181" s="157"/>
      <c r="J181" s="157"/>
      <c r="K181" s="183"/>
      <c r="L181" s="183"/>
      <c r="M181" s="184"/>
      <c r="N181" s="185"/>
      <c r="O181" s="243"/>
      <c r="P181" s="184"/>
      <c r="Q181" s="185"/>
      <c r="R181" s="185"/>
      <c r="S181" s="184"/>
      <c r="T181" s="184"/>
      <c r="U181" s="243"/>
      <c r="V181" s="243"/>
      <c r="W181" s="184"/>
      <c r="X181" s="153" t="s">
        <v>167</v>
      </c>
      <c r="Y181" s="13" t="s">
        <v>221</v>
      </c>
      <c r="Z181" s="157">
        <v>43976</v>
      </c>
      <c r="AA181" s="158">
        <v>12813</v>
      </c>
      <c r="AB181" s="13" t="s">
        <v>879</v>
      </c>
      <c r="AC181" s="164">
        <v>43988</v>
      </c>
      <c r="AD181" s="164">
        <v>44353</v>
      </c>
      <c r="AE181" s="159"/>
      <c r="AF181" s="159"/>
      <c r="AG181" s="247"/>
      <c r="AH181" s="247"/>
      <c r="AI181" s="164"/>
      <c r="AJ181" s="161"/>
      <c r="AK181" s="247"/>
      <c r="AL181" s="243"/>
      <c r="AM181" s="156"/>
      <c r="AN181" s="156"/>
      <c r="AO181" s="156"/>
      <c r="AP181" s="168"/>
      <c r="AQ181" s="157"/>
      <c r="AR181" s="157"/>
      <c r="AS181" s="168"/>
      <c r="AT181" s="165"/>
      <c r="AU181" s="168"/>
      <c r="AV181" s="186"/>
      <c r="AW181" s="186"/>
      <c r="AX181" s="186"/>
      <c r="AY181" s="164"/>
      <c r="AZ181" s="186"/>
      <c r="BA181" s="164"/>
      <c r="BB181" s="186"/>
      <c r="BC181" s="186"/>
      <c r="BD181" s="164">
        <v>43989</v>
      </c>
      <c r="BE181" s="164">
        <v>44353</v>
      </c>
      <c r="BF181" s="13"/>
      <c r="BG181" s="186"/>
      <c r="BH181" s="164"/>
      <c r="BI181" s="186"/>
      <c r="BJ181" s="186"/>
      <c r="BK181" s="45"/>
      <c r="BL181" s="45"/>
      <c r="BM181" s="186"/>
    </row>
    <row r="182" spans="1:65" s="60" customFormat="1" ht="42.75" x14ac:dyDescent="0.25">
      <c r="A182" s="141"/>
      <c r="B182" s="184"/>
      <c r="C182" s="184"/>
      <c r="D182" s="184"/>
      <c r="E182" s="184"/>
      <c r="F182" s="184"/>
      <c r="G182" s="184"/>
      <c r="H182" s="153"/>
      <c r="I182" s="157"/>
      <c r="J182" s="157"/>
      <c r="K182" s="183"/>
      <c r="L182" s="183"/>
      <c r="M182" s="184"/>
      <c r="N182" s="185"/>
      <c r="O182" s="243"/>
      <c r="P182" s="184"/>
      <c r="Q182" s="185"/>
      <c r="R182" s="185"/>
      <c r="S182" s="184"/>
      <c r="T182" s="184"/>
      <c r="U182" s="243"/>
      <c r="V182" s="243"/>
      <c r="W182" s="184"/>
      <c r="X182" s="153" t="s">
        <v>382</v>
      </c>
      <c r="Y182" s="13" t="s">
        <v>532</v>
      </c>
      <c r="Z182" s="157">
        <v>44144</v>
      </c>
      <c r="AA182" s="164"/>
      <c r="AB182" s="13" t="s">
        <v>435</v>
      </c>
      <c r="AC182" s="164"/>
      <c r="AD182" s="164"/>
      <c r="AE182" s="159"/>
      <c r="AF182" s="159"/>
      <c r="AG182" s="247"/>
      <c r="AH182" s="247"/>
      <c r="AI182" s="164"/>
      <c r="AJ182" s="161"/>
      <c r="AK182" s="247"/>
      <c r="AL182" s="243"/>
      <c r="AM182" s="156"/>
      <c r="AN182" s="156"/>
      <c r="AO182" s="156"/>
      <c r="AP182" s="168"/>
      <c r="AQ182" s="157"/>
      <c r="AR182" s="157"/>
      <c r="AS182" s="168"/>
      <c r="AT182" s="165"/>
      <c r="AU182" s="168"/>
      <c r="AV182" s="186"/>
      <c r="AW182" s="186"/>
      <c r="AX182" s="186"/>
      <c r="AY182" s="164"/>
      <c r="AZ182" s="186"/>
      <c r="BA182" s="164"/>
      <c r="BB182" s="186"/>
      <c r="BC182" s="186"/>
      <c r="BD182" s="164"/>
      <c r="BE182" s="164"/>
      <c r="BF182" s="13"/>
      <c r="BG182" s="186"/>
      <c r="BH182" s="164"/>
      <c r="BI182" s="186"/>
      <c r="BJ182" s="186"/>
      <c r="BK182" s="45"/>
      <c r="BL182" s="45"/>
      <c r="BM182" s="186"/>
    </row>
    <row r="183" spans="1:65" s="60" customFormat="1" ht="28.5" x14ac:dyDescent="0.25">
      <c r="A183" s="17" t="s">
        <v>845</v>
      </c>
      <c r="B183" s="186" t="s">
        <v>480</v>
      </c>
      <c r="C183" s="186" t="s">
        <v>481</v>
      </c>
      <c r="D183" s="186" t="s">
        <v>373</v>
      </c>
      <c r="E183" s="186" t="s">
        <v>318</v>
      </c>
      <c r="F183" s="186" t="s">
        <v>482</v>
      </c>
      <c r="G183" s="186" t="s">
        <v>485</v>
      </c>
      <c r="H183" s="153" t="s">
        <v>600</v>
      </c>
      <c r="I183" s="157">
        <v>44365</v>
      </c>
      <c r="J183" s="157">
        <v>44730</v>
      </c>
      <c r="K183" s="187" t="s">
        <v>483</v>
      </c>
      <c r="L183" s="187" t="s">
        <v>129</v>
      </c>
      <c r="M183" s="186" t="s">
        <v>484</v>
      </c>
      <c r="N183" s="164">
        <v>44369</v>
      </c>
      <c r="O183" s="247">
        <v>1000000</v>
      </c>
      <c r="P183" s="186"/>
      <c r="Q183" s="164">
        <v>44369</v>
      </c>
      <c r="R183" s="164">
        <v>44733</v>
      </c>
      <c r="S183" s="186" t="s">
        <v>282</v>
      </c>
      <c r="T183" s="186"/>
      <c r="U183" s="247"/>
      <c r="V183" s="247"/>
      <c r="W183" s="186" t="s">
        <v>139</v>
      </c>
      <c r="X183" s="153"/>
      <c r="Y183" s="13"/>
      <c r="Z183" s="157"/>
      <c r="AA183" s="164"/>
      <c r="AB183" s="13"/>
      <c r="AC183" s="164"/>
      <c r="AD183" s="164"/>
      <c r="AE183" s="159"/>
      <c r="AF183" s="159"/>
      <c r="AG183" s="247"/>
      <c r="AH183" s="247"/>
      <c r="AI183" s="164"/>
      <c r="AJ183" s="161"/>
      <c r="AK183" s="247"/>
      <c r="AL183" s="247"/>
      <c r="AM183" s="160">
        <v>0</v>
      </c>
      <c r="AN183" s="160">
        <v>999926.13</v>
      </c>
      <c r="AO183" s="160">
        <f>AM183+AN183</f>
        <v>999926.13</v>
      </c>
      <c r="AP183" s="168"/>
      <c r="AQ183" s="157"/>
      <c r="AR183" s="157"/>
      <c r="AS183" s="168"/>
      <c r="AT183" s="165"/>
      <c r="AU183" s="168"/>
      <c r="AV183" s="186"/>
      <c r="AW183" s="186"/>
      <c r="AX183" s="186"/>
      <c r="AY183" s="164"/>
      <c r="AZ183" s="186"/>
      <c r="BA183" s="164"/>
      <c r="BB183" s="186"/>
      <c r="BC183" s="186"/>
      <c r="BD183" s="164">
        <v>44369</v>
      </c>
      <c r="BE183" s="164">
        <v>44733</v>
      </c>
      <c r="BF183" s="13"/>
      <c r="BG183" s="186"/>
      <c r="BH183" s="164">
        <v>44369</v>
      </c>
      <c r="BI183" s="186" t="s">
        <v>744</v>
      </c>
      <c r="BJ183" s="186"/>
      <c r="BK183" s="45"/>
      <c r="BL183" s="45"/>
      <c r="BM183" s="187"/>
    </row>
    <row r="184" spans="1:65" s="60" customFormat="1" ht="42.75" x14ac:dyDescent="0.2">
      <c r="A184" s="17" t="s">
        <v>846</v>
      </c>
      <c r="B184" s="186" t="s">
        <v>706</v>
      </c>
      <c r="C184" s="186" t="s">
        <v>707</v>
      </c>
      <c r="D184" s="186" t="s">
        <v>373</v>
      </c>
      <c r="E184" s="186" t="s">
        <v>19</v>
      </c>
      <c r="F184" s="32" t="s">
        <v>711</v>
      </c>
      <c r="G184" s="186" t="s">
        <v>783</v>
      </c>
      <c r="H184" s="153" t="s">
        <v>784</v>
      </c>
      <c r="I184" s="157">
        <v>44162</v>
      </c>
      <c r="J184" s="157">
        <v>44527</v>
      </c>
      <c r="K184" s="187" t="s">
        <v>709</v>
      </c>
      <c r="L184" s="188" t="s">
        <v>708</v>
      </c>
      <c r="M184" s="33" t="s">
        <v>710</v>
      </c>
      <c r="N184" s="164">
        <v>44469</v>
      </c>
      <c r="O184" s="247">
        <v>682200</v>
      </c>
      <c r="P184" s="186" t="s">
        <v>712</v>
      </c>
      <c r="Q184" s="164">
        <v>44469</v>
      </c>
      <c r="R184" s="164">
        <v>44588</v>
      </c>
      <c r="S184" s="186" t="s">
        <v>282</v>
      </c>
      <c r="T184" s="186"/>
      <c r="U184" s="247"/>
      <c r="V184" s="247"/>
      <c r="W184" s="186" t="s">
        <v>139</v>
      </c>
      <c r="X184" s="153"/>
      <c r="Y184" s="13"/>
      <c r="Z184" s="157"/>
      <c r="AA184" s="164"/>
      <c r="AB184" s="13"/>
      <c r="AC184" s="164"/>
      <c r="AD184" s="164"/>
      <c r="AE184" s="159"/>
      <c r="AF184" s="159"/>
      <c r="AG184" s="247"/>
      <c r="AH184" s="247"/>
      <c r="AI184" s="164"/>
      <c r="AJ184" s="161"/>
      <c r="AK184" s="247"/>
      <c r="AL184" s="247"/>
      <c r="AM184" s="160">
        <v>0</v>
      </c>
      <c r="AN184" s="160">
        <v>18521.189999999999</v>
      </c>
      <c r="AO184" s="160">
        <f>AM184+AN184</f>
        <v>18521.189999999999</v>
      </c>
      <c r="AP184" s="168"/>
      <c r="AQ184" s="157"/>
      <c r="AR184" s="157"/>
      <c r="AS184" s="168"/>
      <c r="AT184" s="165"/>
      <c r="AU184" s="168"/>
      <c r="AV184" s="186"/>
      <c r="AW184" s="186"/>
      <c r="AX184" s="186"/>
      <c r="AY184" s="164"/>
      <c r="AZ184" s="186"/>
      <c r="BA184" s="164"/>
      <c r="BB184" s="186"/>
      <c r="BC184" s="186"/>
      <c r="BD184" s="164">
        <v>44508</v>
      </c>
      <c r="BE184" s="164" t="s">
        <v>713</v>
      </c>
      <c r="BF184" s="13"/>
      <c r="BG184" s="186"/>
      <c r="BH184" s="164">
        <v>44508</v>
      </c>
      <c r="BI184" s="186" t="s">
        <v>716</v>
      </c>
      <c r="BJ184" s="186"/>
      <c r="BK184" s="45"/>
      <c r="BL184" s="45"/>
      <c r="BM184" s="186"/>
    </row>
    <row r="185" spans="1:65" s="60" customFormat="1" ht="28.5" x14ac:dyDescent="0.25">
      <c r="A185" s="17" t="s">
        <v>847</v>
      </c>
      <c r="B185" s="186" t="s">
        <v>593</v>
      </c>
      <c r="C185" s="186" t="s">
        <v>594</v>
      </c>
      <c r="D185" s="186" t="s">
        <v>373</v>
      </c>
      <c r="E185" s="186" t="s">
        <v>318</v>
      </c>
      <c r="F185" s="186" t="s">
        <v>595</v>
      </c>
      <c r="G185" s="186" t="s">
        <v>816</v>
      </c>
      <c r="H185" s="153" t="s">
        <v>395</v>
      </c>
      <c r="I185" s="157">
        <v>44487</v>
      </c>
      <c r="J185" s="157">
        <v>44852</v>
      </c>
      <c r="K185" s="187" t="s">
        <v>596</v>
      </c>
      <c r="L185" s="187" t="s">
        <v>129</v>
      </c>
      <c r="M185" s="186" t="s">
        <v>484</v>
      </c>
      <c r="N185" s="164">
        <v>44490</v>
      </c>
      <c r="O185" s="247">
        <v>327500</v>
      </c>
      <c r="P185" s="186" t="s">
        <v>597</v>
      </c>
      <c r="Q185" s="164">
        <v>44490</v>
      </c>
      <c r="R185" s="164">
        <v>44854</v>
      </c>
      <c r="S185" s="186" t="s">
        <v>282</v>
      </c>
      <c r="T185" s="186"/>
      <c r="U185" s="247"/>
      <c r="V185" s="247"/>
      <c r="W185" s="186" t="s">
        <v>139</v>
      </c>
      <c r="X185" s="153"/>
      <c r="Y185" s="13"/>
      <c r="Z185" s="157"/>
      <c r="AA185" s="164"/>
      <c r="AB185" s="13"/>
      <c r="AC185" s="164"/>
      <c r="AD185" s="164"/>
      <c r="AE185" s="159"/>
      <c r="AF185" s="159"/>
      <c r="AG185" s="247"/>
      <c r="AH185" s="247"/>
      <c r="AI185" s="164"/>
      <c r="AJ185" s="161"/>
      <c r="AK185" s="247"/>
      <c r="AL185" s="247"/>
      <c r="AM185" s="160">
        <v>0</v>
      </c>
      <c r="AN185" s="160">
        <v>0</v>
      </c>
      <c r="AO185" s="160">
        <v>0</v>
      </c>
      <c r="AP185" s="168"/>
      <c r="AQ185" s="157"/>
      <c r="AR185" s="157"/>
      <c r="AS185" s="168"/>
      <c r="AT185" s="165"/>
      <c r="AU185" s="168"/>
      <c r="AV185" s="186"/>
      <c r="AW185" s="186"/>
      <c r="AX185" s="186"/>
      <c r="AY185" s="164"/>
      <c r="AZ185" s="186"/>
      <c r="BA185" s="164"/>
      <c r="BB185" s="186"/>
      <c r="BC185" s="186"/>
      <c r="BD185" s="164">
        <v>44505</v>
      </c>
      <c r="BE185" s="164">
        <v>44869</v>
      </c>
      <c r="BF185" s="13"/>
      <c r="BG185" s="186"/>
      <c r="BH185" s="164" t="s">
        <v>598</v>
      </c>
      <c r="BI185" s="186"/>
      <c r="BJ185" s="186"/>
      <c r="BK185" s="45"/>
      <c r="BL185" s="45"/>
      <c r="BM185" s="186"/>
    </row>
    <row r="186" spans="1:65" s="60" customFormat="1" ht="42.75" x14ac:dyDescent="0.2">
      <c r="A186" s="17" t="s">
        <v>848</v>
      </c>
      <c r="B186" s="186" t="s">
        <v>480</v>
      </c>
      <c r="C186" s="186" t="s">
        <v>481</v>
      </c>
      <c r="D186" s="186" t="s">
        <v>373</v>
      </c>
      <c r="E186" s="186" t="s">
        <v>318</v>
      </c>
      <c r="F186" s="32" t="s">
        <v>646</v>
      </c>
      <c r="G186" s="186" t="s">
        <v>485</v>
      </c>
      <c r="H186" s="153" t="s">
        <v>600</v>
      </c>
      <c r="I186" s="157">
        <v>44365</v>
      </c>
      <c r="J186" s="157">
        <v>44730</v>
      </c>
      <c r="K186" s="187" t="s">
        <v>647</v>
      </c>
      <c r="L186" s="187" t="s">
        <v>129</v>
      </c>
      <c r="M186" s="186" t="s">
        <v>484</v>
      </c>
      <c r="N186" s="164">
        <v>44522</v>
      </c>
      <c r="O186" s="246">
        <v>1160000</v>
      </c>
      <c r="P186" s="186" t="s">
        <v>637</v>
      </c>
      <c r="Q186" s="164">
        <v>44522</v>
      </c>
      <c r="R186" s="164">
        <v>44886</v>
      </c>
      <c r="S186" s="186" t="s">
        <v>282</v>
      </c>
      <c r="T186" s="186"/>
      <c r="U186" s="247"/>
      <c r="V186" s="247"/>
      <c r="W186" s="186" t="s">
        <v>139</v>
      </c>
      <c r="X186" s="153"/>
      <c r="Y186" s="13"/>
      <c r="Z186" s="157"/>
      <c r="AA186" s="164"/>
      <c r="AB186" s="13"/>
      <c r="AC186" s="164"/>
      <c r="AD186" s="164"/>
      <c r="AE186" s="159"/>
      <c r="AF186" s="159"/>
      <c r="AG186" s="247"/>
      <c r="AH186" s="247"/>
      <c r="AI186" s="164"/>
      <c r="AJ186" s="161"/>
      <c r="AK186" s="247"/>
      <c r="AL186" s="247"/>
      <c r="AM186" s="160">
        <v>0</v>
      </c>
      <c r="AN186" s="160">
        <v>392916.17</v>
      </c>
      <c r="AO186" s="160">
        <f>AM186+AN186</f>
        <v>392916.17</v>
      </c>
      <c r="AP186" s="168"/>
      <c r="AQ186" s="157"/>
      <c r="AR186" s="157"/>
      <c r="AS186" s="168"/>
      <c r="AT186" s="165"/>
      <c r="AU186" s="168"/>
      <c r="AV186" s="186"/>
      <c r="AW186" s="186"/>
      <c r="AX186" s="186"/>
      <c r="AY186" s="164"/>
      <c r="AZ186" s="186"/>
      <c r="BA186" s="164"/>
      <c r="BB186" s="186"/>
      <c r="BC186" s="186"/>
      <c r="BD186" s="164">
        <v>44523</v>
      </c>
      <c r="BE186" s="164">
        <v>44887</v>
      </c>
      <c r="BF186" s="13"/>
      <c r="BG186" s="186"/>
      <c r="BH186" s="164">
        <v>44523</v>
      </c>
      <c r="BI186" s="186"/>
      <c r="BJ186" s="186"/>
      <c r="BK186" s="45"/>
      <c r="BL186" s="45"/>
      <c r="BM186" s="186"/>
    </row>
    <row r="187" spans="1:65" s="60" customFormat="1" ht="14.25" x14ac:dyDescent="0.25">
      <c r="A187" s="141" t="s">
        <v>849</v>
      </c>
      <c r="B187" s="184" t="s">
        <v>818</v>
      </c>
      <c r="C187" s="184" t="s">
        <v>817</v>
      </c>
      <c r="D187" s="184" t="s">
        <v>489</v>
      </c>
      <c r="E187" s="184" t="s">
        <v>19</v>
      </c>
      <c r="F187" s="184" t="s">
        <v>720</v>
      </c>
      <c r="G187" s="184" t="s">
        <v>870</v>
      </c>
      <c r="H187" s="153"/>
      <c r="I187" s="157"/>
      <c r="J187" s="157"/>
      <c r="K187" s="183" t="s">
        <v>537</v>
      </c>
      <c r="L187" s="228" t="s">
        <v>116</v>
      </c>
      <c r="M187" s="175" t="s">
        <v>109</v>
      </c>
      <c r="N187" s="185">
        <v>43411</v>
      </c>
      <c r="O187" s="243">
        <v>648514.78</v>
      </c>
      <c r="P187" s="184" t="s">
        <v>275</v>
      </c>
      <c r="Q187" s="185">
        <v>43411</v>
      </c>
      <c r="R187" s="185">
        <v>43805</v>
      </c>
      <c r="S187" s="184" t="s">
        <v>538</v>
      </c>
      <c r="T187" s="184"/>
      <c r="U187" s="243"/>
      <c r="V187" s="243"/>
      <c r="W187" s="184" t="s">
        <v>140</v>
      </c>
      <c r="X187" s="153"/>
      <c r="Y187" s="13"/>
      <c r="Z187" s="157"/>
      <c r="AA187" s="164"/>
      <c r="AB187" s="13"/>
      <c r="AC187" s="164"/>
      <c r="AD187" s="164"/>
      <c r="AE187" s="159"/>
      <c r="AF187" s="159"/>
      <c r="AG187" s="247"/>
      <c r="AH187" s="247"/>
      <c r="AI187" s="164"/>
      <c r="AJ187" s="161"/>
      <c r="AK187" s="247"/>
      <c r="AL187" s="247"/>
      <c r="AM187" s="156">
        <v>0</v>
      </c>
      <c r="AN187" s="156">
        <v>69142.850000000006</v>
      </c>
      <c r="AO187" s="156">
        <f>AM187+AN187</f>
        <v>69142.850000000006</v>
      </c>
      <c r="AP187" s="168"/>
      <c r="AQ187" s="157"/>
      <c r="AR187" s="157"/>
      <c r="AS187" s="168"/>
      <c r="AT187" s="165"/>
      <c r="AU187" s="168"/>
      <c r="AV187" s="186"/>
      <c r="AW187" s="186"/>
      <c r="AX187" s="186"/>
      <c r="AY187" s="164"/>
      <c r="AZ187" s="186"/>
      <c r="BA187" s="164"/>
      <c r="BB187" s="186"/>
      <c r="BC187" s="186"/>
      <c r="BD187" s="164">
        <v>44020</v>
      </c>
      <c r="BE187" s="164">
        <v>44414</v>
      </c>
      <c r="BF187" s="13"/>
      <c r="BG187" s="186"/>
      <c r="BH187" s="164">
        <v>44020</v>
      </c>
      <c r="BI187" s="186"/>
      <c r="BJ187" s="186"/>
      <c r="BK187" s="45"/>
      <c r="BL187" s="45"/>
      <c r="BM187" s="186"/>
    </row>
    <row r="188" spans="1:65" s="60" customFormat="1" ht="42.75" x14ac:dyDescent="0.25">
      <c r="A188" s="141"/>
      <c r="B188" s="184"/>
      <c r="C188" s="184"/>
      <c r="D188" s="184"/>
      <c r="E188" s="184"/>
      <c r="F188" s="184"/>
      <c r="G188" s="184"/>
      <c r="H188" s="153"/>
      <c r="I188" s="157"/>
      <c r="J188" s="157"/>
      <c r="K188" s="183"/>
      <c r="L188" s="228"/>
      <c r="M188" s="175"/>
      <c r="N188" s="185"/>
      <c r="O188" s="243"/>
      <c r="P188" s="184"/>
      <c r="Q188" s="185"/>
      <c r="R188" s="185"/>
      <c r="S188" s="184"/>
      <c r="T188" s="184"/>
      <c r="U188" s="243"/>
      <c r="V188" s="243"/>
      <c r="W188" s="184"/>
      <c r="X188" s="153" t="s">
        <v>460</v>
      </c>
      <c r="Y188" s="13" t="s">
        <v>539</v>
      </c>
      <c r="Z188" s="157">
        <v>43804</v>
      </c>
      <c r="AA188" s="158">
        <v>12751</v>
      </c>
      <c r="AB188" s="13" t="s">
        <v>879</v>
      </c>
      <c r="AC188" s="164">
        <v>43807</v>
      </c>
      <c r="AD188" s="164">
        <v>44202</v>
      </c>
      <c r="AE188" s="159"/>
      <c r="AF188" s="159"/>
      <c r="AG188" s="247"/>
      <c r="AH188" s="247"/>
      <c r="AI188" s="164"/>
      <c r="AJ188" s="161"/>
      <c r="AK188" s="247"/>
      <c r="AL188" s="247"/>
      <c r="AM188" s="156"/>
      <c r="AN188" s="156"/>
      <c r="AO188" s="156"/>
      <c r="AP188" s="168"/>
      <c r="AQ188" s="157"/>
      <c r="AR188" s="157"/>
      <c r="AS188" s="168"/>
      <c r="AT188" s="165"/>
      <c r="AU188" s="168"/>
      <c r="AV188" s="186"/>
      <c r="AW188" s="186"/>
      <c r="AX188" s="186"/>
      <c r="AY188" s="164"/>
      <c r="AZ188" s="186"/>
      <c r="BA188" s="164"/>
      <c r="BB188" s="186"/>
      <c r="BC188" s="186"/>
      <c r="BD188" s="164"/>
      <c r="BE188" s="164"/>
      <c r="BF188" s="13"/>
      <c r="BG188" s="186"/>
      <c r="BH188" s="164"/>
      <c r="BI188" s="186"/>
      <c r="BJ188" s="186"/>
      <c r="BK188" s="45"/>
      <c r="BL188" s="45"/>
      <c r="BM188" s="186"/>
    </row>
    <row r="189" spans="1:65" s="60" customFormat="1" ht="42.75" x14ac:dyDescent="0.25">
      <c r="A189" s="141"/>
      <c r="B189" s="184"/>
      <c r="C189" s="184"/>
      <c r="D189" s="184"/>
      <c r="E189" s="184"/>
      <c r="F189" s="184"/>
      <c r="G189" s="184"/>
      <c r="H189" s="153"/>
      <c r="I189" s="157"/>
      <c r="J189" s="157"/>
      <c r="K189" s="183"/>
      <c r="L189" s="228"/>
      <c r="M189" s="175"/>
      <c r="N189" s="185"/>
      <c r="O189" s="243"/>
      <c r="P189" s="184"/>
      <c r="Q189" s="185"/>
      <c r="R189" s="185"/>
      <c r="S189" s="184"/>
      <c r="T189" s="184"/>
      <c r="U189" s="243"/>
      <c r="V189" s="243"/>
      <c r="W189" s="184"/>
      <c r="X189" s="153" t="s">
        <v>382</v>
      </c>
      <c r="Y189" s="13" t="s">
        <v>540</v>
      </c>
      <c r="Z189" s="157">
        <v>44154</v>
      </c>
      <c r="AA189" s="164"/>
      <c r="AB189" s="13" t="s">
        <v>435</v>
      </c>
      <c r="AC189" s="164"/>
      <c r="AD189" s="164"/>
      <c r="AE189" s="159"/>
      <c r="AF189" s="159"/>
      <c r="AG189" s="247"/>
      <c r="AH189" s="247"/>
      <c r="AI189" s="164"/>
      <c r="AJ189" s="161"/>
      <c r="AK189" s="247"/>
      <c r="AL189" s="247"/>
      <c r="AM189" s="156"/>
      <c r="AN189" s="156"/>
      <c r="AO189" s="156"/>
      <c r="AP189" s="168"/>
      <c r="AQ189" s="157"/>
      <c r="AR189" s="157"/>
      <c r="AS189" s="168"/>
      <c r="AT189" s="165"/>
      <c r="AU189" s="168"/>
      <c r="AV189" s="186"/>
      <c r="AW189" s="186"/>
      <c r="AX189" s="186"/>
      <c r="AY189" s="164"/>
      <c r="AZ189" s="186"/>
      <c r="BA189" s="164"/>
      <c r="BB189" s="186"/>
      <c r="BC189" s="186"/>
      <c r="BD189" s="164"/>
      <c r="BE189" s="164"/>
      <c r="BF189" s="13"/>
      <c r="BG189" s="186"/>
      <c r="BH189" s="164"/>
      <c r="BI189" s="186"/>
      <c r="BJ189" s="186"/>
      <c r="BK189" s="45"/>
      <c r="BL189" s="45"/>
      <c r="BM189" s="186"/>
    </row>
    <row r="190" spans="1:65" s="60" customFormat="1" ht="42.75" x14ac:dyDescent="0.25">
      <c r="A190" s="141"/>
      <c r="B190" s="184"/>
      <c r="C190" s="184"/>
      <c r="D190" s="184"/>
      <c r="E190" s="184"/>
      <c r="F190" s="184"/>
      <c r="G190" s="184"/>
      <c r="H190" s="153"/>
      <c r="I190" s="157"/>
      <c r="J190" s="157"/>
      <c r="K190" s="183"/>
      <c r="L190" s="228"/>
      <c r="M190" s="175"/>
      <c r="N190" s="185"/>
      <c r="O190" s="243"/>
      <c r="P190" s="184"/>
      <c r="Q190" s="185"/>
      <c r="R190" s="185"/>
      <c r="S190" s="184"/>
      <c r="T190" s="184"/>
      <c r="U190" s="243"/>
      <c r="V190" s="243"/>
      <c r="W190" s="184"/>
      <c r="X190" s="153" t="s">
        <v>460</v>
      </c>
      <c r="Y190" s="13" t="s">
        <v>541</v>
      </c>
      <c r="Z190" s="157">
        <v>44181</v>
      </c>
      <c r="AA190" s="158">
        <v>12947</v>
      </c>
      <c r="AB190" s="13" t="s">
        <v>879</v>
      </c>
      <c r="AC190" s="164">
        <v>44203</v>
      </c>
      <c r="AD190" s="164">
        <v>44392</v>
      </c>
      <c r="AE190" s="159"/>
      <c r="AF190" s="159"/>
      <c r="AG190" s="247"/>
      <c r="AH190" s="247"/>
      <c r="AI190" s="164"/>
      <c r="AJ190" s="161"/>
      <c r="AK190" s="247"/>
      <c r="AL190" s="247"/>
      <c r="AM190" s="156"/>
      <c r="AN190" s="156"/>
      <c r="AO190" s="156"/>
      <c r="AP190" s="168"/>
      <c r="AQ190" s="157"/>
      <c r="AR190" s="157"/>
      <c r="AS190" s="168"/>
      <c r="AT190" s="165"/>
      <c r="AU190" s="168"/>
      <c r="AV190" s="186"/>
      <c r="AW190" s="186"/>
      <c r="AX190" s="186"/>
      <c r="AY190" s="164"/>
      <c r="AZ190" s="186"/>
      <c r="BA190" s="164"/>
      <c r="BB190" s="186"/>
      <c r="BC190" s="186"/>
      <c r="BD190" s="164"/>
      <c r="BE190" s="164"/>
      <c r="BF190" s="13"/>
      <c r="BG190" s="186"/>
      <c r="BH190" s="164"/>
      <c r="BI190" s="186"/>
      <c r="BJ190" s="186"/>
      <c r="BK190" s="45"/>
      <c r="BL190" s="45"/>
      <c r="BM190" s="187"/>
    </row>
    <row r="191" spans="1:65" s="60" customFormat="1" ht="42.75" x14ac:dyDescent="0.25">
      <c r="A191" s="141"/>
      <c r="B191" s="184"/>
      <c r="C191" s="184"/>
      <c r="D191" s="184"/>
      <c r="E191" s="184"/>
      <c r="F191" s="184"/>
      <c r="G191" s="184"/>
      <c r="H191" s="153"/>
      <c r="I191" s="157"/>
      <c r="J191" s="157"/>
      <c r="K191" s="183"/>
      <c r="L191" s="228"/>
      <c r="M191" s="175"/>
      <c r="N191" s="185"/>
      <c r="O191" s="243"/>
      <c r="P191" s="184"/>
      <c r="Q191" s="185"/>
      <c r="R191" s="185"/>
      <c r="S191" s="184"/>
      <c r="T191" s="184"/>
      <c r="U191" s="243"/>
      <c r="V191" s="243"/>
      <c r="W191" s="184"/>
      <c r="X191" s="153" t="s">
        <v>460</v>
      </c>
      <c r="Y191" s="13" t="s">
        <v>542</v>
      </c>
      <c r="Z191" s="157">
        <v>44376</v>
      </c>
      <c r="AA191" s="162">
        <v>13082</v>
      </c>
      <c r="AB191" s="13" t="s">
        <v>879</v>
      </c>
      <c r="AC191" s="164">
        <v>44393</v>
      </c>
      <c r="AD191" s="164">
        <v>44207</v>
      </c>
      <c r="AE191" s="159"/>
      <c r="AF191" s="159"/>
      <c r="AG191" s="247"/>
      <c r="AH191" s="247"/>
      <c r="AI191" s="164"/>
      <c r="AJ191" s="161"/>
      <c r="AK191" s="247"/>
      <c r="AL191" s="247"/>
      <c r="AM191" s="156"/>
      <c r="AN191" s="156"/>
      <c r="AO191" s="156"/>
      <c r="AP191" s="168"/>
      <c r="AQ191" s="157"/>
      <c r="AR191" s="157"/>
      <c r="AS191" s="168"/>
      <c r="AT191" s="165"/>
      <c r="AU191" s="168"/>
      <c r="AV191" s="186"/>
      <c r="AW191" s="186"/>
      <c r="AX191" s="186"/>
      <c r="AY191" s="164"/>
      <c r="AZ191" s="186"/>
      <c r="BA191" s="164"/>
      <c r="BB191" s="186"/>
      <c r="BC191" s="186"/>
      <c r="BD191" s="164"/>
      <c r="BE191" s="164"/>
      <c r="BF191" s="13"/>
      <c r="BG191" s="186"/>
      <c r="BH191" s="164"/>
      <c r="BI191" s="186"/>
      <c r="BJ191" s="186"/>
      <c r="BK191" s="45"/>
      <c r="BL191" s="45"/>
      <c r="BM191" s="187"/>
    </row>
    <row r="192" spans="1:65" s="60" customFormat="1" ht="42.75" x14ac:dyDescent="0.25">
      <c r="A192" s="141"/>
      <c r="B192" s="184"/>
      <c r="C192" s="184"/>
      <c r="D192" s="184"/>
      <c r="E192" s="184"/>
      <c r="F192" s="184"/>
      <c r="G192" s="184"/>
      <c r="H192" s="153"/>
      <c r="I192" s="157"/>
      <c r="J192" s="157"/>
      <c r="K192" s="183"/>
      <c r="L192" s="228"/>
      <c r="M192" s="175"/>
      <c r="N192" s="185"/>
      <c r="O192" s="243"/>
      <c r="P192" s="184"/>
      <c r="Q192" s="185"/>
      <c r="R192" s="185"/>
      <c r="S192" s="184"/>
      <c r="T192" s="184"/>
      <c r="U192" s="243"/>
      <c r="V192" s="243"/>
      <c r="W192" s="184"/>
      <c r="X192" s="153" t="s">
        <v>460</v>
      </c>
      <c r="Y192" s="13" t="s">
        <v>872</v>
      </c>
      <c r="Z192" s="157">
        <v>44551</v>
      </c>
      <c r="AA192" s="162" t="s">
        <v>873</v>
      </c>
      <c r="AB192" s="13" t="s">
        <v>879</v>
      </c>
      <c r="AC192" s="164">
        <v>44208</v>
      </c>
      <c r="AD192" s="164">
        <v>44387</v>
      </c>
      <c r="AE192" s="159"/>
      <c r="AF192" s="159"/>
      <c r="AG192" s="247"/>
      <c r="AH192" s="247"/>
      <c r="AI192" s="164"/>
      <c r="AJ192" s="161"/>
      <c r="AK192" s="247"/>
      <c r="AL192" s="247"/>
      <c r="AM192" s="156"/>
      <c r="AN192" s="156"/>
      <c r="AO192" s="156"/>
      <c r="AP192" s="168"/>
      <c r="AQ192" s="157"/>
      <c r="AR192" s="157"/>
      <c r="AS192" s="168"/>
      <c r="AT192" s="165"/>
      <c r="AU192" s="168"/>
      <c r="AV192" s="186"/>
      <c r="AW192" s="186"/>
      <c r="AX192" s="186"/>
      <c r="AY192" s="164"/>
      <c r="AZ192" s="186"/>
      <c r="BA192" s="164"/>
      <c r="BB192" s="186"/>
      <c r="BC192" s="186"/>
      <c r="BD192" s="164"/>
      <c r="BE192" s="164"/>
      <c r="BF192" s="13"/>
      <c r="BG192" s="186"/>
      <c r="BH192" s="164"/>
      <c r="BI192" s="186"/>
      <c r="BJ192" s="186"/>
      <c r="BK192" s="45"/>
      <c r="BL192" s="45"/>
      <c r="BM192" s="187" t="s">
        <v>648</v>
      </c>
    </row>
    <row r="193" spans="1:65" s="60" customFormat="1" ht="14.25" x14ac:dyDescent="0.25">
      <c r="A193" s="42" t="s">
        <v>850</v>
      </c>
      <c r="B193" s="152" t="s">
        <v>273</v>
      </c>
      <c r="C193" s="152" t="s">
        <v>201</v>
      </c>
      <c r="D193" s="152" t="s">
        <v>489</v>
      </c>
      <c r="E193" s="152" t="s">
        <v>19</v>
      </c>
      <c r="F193" s="46" t="s">
        <v>274</v>
      </c>
      <c r="G193" s="152" t="s">
        <v>870</v>
      </c>
      <c r="H193" s="153"/>
      <c r="I193" s="157"/>
      <c r="J193" s="157"/>
      <c r="K193" s="167" t="s">
        <v>272</v>
      </c>
      <c r="L193" s="167" t="s">
        <v>116</v>
      </c>
      <c r="M193" s="152" t="s">
        <v>109</v>
      </c>
      <c r="N193" s="155">
        <v>43412</v>
      </c>
      <c r="O193" s="243">
        <v>475600.22</v>
      </c>
      <c r="P193" s="152" t="s">
        <v>275</v>
      </c>
      <c r="Q193" s="155">
        <v>43412</v>
      </c>
      <c r="R193" s="155">
        <v>43591</v>
      </c>
      <c r="S193" s="152" t="s">
        <v>17</v>
      </c>
      <c r="T193" s="152"/>
      <c r="U193" s="243"/>
      <c r="V193" s="243"/>
      <c r="W193" s="152" t="s">
        <v>140</v>
      </c>
      <c r="X193" s="153"/>
      <c r="Y193" s="13"/>
      <c r="Z193" s="157"/>
      <c r="AA193" s="157"/>
      <c r="AB193" s="178"/>
      <c r="AC193" s="164"/>
      <c r="AD193" s="157"/>
      <c r="AE193" s="159"/>
      <c r="AF193" s="159"/>
      <c r="AG193" s="247"/>
      <c r="AH193" s="247"/>
      <c r="AI193" s="160"/>
      <c r="AJ193" s="161"/>
      <c r="AK193" s="247"/>
      <c r="AL193" s="247">
        <f>O193-AH193+AG193</f>
        <v>475600.22</v>
      </c>
      <c r="AM193" s="156">
        <v>8672.2999999999993</v>
      </c>
      <c r="AN193" s="156">
        <v>30488</v>
      </c>
      <c r="AO193" s="156">
        <f>AM193+AN193</f>
        <v>39160.300000000003</v>
      </c>
      <c r="AP193" s="165"/>
      <c r="AQ193" s="157"/>
      <c r="AR193" s="157"/>
      <c r="AS193" s="165"/>
      <c r="AT193" s="165"/>
      <c r="AU193" s="165"/>
      <c r="AV193" s="153"/>
      <c r="AW193" s="153"/>
      <c r="AX193" s="153"/>
      <c r="AY193" s="157"/>
      <c r="AZ193" s="153"/>
      <c r="BA193" s="157"/>
      <c r="BB193" s="153"/>
      <c r="BC193" s="153"/>
      <c r="BD193" s="164">
        <v>43412</v>
      </c>
      <c r="BE193" s="164">
        <v>43621</v>
      </c>
      <c r="BF193" s="160"/>
      <c r="BG193" s="153"/>
      <c r="BH193" s="157">
        <v>43412</v>
      </c>
      <c r="BI193" s="153"/>
      <c r="BJ193" s="153"/>
      <c r="BK193" s="45"/>
      <c r="BL193" s="45"/>
      <c r="BM193" s="153"/>
    </row>
    <row r="194" spans="1:65" s="60" customFormat="1" ht="42.75" x14ac:dyDescent="0.25">
      <c r="A194" s="42"/>
      <c r="B194" s="152"/>
      <c r="C194" s="152"/>
      <c r="D194" s="152"/>
      <c r="E194" s="152"/>
      <c r="F194" s="46"/>
      <c r="G194" s="152"/>
      <c r="H194" s="153"/>
      <c r="I194" s="157"/>
      <c r="J194" s="157"/>
      <c r="K194" s="167"/>
      <c r="L194" s="167"/>
      <c r="M194" s="152"/>
      <c r="N194" s="155"/>
      <c r="O194" s="243"/>
      <c r="P194" s="152"/>
      <c r="Q194" s="155"/>
      <c r="R194" s="155"/>
      <c r="S194" s="152"/>
      <c r="T194" s="152"/>
      <c r="U194" s="243"/>
      <c r="V194" s="243"/>
      <c r="W194" s="152"/>
      <c r="X194" s="153" t="s">
        <v>167</v>
      </c>
      <c r="Y194" s="13" t="s">
        <v>277</v>
      </c>
      <c r="Z194" s="157">
        <v>43223</v>
      </c>
      <c r="AA194" s="168">
        <v>12626</v>
      </c>
      <c r="AB194" s="13" t="s">
        <v>189</v>
      </c>
      <c r="AC194" s="164">
        <v>43622</v>
      </c>
      <c r="AD194" s="157">
        <v>43801</v>
      </c>
      <c r="AE194" s="159"/>
      <c r="AF194" s="159"/>
      <c r="AG194" s="247"/>
      <c r="AH194" s="247"/>
      <c r="AI194" s="160"/>
      <c r="AJ194" s="161"/>
      <c r="AK194" s="247"/>
      <c r="AL194" s="247"/>
      <c r="AM194" s="156"/>
      <c r="AN194" s="156"/>
      <c r="AO194" s="156"/>
      <c r="AP194" s="165"/>
      <c r="AQ194" s="157"/>
      <c r="AR194" s="157"/>
      <c r="AS194" s="165"/>
      <c r="AT194" s="165"/>
      <c r="AU194" s="165"/>
      <c r="AV194" s="153"/>
      <c r="AW194" s="153"/>
      <c r="AX194" s="153"/>
      <c r="AY194" s="157"/>
      <c r="AZ194" s="153"/>
      <c r="BA194" s="157"/>
      <c r="BB194" s="153"/>
      <c r="BC194" s="153"/>
      <c r="BD194" s="164">
        <v>43593</v>
      </c>
      <c r="BE194" s="164">
        <v>43780</v>
      </c>
      <c r="BF194" s="160"/>
      <c r="BG194" s="153"/>
      <c r="BH194" s="157"/>
      <c r="BI194" s="153"/>
      <c r="BJ194" s="153"/>
      <c r="BK194" s="45"/>
      <c r="BL194" s="45"/>
      <c r="BM194" s="153"/>
    </row>
    <row r="195" spans="1:65" s="60" customFormat="1" ht="42.75" x14ac:dyDescent="0.25">
      <c r="A195" s="42"/>
      <c r="B195" s="152"/>
      <c r="C195" s="152"/>
      <c r="D195" s="152"/>
      <c r="E195" s="152"/>
      <c r="F195" s="46"/>
      <c r="G195" s="152"/>
      <c r="H195" s="153"/>
      <c r="I195" s="157"/>
      <c r="J195" s="157"/>
      <c r="K195" s="167"/>
      <c r="L195" s="167"/>
      <c r="M195" s="152"/>
      <c r="N195" s="155"/>
      <c r="O195" s="243"/>
      <c r="P195" s="152"/>
      <c r="Q195" s="155"/>
      <c r="R195" s="155"/>
      <c r="S195" s="152"/>
      <c r="T195" s="152"/>
      <c r="U195" s="243"/>
      <c r="V195" s="243"/>
      <c r="W195" s="152"/>
      <c r="X195" s="153" t="s">
        <v>167</v>
      </c>
      <c r="Y195" s="13" t="s">
        <v>276</v>
      </c>
      <c r="Z195" s="157">
        <v>43774</v>
      </c>
      <c r="AA195" s="168">
        <v>12751</v>
      </c>
      <c r="AB195" s="13" t="s">
        <v>189</v>
      </c>
      <c r="AC195" s="164">
        <v>43802</v>
      </c>
      <c r="AD195" s="157">
        <v>43952</v>
      </c>
      <c r="AE195" s="159"/>
      <c r="AF195" s="159"/>
      <c r="AG195" s="247"/>
      <c r="AH195" s="247"/>
      <c r="AI195" s="160"/>
      <c r="AJ195" s="161"/>
      <c r="AK195" s="247"/>
      <c r="AL195" s="247"/>
      <c r="AM195" s="156"/>
      <c r="AN195" s="156"/>
      <c r="AO195" s="156"/>
      <c r="AP195" s="165"/>
      <c r="AQ195" s="157"/>
      <c r="AR195" s="157"/>
      <c r="AS195" s="165"/>
      <c r="AT195" s="165"/>
      <c r="AU195" s="165"/>
      <c r="AV195" s="153"/>
      <c r="AW195" s="153"/>
      <c r="AX195" s="153"/>
      <c r="AY195" s="157"/>
      <c r="AZ195" s="153"/>
      <c r="BA195" s="157"/>
      <c r="BB195" s="153"/>
      <c r="BC195" s="153"/>
      <c r="BD195" s="164">
        <v>43781</v>
      </c>
      <c r="BE195" s="164">
        <v>43931</v>
      </c>
      <c r="BF195" s="160"/>
      <c r="BG195" s="153"/>
      <c r="BH195" s="157"/>
      <c r="BI195" s="153"/>
      <c r="BJ195" s="153"/>
      <c r="BK195" s="45"/>
      <c r="BL195" s="45"/>
      <c r="BM195" s="153"/>
    </row>
    <row r="196" spans="1:65" s="60" customFormat="1" ht="42.75" x14ac:dyDescent="0.25">
      <c r="A196" s="42"/>
      <c r="B196" s="152"/>
      <c r="C196" s="152"/>
      <c r="D196" s="152"/>
      <c r="E196" s="152"/>
      <c r="F196" s="46"/>
      <c r="G196" s="152"/>
      <c r="H196" s="153"/>
      <c r="I196" s="157"/>
      <c r="J196" s="157"/>
      <c r="K196" s="167"/>
      <c r="L196" s="167"/>
      <c r="M196" s="152"/>
      <c r="N196" s="155"/>
      <c r="O196" s="243"/>
      <c r="P196" s="152"/>
      <c r="Q196" s="155"/>
      <c r="R196" s="155"/>
      <c r="S196" s="152"/>
      <c r="T196" s="152"/>
      <c r="U196" s="243"/>
      <c r="V196" s="243"/>
      <c r="W196" s="152"/>
      <c r="X196" s="153" t="s">
        <v>167</v>
      </c>
      <c r="Y196" s="13" t="s">
        <v>278</v>
      </c>
      <c r="Z196" s="157">
        <v>43920</v>
      </c>
      <c r="AA196" s="168">
        <v>12775</v>
      </c>
      <c r="AB196" s="13" t="s">
        <v>189</v>
      </c>
      <c r="AC196" s="164">
        <v>43952</v>
      </c>
      <c r="AD196" s="157">
        <v>44101</v>
      </c>
      <c r="AE196" s="159"/>
      <c r="AF196" s="159"/>
      <c r="AG196" s="247"/>
      <c r="AH196" s="247"/>
      <c r="AI196" s="160"/>
      <c r="AJ196" s="161"/>
      <c r="AK196" s="247"/>
      <c r="AL196" s="247"/>
      <c r="AM196" s="156"/>
      <c r="AN196" s="156"/>
      <c r="AO196" s="156"/>
      <c r="AP196" s="165"/>
      <c r="AQ196" s="157"/>
      <c r="AR196" s="157"/>
      <c r="AS196" s="165"/>
      <c r="AT196" s="165"/>
      <c r="AU196" s="165"/>
      <c r="AV196" s="153"/>
      <c r="AW196" s="153"/>
      <c r="AX196" s="153"/>
      <c r="AY196" s="157"/>
      <c r="AZ196" s="153"/>
      <c r="BA196" s="157"/>
      <c r="BB196" s="153"/>
      <c r="BC196" s="153"/>
      <c r="BD196" s="164">
        <v>43932</v>
      </c>
      <c r="BE196" s="164"/>
      <c r="BF196" s="160"/>
      <c r="BG196" s="153"/>
      <c r="BH196" s="157"/>
      <c r="BI196" s="153"/>
      <c r="BJ196" s="153"/>
      <c r="BK196" s="45">
        <v>44018</v>
      </c>
      <c r="BL196" s="45"/>
      <c r="BM196" s="174"/>
    </row>
    <row r="197" spans="1:65" s="60" customFormat="1" ht="42.75" x14ac:dyDescent="0.25">
      <c r="A197" s="42"/>
      <c r="B197" s="152"/>
      <c r="C197" s="152"/>
      <c r="D197" s="152"/>
      <c r="E197" s="152"/>
      <c r="F197" s="46"/>
      <c r="G197" s="152"/>
      <c r="H197" s="153"/>
      <c r="I197" s="157"/>
      <c r="J197" s="157"/>
      <c r="K197" s="167"/>
      <c r="L197" s="167"/>
      <c r="M197" s="152"/>
      <c r="N197" s="155"/>
      <c r="O197" s="243"/>
      <c r="P197" s="152"/>
      <c r="Q197" s="155"/>
      <c r="R197" s="155"/>
      <c r="S197" s="152"/>
      <c r="T197" s="152"/>
      <c r="U197" s="243"/>
      <c r="V197" s="243"/>
      <c r="W197" s="152"/>
      <c r="X197" s="153" t="s">
        <v>167</v>
      </c>
      <c r="Y197" s="13" t="s">
        <v>290</v>
      </c>
      <c r="Z197" s="157">
        <v>44020</v>
      </c>
      <c r="AA197" s="182">
        <v>12840</v>
      </c>
      <c r="AB197" s="13" t="s">
        <v>189</v>
      </c>
      <c r="AC197" s="164">
        <v>44102</v>
      </c>
      <c r="AD197" s="157">
        <v>44221</v>
      </c>
      <c r="AE197" s="159"/>
      <c r="AF197" s="159"/>
      <c r="AG197" s="247"/>
      <c r="AH197" s="247"/>
      <c r="AI197" s="160"/>
      <c r="AJ197" s="161"/>
      <c r="AK197" s="247"/>
      <c r="AL197" s="247"/>
      <c r="AM197" s="156"/>
      <c r="AN197" s="156"/>
      <c r="AO197" s="156"/>
      <c r="AP197" s="165"/>
      <c r="AQ197" s="157"/>
      <c r="AR197" s="157"/>
      <c r="AS197" s="165"/>
      <c r="AT197" s="165"/>
      <c r="AU197" s="165"/>
      <c r="AV197" s="153"/>
      <c r="AW197" s="153"/>
      <c r="AX197" s="153"/>
      <c r="AY197" s="157"/>
      <c r="AZ197" s="153"/>
      <c r="BA197" s="157"/>
      <c r="BB197" s="153"/>
      <c r="BC197" s="153"/>
      <c r="BD197" s="164"/>
      <c r="BE197" s="164"/>
      <c r="BF197" s="160"/>
      <c r="BG197" s="153"/>
      <c r="BH197" s="157"/>
      <c r="BI197" s="153"/>
      <c r="BJ197" s="153"/>
      <c r="BK197" s="45"/>
      <c r="BL197" s="45"/>
      <c r="BM197" s="153"/>
    </row>
    <row r="198" spans="1:65" s="60" customFormat="1" ht="42.75" x14ac:dyDescent="0.25">
      <c r="A198" s="42"/>
      <c r="B198" s="152"/>
      <c r="C198" s="152"/>
      <c r="D198" s="152"/>
      <c r="E198" s="152"/>
      <c r="F198" s="46"/>
      <c r="G198" s="152"/>
      <c r="H198" s="153"/>
      <c r="I198" s="157"/>
      <c r="J198" s="157"/>
      <c r="K198" s="167"/>
      <c r="L198" s="167"/>
      <c r="M198" s="152"/>
      <c r="N198" s="155"/>
      <c r="O198" s="243"/>
      <c r="P198" s="152"/>
      <c r="Q198" s="155"/>
      <c r="R198" s="155"/>
      <c r="S198" s="152"/>
      <c r="T198" s="152"/>
      <c r="U198" s="243"/>
      <c r="V198" s="243"/>
      <c r="W198" s="152"/>
      <c r="X198" s="153" t="s">
        <v>167</v>
      </c>
      <c r="Y198" s="13" t="s">
        <v>534</v>
      </c>
      <c r="Z198" s="157">
        <v>44195</v>
      </c>
      <c r="AA198" s="182"/>
      <c r="AB198" s="13" t="s">
        <v>535</v>
      </c>
      <c r="AC198" s="164">
        <v>44222</v>
      </c>
      <c r="AD198" s="157">
        <v>44341</v>
      </c>
      <c r="AE198" s="159"/>
      <c r="AF198" s="159"/>
      <c r="AG198" s="247"/>
      <c r="AH198" s="247"/>
      <c r="AI198" s="160"/>
      <c r="AJ198" s="161"/>
      <c r="AK198" s="247"/>
      <c r="AL198" s="247"/>
      <c r="AM198" s="156"/>
      <c r="AN198" s="156"/>
      <c r="AO198" s="156"/>
      <c r="AP198" s="165"/>
      <c r="AQ198" s="157"/>
      <c r="AR198" s="157"/>
      <c r="AS198" s="165"/>
      <c r="AT198" s="165"/>
      <c r="AU198" s="165"/>
      <c r="AV198" s="153"/>
      <c r="AW198" s="153"/>
      <c r="AX198" s="153"/>
      <c r="AY198" s="157"/>
      <c r="AZ198" s="153"/>
      <c r="BA198" s="157"/>
      <c r="BB198" s="153"/>
      <c r="BC198" s="153"/>
      <c r="BD198" s="164"/>
      <c r="BE198" s="164"/>
      <c r="BF198" s="160"/>
      <c r="BG198" s="153"/>
      <c r="BH198" s="157"/>
      <c r="BI198" s="153"/>
      <c r="BJ198" s="153"/>
      <c r="BK198" s="45"/>
      <c r="BL198" s="45"/>
      <c r="BM198" s="153"/>
    </row>
    <row r="199" spans="1:65" s="60" customFormat="1" ht="42.75" x14ac:dyDescent="0.25">
      <c r="A199" s="42"/>
      <c r="B199" s="152"/>
      <c r="C199" s="152"/>
      <c r="D199" s="152"/>
      <c r="E199" s="152"/>
      <c r="F199" s="46"/>
      <c r="G199" s="152"/>
      <c r="H199" s="153"/>
      <c r="I199" s="157"/>
      <c r="J199" s="157"/>
      <c r="K199" s="167"/>
      <c r="L199" s="167"/>
      <c r="M199" s="152"/>
      <c r="N199" s="155"/>
      <c r="O199" s="243"/>
      <c r="P199" s="152"/>
      <c r="Q199" s="155"/>
      <c r="R199" s="155"/>
      <c r="S199" s="152"/>
      <c r="T199" s="152"/>
      <c r="U199" s="243"/>
      <c r="V199" s="243"/>
      <c r="W199" s="152"/>
      <c r="X199" s="153" t="s">
        <v>167</v>
      </c>
      <c r="Y199" s="13" t="s">
        <v>536</v>
      </c>
      <c r="Z199" s="157">
        <v>44336</v>
      </c>
      <c r="AA199" s="182">
        <v>13052</v>
      </c>
      <c r="AB199" s="13" t="s">
        <v>535</v>
      </c>
      <c r="AC199" s="164">
        <v>44342</v>
      </c>
      <c r="AD199" s="157">
        <v>44551</v>
      </c>
      <c r="AE199" s="159"/>
      <c r="AF199" s="159"/>
      <c r="AG199" s="247"/>
      <c r="AH199" s="247"/>
      <c r="AI199" s="160"/>
      <c r="AJ199" s="161"/>
      <c r="AK199" s="247"/>
      <c r="AL199" s="247"/>
      <c r="AM199" s="156"/>
      <c r="AN199" s="156"/>
      <c r="AO199" s="156"/>
      <c r="AP199" s="165"/>
      <c r="AQ199" s="157"/>
      <c r="AR199" s="157"/>
      <c r="AS199" s="165"/>
      <c r="AT199" s="165"/>
      <c r="AU199" s="165"/>
      <c r="AV199" s="153"/>
      <c r="AW199" s="153"/>
      <c r="AX199" s="153"/>
      <c r="AY199" s="157"/>
      <c r="AZ199" s="153"/>
      <c r="BA199" s="157"/>
      <c r="BB199" s="153"/>
      <c r="BC199" s="153"/>
      <c r="BD199" s="164"/>
      <c r="BE199" s="164"/>
      <c r="BF199" s="160"/>
      <c r="BG199" s="153"/>
      <c r="BH199" s="157"/>
      <c r="BI199" s="153"/>
      <c r="BJ199" s="153"/>
      <c r="BK199" s="45"/>
      <c r="BL199" s="45"/>
      <c r="BM199" s="174"/>
    </row>
    <row r="200" spans="1:65" s="60" customFormat="1" ht="42.75" x14ac:dyDescent="0.25">
      <c r="A200" s="42"/>
      <c r="B200" s="152"/>
      <c r="C200" s="152"/>
      <c r="D200" s="152"/>
      <c r="E200" s="152"/>
      <c r="F200" s="46"/>
      <c r="G200" s="152"/>
      <c r="H200" s="153"/>
      <c r="I200" s="157"/>
      <c r="J200" s="157"/>
      <c r="K200" s="167"/>
      <c r="L200" s="167"/>
      <c r="M200" s="152"/>
      <c r="N200" s="155"/>
      <c r="O200" s="243"/>
      <c r="P200" s="152"/>
      <c r="Q200" s="155"/>
      <c r="R200" s="155"/>
      <c r="S200" s="152"/>
      <c r="T200" s="152"/>
      <c r="U200" s="243"/>
      <c r="V200" s="243"/>
      <c r="W200" s="152"/>
      <c r="X200" s="153" t="s">
        <v>167</v>
      </c>
      <c r="Y200" s="13" t="s">
        <v>553</v>
      </c>
      <c r="Z200" s="157">
        <v>44460</v>
      </c>
      <c r="AA200" s="182">
        <v>13139</v>
      </c>
      <c r="AB200" s="13" t="s">
        <v>535</v>
      </c>
      <c r="AC200" s="164"/>
      <c r="AD200" s="157"/>
      <c r="AE200" s="159"/>
      <c r="AF200" s="159"/>
      <c r="AG200" s="247"/>
      <c r="AH200" s="247"/>
      <c r="AI200" s="160"/>
      <c r="AJ200" s="161"/>
      <c r="AK200" s="247"/>
      <c r="AL200" s="247"/>
      <c r="AM200" s="156"/>
      <c r="AN200" s="156"/>
      <c r="AO200" s="156"/>
      <c r="AP200" s="165"/>
      <c r="AQ200" s="157"/>
      <c r="AR200" s="157"/>
      <c r="AS200" s="165"/>
      <c r="AT200" s="165"/>
      <c r="AU200" s="165"/>
      <c r="AV200" s="153"/>
      <c r="AW200" s="153"/>
      <c r="AX200" s="153"/>
      <c r="AY200" s="157"/>
      <c r="AZ200" s="153"/>
      <c r="BA200" s="157"/>
      <c r="BB200" s="153"/>
      <c r="BC200" s="153"/>
      <c r="BD200" s="164">
        <v>44466</v>
      </c>
      <c r="BE200" s="164">
        <v>44551</v>
      </c>
      <c r="BF200" s="160"/>
      <c r="BG200" s="153"/>
      <c r="BH200" s="157"/>
      <c r="BI200" s="153"/>
      <c r="BJ200" s="153"/>
      <c r="BK200" s="45"/>
      <c r="BL200" s="45"/>
      <c r="BM200" s="174"/>
    </row>
    <row r="201" spans="1:65" s="60" customFormat="1" ht="42.75" x14ac:dyDescent="0.25">
      <c r="A201" s="42"/>
      <c r="B201" s="152"/>
      <c r="C201" s="152"/>
      <c r="D201" s="152"/>
      <c r="E201" s="152"/>
      <c r="F201" s="13"/>
      <c r="G201" s="152"/>
      <c r="H201" s="153"/>
      <c r="I201" s="157"/>
      <c r="J201" s="157"/>
      <c r="K201" s="167"/>
      <c r="L201" s="167"/>
      <c r="M201" s="152"/>
      <c r="N201" s="155"/>
      <c r="O201" s="243"/>
      <c r="P201" s="152"/>
      <c r="Q201" s="155"/>
      <c r="R201" s="155"/>
      <c r="S201" s="152"/>
      <c r="T201" s="152"/>
      <c r="U201" s="243"/>
      <c r="V201" s="243"/>
      <c r="W201" s="152"/>
      <c r="X201" s="153" t="s">
        <v>167</v>
      </c>
      <c r="Y201" s="13" t="s">
        <v>553</v>
      </c>
      <c r="Z201" s="157">
        <v>44531</v>
      </c>
      <c r="AA201" s="182">
        <v>13182</v>
      </c>
      <c r="AB201" s="13" t="s">
        <v>535</v>
      </c>
      <c r="AC201" s="164">
        <v>44552</v>
      </c>
      <c r="AD201" s="157">
        <v>44366</v>
      </c>
      <c r="AE201" s="159"/>
      <c r="AF201" s="159"/>
      <c r="AG201" s="247"/>
      <c r="AH201" s="247"/>
      <c r="AI201" s="160"/>
      <c r="AJ201" s="161"/>
      <c r="AK201" s="247"/>
      <c r="AL201" s="247"/>
      <c r="AM201" s="156">
        <v>103680.45</v>
      </c>
      <c r="AN201" s="156">
        <v>53324.29</v>
      </c>
      <c r="AO201" s="156">
        <f>AM201+AN201</f>
        <v>157004.74</v>
      </c>
      <c r="AP201" s="165"/>
      <c r="AQ201" s="157"/>
      <c r="AR201" s="157"/>
      <c r="AS201" s="165"/>
      <c r="AT201" s="165"/>
      <c r="AU201" s="165"/>
      <c r="AV201" s="153"/>
      <c r="AW201" s="153"/>
      <c r="AX201" s="153"/>
      <c r="AY201" s="157"/>
      <c r="AZ201" s="153"/>
      <c r="BA201" s="157"/>
      <c r="BB201" s="153"/>
      <c r="BC201" s="153"/>
      <c r="BD201" s="164">
        <v>44552</v>
      </c>
      <c r="BE201" s="164">
        <v>44366</v>
      </c>
      <c r="BF201" s="160"/>
      <c r="BG201" s="153"/>
      <c r="BH201" s="157"/>
      <c r="BI201" s="153"/>
      <c r="BJ201" s="153"/>
      <c r="BK201" s="45"/>
      <c r="BL201" s="45"/>
      <c r="BM201" s="174"/>
    </row>
    <row r="202" spans="1:65" s="60" customFormat="1" x14ac:dyDescent="0.25">
      <c r="A202" s="42" t="s">
        <v>851</v>
      </c>
      <c r="B202" s="152" t="s">
        <v>673</v>
      </c>
      <c r="C202" s="152" t="s">
        <v>674</v>
      </c>
      <c r="D202" s="152" t="s">
        <v>489</v>
      </c>
      <c r="E202" s="153"/>
      <c r="F202" s="46" t="s">
        <v>675</v>
      </c>
      <c r="G202" s="152" t="s">
        <v>870</v>
      </c>
      <c r="H202" s="153"/>
      <c r="I202" s="153"/>
      <c r="J202" s="153"/>
      <c r="K202" s="167" t="s">
        <v>819</v>
      </c>
      <c r="L202" s="228" t="s">
        <v>672</v>
      </c>
      <c r="M202" s="175" t="s">
        <v>676</v>
      </c>
      <c r="N202" s="155">
        <v>44032</v>
      </c>
      <c r="O202" s="243">
        <v>180000</v>
      </c>
      <c r="P202" s="152" t="s">
        <v>677</v>
      </c>
      <c r="Q202" s="155">
        <v>44032</v>
      </c>
      <c r="R202" s="155">
        <v>44211</v>
      </c>
      <c r="S202" s="152" t="s">
        <v>282</v>
      </c>
      <c r="T202" s="153"/>
      <c r="U202" s="247"/>
      <c r="V202" s="247"/>
      <c r="W202" s="153"/>
      <c r="X202" s="153"/>
      <c r="Y202" s="13"/>
      <c r="Z202" s="157"/>
      <c r="AA202" s="182"/>
      <c r="AB202" s="13"/>
      <c r="AC202" s="164"/>
      <c r="AD202" s="157"/>
      <c r="AE202" s="159"/>
      <c r="AF202" s="159"/>
      <c r="AG202" s="247"/>
      <c r="AH202" s="247"/>
      <c r="AI202" s="160"/>
      <c r="AJ202" s="161"/>
      <c r="AK202" s="247"/>
      <c r="AL202" s="247"/>
      <c r="AM202" s="156"/>
      <c r="AN202" s="156"/>
      <c r="AO202" s="156"/>
      <c r="AP202" s="165"/>
      <c r="AQ202" s="157"/>
      <c r="AR202" s="157"/>
      <c r="AS202" s="165"/>
      <c r="AT202" s="165"/>
      <c r="AU202" s="165"/>
      <c r="AV202" s="153"/>
      <c r="AW202" s="153"/>
      <c r="AX202" s="153"/>
      <c r="AY202" s="157"/>
      <c r="AZ202" s="153"/>
      <c r="BA202" s="157"/>
      <c r="BB202" s="153"/>
      <c r="BC202" s="153"/>
      <c r="BD202" s="164">
        <v>44034</v>
      </c>
      <c r="BE202" s="164">
        <v>44213</v>
      </c>
      <c r="BF202" s="160"/>
      <c r="BG202" s="153"/>
      <c r="BH202" s="157">
        <v>44034</v>
      </c>
      <c r="BI202" s="153"/>
      <c r="BJ202" s="153"/>
      <c r="BK202" s="45"/>
      <c r="BL202" s="45"/>
      <c r="BM202" s="174"/>
    </row>
    <row r="203" spans="1:65" s="60" customFormat="1" ht="28.5" x14ac:dyDescent="0.25">
      <c r="A203" s="42"/>
      <c r="B203" s="152"/>
      <c r="C203" s="152"/>
      <c r="D203" s="152"/>
      <c r="E203" s="153"/>
      <c r="F203" s="46"/>
      <c r="G203" s="152"/>
      <c r="H203" s="153"/>
      <c r="I203" s="153"/>
      <c r="J203" s="153"/>
      <c r="K203" s="167"/>
      <c r="L203" s="228"/>
      <c r="M203" s="175"/>
      <c r="N203" s="155"/>
      <c r="O203" s="243"/>
      <c r="P203" s="152"/>
      <c r="Q203" s="155"/>
      <c r="R203" s="155"/>
      <c r="S203" s="152"/>
      <c r="T203" s="153"/>
      <c r="U203" s="247"/>
      <c r="V203" s="247"/>
      <c r="W203" s="153"/>
      <c r="X203" s="153" t="s">
        <v>167</v>
      </c>
      <c r="Y203" s="13" t="s">
        <v>678</v>
      </c>
      <c r="Z203" s="157">
        <v>44095</v>
      </c>
      <c r="AA203" s="182">
        <v>12886</v>
      </c>
      <c r="AB203" s="13" t="s">
        <v>679</v>
      </c>
      <c r="AC203" s="164"/>
      <c r="AD203" s="157"/>
      <c r="AE203" s="159"/>
      <c r="AF203" s="159"/>
      <c r="AG203" s="247"/>
      <c r="AH203" s="247"/>
      <c r="AI203" s="160"/>
      <c r="AJ203" s="161"/>
      <c r="AK203" s="247"/>
      <c r="AL203" s="247"/>
      <c r="AM203" s="156"/>
      <c r="AN203" s="156"/>
      <c r="AO203" s="156"/>
      <c r="AP203" s="165"/>
      <c r="AQ203" s="157"/>
      <c r="AR203" s="157"/>
      <c r="AS203" s="165"/>
      <c r="AT203" s="165"/>
      <c r="AU203" s="165"/>
      <c r="AV203" s="153"/>
      <c r="AW203" s="153"/>
      <c r="AX203" s="153"/>
      <c r="AY203" s="157"/>
      <c r="AZ203" s="153"/>
      <c r="BA203" s="157"/>
      <c r="BB203" s="153"/>
      <c r="BC203" s="153"/>
      <c r="BD203" s="164"/>
      <c r="BE203" s="164"/>
      <c r="BF203" s="160"/>
      <c r="BG203" s="153"/>
      <c r="BH203" s="157"/>
      <c r="BI203" s="153"/>
      <c r="BJ203" s="153"/>
      <c r="BK203" s="45"/>
      <c r="BL203" s="45"/>
      <c r="BM203" s="174"/>
    </row>
    <row r="204" spans="1:65" s="60" customFormat="1" ht="42.75" x14ac:dyDescent="0.25">
      <c r="A204" s="42"/>
      <c r="B204" s="152"/>
      <c r="C204" s="152"/>
      <c r="D204" s="152"/>
      <c r="E204" s="153"/>
      <c r="F204" s="46"/>
      <c r="G204" s="152"/>
      <c r="H204" s="153"/>
      <c r="I204" s="153"/>
      <c r="J204" s="153"/>
      <c r="K204" s="167"/>
      <c r="L204" s="228"/>
      <c r="M204" s="175"/>
      <c r="N204" s="155"/>
      <c r="O204" s="243"/>
      <c r="P204" s="152"/>
      <c r="Q204" s="155"/>
      <c r="R204" s="155"/>
      <c r="S204" s="152"/>
      <c r="T204" s="153"/>
      <c r="U204" s="247"/>
      <c r="V204" s="247"/>
      <c r="W204" s="153"/>
      <c r="X204" s="153" t="s">
        <v>382</v>
      </c>
      <c r="Y204" s="13" t="s">
        <v>680</v>
      </c>
      <c r="Z204" s="157">
        <v>44167</v>
      </c>
      <c r="AA204" s="182"/>
      <c r="AB204" s="13" t="s">
        <v>435</v>
      </c>
      <c r="AC204" s="164"/>
      <c r="AD204" s="157"/>
      <c r="AE204" s="159"/>
      <c r="AF204" s="159"/>
      <c r="AG204" s="247"/>
      <c r="AH204" s="247"/>
      <c r="AI204" s="160"/>
      <c r="AJ204" s="161"/>
      <c r="AK204" s="247"/>
      <c r="AL204" s="247"/>
      <c r="AM204" s="156"/>
      <c r="AN204" s="156"/>
      <c r="AO204" s="156"/>
      <c r="AP204" s="165"/>
      <c r="AQ204" s="157"/>
      <c r="AR204" s="157"/>
      <c r="AS204" s="165"/>
      <c r="AT204" s="165"/>
      <c r="AU204" s="165"/>
      <c r="AV204" s="153"/>
      <c r="AW204" s="153"/>
      <c r="AX204" s="153"/>
      <c r="AY204" s="157"/>
      <c r="AZ204" s="153"/>
      <c r="BA204" s="157"/>
      <c r="BB204" s="153"/>
      <c r="BC204" s="153"/>
      <c r="BD204" s="164"/>
      <c r="BE204" s="164"/>
      <c r="BF204" s="160"/>
      <c r="BG204" s="153"/>
      <c r="BH204" s="157"/>
      <c r="BI204" s="153"/>
      <c r="BJ204" s="153"/>
      <c r="BK204" s="45"/>
      <c r="BL204" s="45"/>
      <c r="BM204" s="174"/>
    </row>
    <row r="205" spans="1:65" s="60" customFormat="1" ht="42.75" x14ac:dyDescent="0.25">
      <c r="A205" s="42"/>
      <c r="B205" s="152"/>
      <c r="C205" s="152"/>
      <c r="D205" s="152"/>
      <c r="E205" s="153"/>
      <c r="F205" s="46"/>
      <c r="G205" s="152"/>
      <c r="H205" s="153"/>
      <c r="I205" s="153"/>
      <c r="J205" s="153"/>
      <c r="K205" s="167"/>
      <c r="L205" s="228"/>
      <c r="M205" s="175"/>
      <c r="N205" s="155"/>
      <c r="O205" s="243"/>
      <c r="P205" s="152"/>
      <c r="Q205" s="155"/>
      <c r="R205" s="155"/>
      <c r="S205" s="152"/>
      <c r="T205" s="153"/>
      <c r="U205" s="247"/>
      <c r="V205" s="247"/>
      <c r="W205" s="153"/>
      <c r="X205" s="153" t="s">
        <v>167</v>
      </c>
      <c r="Y205" s="13" t="s">
        <v>681</v>
      </c>
      <c r="Z205" s="157">
        <v>44195</v>
      </c>
      <c r="AA205" s="182">
        <v>13026</v>
      </c>
      <c r="AB205" s="13" t="s">
        <v>535</v>
      </c>
      <c r="AC205" s="164">
        <v>44212</v>
      </c>
      <c r="AD205" s="157">
        <v>44271</v>
      </c>
      <c r="AE205" s="159"/>
      <c r="AF205" s="159"/>
      <c r="AG205" s="247"/>
      <c r="AH205" s="247"/>
      <c r="AI205" s="160"/>
      <c r="AJ205" s="161"/>
      <c r="AK205" s="247"/>
      <c r="AL205" s="247"/>
      <c r="AM205" s="156"/>
      <c r="AN205" s="156"/>
      <c r="AO205" s="156"/>
      <c r="AP205" s="165"/>
      <c r="AQ205" s="157"/>
      <c r="AR205" s="157"/>
      <c r="AS205" s="165"/>
      <c r="AT205" s="165"/>
      <c r="AU205" s="165"/>
      <c r="AV205" s="153"/>
      <c r="AW205" s="153"/>
      <c r="AX205" s="153"/>
      <c r="AY205" s="157"/>
      <c r="AZ205" s="153"/>
      <c r="BA205" s="157"/>
      <c r="BB205" s="153"/>
      <c r="BC205" s="153"/>
      <c r="BD205" s="164">
        <v>44212</v>
      </c>
      <c r="BE205" s="164">
        <v>44271</v>
      </c>
      <c r="BF205" s="164"/>
      <c r="BG205" s="153"/>
      <c r="BH205" s="157"/>
      <c r="BI205" s="153"/>
      <c r="BJ205" s="153"/>
      <c r="BK205" s="45"/>
      <c r="BL205" s="45"/>
      <c r="BM205" s="174"/>
    </row>
    <row r="206" spans="1:65" s="60" customFormat="1" ht="42.75" x14ac:dyDescent="0.25">
      <c r="A206" s="42"/>
      <c r="B206" s="152"/>
      <c r="C206" s="152"/>
      <c r="D206" s="152"/>
      <c r="E206" s="153"/>
      <c r="F206" s="46"/>
      <c r="G206" s="152"/>
      <c r="H206" s="153"/>
      <c r="I206" s="153"/>
      <c r="J206" s="153"/>
      <c r="K206" s="167"/>
      <c r="L206" s="228"/>
      <c r="M206" s="175"/>
      <c r="N206" s="155"/>
      <c r="O206" s="243"/>
      <c r="P206" s="152"/>
      <c r="Q206" s="155"/>
      <c r="R206" s="155"/>
      <c r="S206" s="152"/>
      <c r="T206" s="153"/>
      <c r="U206" s="247"/>
      <c r="V206" s="247"/>
      <c r="W206" s="153"/>
      <c r="X206" s="153" t="s">
        <v>167</v>
      </c>
      <c r="Y206" s="13" t="s">
        <v>682</v>
      </c>
      <c r="Z206" s="157">
        <v>44271</v>
      </c>
      <c r="AA206" s="182">
        <v>13023</v>
      </c>
      <c r="AB206" s="13" t="s">
        <v>535</v>
      </c>
      <c r="AC206" s="164">
        <v>44272</v>
      </c>
      <c r="AD206" s="157">
        <v>44331</v>
      </c>
      <c r="AE206" s="159"/>
      <c r="AF206" s="159"/>
      <c r="AG206" s="247"/>
      <c r="AH206" s="247"/>
      <c r="AI206" s="160"/>
      <c r="AJ206" s="161"/>
      <c r="AK206" s="247"/>
      <c r="AL206" s="247"/>
      <c r="AM206" s="156"/>
      <c r="AN206" s="156"/>
      <c r="AO206" s="156"/>
      <c r="AP206" s="165"/>
      <c r="AQ206" s="157"/>
      <c r="AR206" s="157"/>
      <c r="AS206" s="165"/>
      <c r="AT206" s="165"/>
      <c r="AU206" s="165"/>
      <c r="AV206" s="153"/>
      <c r="AW206" s="153"/>
      <c r="AX206" s="153"/>
      <c r="AY206" s="157"/>
      <c r="AZ206" s="153"/>
      <c r="BA206" s="157"/>
      <c r="BB206" s="153"/>
      <c r="BC206" s="153"/>
      <c r="BD206" s="164">
        <v>44272</v>
      </c>
      <c r="BE206" s="157">
        <v>44331</v>
      </c>
      <c r="BF206" s="160"/>
      <c r="BG206" s="153"/>
      <c r="BH206" s="157"/>
      <c r="BI206" s="153"/>
      <c r="BJ206" s="153"/>
      <c r="BK206" s="45"/>
      <c r="BL206" s="45"/>
      <c r="BM206" s="174"/>
    </row>
    <row r="207" spans="1:65" s="60" customFormat="1" ht="42.75" x14ac:dyDescent="0.25">
      <c r="A207" s="42"/>
      <c r="B207" s="152"/>
      <c r="C207" s="152"/>
      <c r="D207" s="152"/>
      <c r="E207" s="153"/>
      <c r="F207" s="46"/>
      <c r="G207" s="152"/>
      <c r="H207" s="153"/>
      <c r="I207" s="153"/>
      <c r="J207" s="153"/>
      <c r="K207" s="167"/>
      <c r="L207" s="228"/>
      <c r="M207" s="175"/>
      <c r="N207" s="155"/>
      <c r="O207" s="243"/>
      <c r="P207" s="152"/>
      <c r="Q207" s="155"/>
      <c r="R207" s="155"/>
      <c r="S207" s="152"/>
      <c r="T207" s="153"/>
      <c r="U207" s="247"/>
      <c r="V207" s="247"/>
      <c r="W207" s="153"/>
      <c r="X207" s="153" t="s">
        <v>167</v>
      </c>
      <c r="Y207" s="13" t="s">
        <v>683</v>
      </c>
      <c r="Z207" s="157">
        <v>44314</v>
      </c>
      <c r="AA207" s="182">
        <v>13046</v>
      </c>
      <c r="AB207" s="13" t="s">
        <v>535</v>
      </c>
      <c r="AC207" s="164">
        <v>44332</v>
      </c>
      <c r="AD207" s="157">
        <v>44511</v>
      </c>
      <c r="AE207" s="159"/>
      <c r="AF207" s="159"/>
      <c r="AG207" s="247"/>
      <c r="AH207" s="247"/>
      <c r="AI207" s="160"/>
      <c r="AJ207" s="161"/>
      <c r="AK207" s="247"/>
      <c r="AL207" s="247"/>
      <c r="AM207" s="156"/>
      <c r="AN207" s="156"/>
      <c r="AO207" s="156"/>
      <c r="AP207" s="165"/>
      <c r="AQ207" s="157"/>
      <c r="AR207" s="157"/>
      <c r="AS207" s="165"/>
      <c r="AT207" s="165"/>
      <c r="AU207" s="165"/>
      <c r="AV207" s="153"/>
      <c r="AW207" s="153"/>
      <c r="AX207" s="153"/>
      <c r="AY207" s="157"/>
      <c r="AZ207" s="153"/>
      <c r="BA207" s="157"/>
      <c r="BB207" s="153"/>
      <c r="BC207" s="153"/>
      <c r="BD207" s="164" t="s">
        <v>684</v>
      </c>
      <c r="BE207" s="164">
        <v>44511</v>
      </c>
      <c r="BF207" s="160"/>
      <c r="BG207" s="153"/>
      <c r="BH207" s="157"/>
      <c r="BI207" s="153"/>
      <c r="BJ207" s="153"/>
      <c r="BK207" s="45"/>
      <c r="BL207" s="45"/>
      <c r="BM207" s="174"/>
    </row>
    <row r="208" spans="1:65" s="60" customFormat="1" ht="42.75" x14ac:dyDescent="0.25">
      <c r="A208" s="42"/>
      <c r="B208" s="152"/>
      <c r="C208" s="152"/>
      <c r="D208" s="152"/>
      <c r="E208" s="153"/>
      <c r="F208" s="46"/>
      <c r="G208" s="152"/>
      <c r="H208" s="153"/>
      <c r="I208" s="153"/>
      <c r="J208" s="153"/>
      <c r="K208" s="167"/>
      <c r="L208" s="228"/>
      <c r="M208" s="175"/>
      <c r="N208" s="155"/>
      <c r="O208" s="243"/>
      <c r="P208" s="152"/>
      <c r="Q208" s="155"/>
      <c r="R208" s="155"/>
      <c r="S208" s="152"/>
      <c r="T208" s="153"/>
      <c r="U208" s="247"/>
      <c r="V208" s="247"/>
      <c r="W208" s="153"/>
      <c r="X208" s="153" t="s">
        <v>167</v>
      </c>
      <c r="Y208" s="13" t="s">
        <v>685</v>
      </c>
      <c r="Z208" s="157">
        <v>44504</v>
      </c>
      <c r="AA208" s="182">
        <v>13166</v>
      </c>
      <c r="AB208" s="13" t="s">
        <v>535</v>
      </c>
      <c r="AC208" s="164">
        <v>44512</v>
      </c>
      <c r="AD208" s="157">
        <v>44561</v>
      </c>
      <c r="AE208" s="159"/>
      <c r="AF208" s="159"/>
      <c r="AG208" s="247"/>
      <c r="AH208" s="247"/>
      <c r="AI208" s="160"/>
      <c r="AJ208" s="161"/>
      <c r="AK208" s="247"/>
      <c r="AL208" s="247"/>
      <c r="AM208" s="156"/>
      <c r="AN208" s="156"/>
      <c r="AO208" s="156"/>
      <c r="AP208" s="165"/>
      <c r="AQ208" s="157"/>
      <c r="AR208" s="157"/>
      <c r="AS208" s="165"/>
      <c r="AT208" s="165"/>
      <c r="AU208" s="165"/>
      <c r="AV208" s="153"/>
      <c r="AW208" s="153"/>
      <c r="AX208" s="153"/>
      <c r="AY208" s="157"/>
      <c r="AZ208" s="153"/>
      <c r="BA208" s="157"/>
      <c r="BB208" s="153"/>
      <c r="BC208" s="153"/>
      <c r="BD208" s="164">
        <v>44545</v>
      </c>
      <c r="BE208" s="164">
        <v>44561</v>
      </c>
      <c r="BF208" s="160"/>
      <c r="BG208" s="153"/>
      <c r="BH208" s="157"/>
      <c r="BI208" s="153"/>
      <c r="BJ208" s="153"/>
      <c r="BK208" s="45"/>
      <c r="BL208" s="45"/>
      <c r="BM208" s="174"/>
    </row>
    <row r="209" spans="1:65" s="60" customFormat="1" ht="42.75" x14ac:dyDescent="0.25">
      <c r="A209" s="42"/>
      <c r="B209" s="152"/>
      <c r="C209" s="152"/>
      <c r="D209" s="152"/>
      <c r="E209" s="153"/>
      <c r="F209" s="46"/>
      <c r="G209" s="152"/>
      <c r="H209" s="153"/>
      <c r="I209" s="153"/>
      <c r="J209" s="153"/>
      <c r="K209" s="167"/>
      <c r="L209" s="228"/>
      <c r="M209" s="175"/>
      <c r="N209" s="155"/>
      <c r="O209" s="243"/>
      <c r="P209" s="152"/>
      <c r="Q209" s="155"/>
      <c r="R209" s="155"/>
      <c r="S209" s="152"/>
      <c r="T209" s="153"/>
      <c r="U209" s="247"/>
      <c r="V209" s="247"/>
      <c r="W209" s="153"/>
      <c r="X209" s="153" t="s">
        <v>167</v>
      </c>
      <c r="Y209" s="13" t="s">
        <v>686</v>
      </c>
      <c r="Z209" s="157">
        <v>44539</v>
      </c>
      <c r="AA209" s="182">
        <v>13191</v>
      </c>
      <c r="AB209" s="13" t="s">
        <v>535</v>
      </c>
      <c r="AC209" s="164">
        <v>44562</v>
      </c>
      <c r="AD209" s="157">
        <v>44621</v>
      </c>
      <c r="AE209" s="159"/>
      <c r="AF209" s="159"/>
      <c r="AG209" s="247"/>
      <c r="AH209" s="247"/>
      <c r="AI209" s="160"/>
      <c r="AJ209" s="161"/>
      <c r="AK209" s="247"/>
      <c r="AL209" s="247"/>
      <c r="AM209" s="156"/>
      <c r="AN209" s="156"/>
      <c r="AO209" s="156"/>
      <c r="AP209" s="165"/>
      <c r="AQ209" s="157"/>
      <c r="AR209" s="157"/>
      <c r="AS209" s="165"/>
      <c r="AT209" s="165"/>
      <c r="AU209" s="165"/>
      <c r="AV209" s="153"/>
      <c r="AW209" s="153"/>
      <c r="AX209" s="153"/>
      <c r="AY209" s="157"/>
      <c r="AZ209" s="153"/>
      <c r="BA209" s="157"/>
      <c r="BB209" s="153"/>
      <c r="BC209" s="153"/>
      <c r="BD209" s="164" t="s">
        <v>687</v>
      </c>
      <c r="BE209" s="164">
        <v>44621</v>
      </c>
      <c r="BF209" s="160"/>
      <c r="BG209" s="153"/>
      <c r="BH209" s="157"/>
      <c r="BI209" s="153"/>
      <c r="BJ209" s="153"/>
      <c r="BK209" s="45"/>
      <c r="BL209" s="45"/>
      <c r="BM209" s="174"/>
    </row>
    <row r="210" spans="1:65" s="60" customFormat="1" ht="14.25" x14ac:dyDescent="0.25">
      <c r="A210" s="42" t="s">
        <v>852</v>
      </c>
      <c r="B210" s="152" t="s">
        <v>265</v>
      </c>
      <c r="C210" s="152" t="s">
        <v>310</v>
      </c>
      <c r="D210" s="152" t="s">
        <v>489</v>
      </c>
      <c r="E210" s="152" t="s">
        <v>19</v>
      </c>
      <c r="F210" s="46" t="s">
        <v>311</v>
      </c>
      <c r="G210" s="184" t="s">
        <v>870</v>
      </c>
      <c r="H210" s="153"/>
      <c r="I210" s="157"/>
      <c r="J210" s="157"/>
      <c r="K210" s="167" t="s">
        <v>312</v>
      </c>
      <c r="L210" s="228" t="s">
        <v>252</v>
      </c>
      <c r="M210" s="175" t="s">
        <v>253</v>
      </c>
      <c r="N210" s="155">
        <v>44043</v>
      </c>
      <c r="O210" s="243">
        <v>1445788.49</v>
      </c>
      <c r="P210" s="152" t="s">
        <v>313</v>
      </c>
      <c r="Q210" s="155">
        <v>44043</v>
      </c>
      <c r="R210" s="155">
        <v>44342</v>
      </c>
      <c r="S210" s="152" t="s">
        <v>314</v>
      </c>
      <c r="T210" s="152" t="s">
        <v>315</v>
      </c>
      <c r="U210" s="243"/>
      <c r="V210" s="243"/>
      <c r="W210" s="152" t="s">
        <v>140</v>
      </c>
      <c r="X210" s="153"/>
      <c r="Y210" s="13"/>
      <c r="Z210" s="157"/>
      <c r="AA210" s="168"/>
      <c r="AB210" s="13"/>
      <c r="AC210" s="164"/>
      <c r="AD210" s="157"/>
      <c r="AE210" s="159"/>
      <c r="AF210" s="159"/>
      <c r="AG210" s="247"/>
      <c r="AH210" s="247"/>
      <c r="AI210" s="160"/>
      <c r="AJ210" s="161"/>
      <c r="AK210" s="247"/>
      <c r="AL210" s="243">
        <v>1581604.3</v>
      </c>
      <c r="AM210" s="156">
        <v>542545.5</v>
      </c>
      <c r="AN210" s="156">
        <v>597392.32999999996</v>
      </c>
      <c r="AO210" s="156">
        <f>AM210+AN210</f>
        <v>1139937.83</v>
      </c>
      <c r="AP210" s="165"/>
      <c r="AQ210" s="157"/>
      <c r="AR210" s="157"/>
      <c r="AS210" s="165"/>
      <c r="AT210" s="165"/>
      <c r="AU210" s="165"/>
      <c r="AV210" s="153"/>
      <c r="AW210" s="153"/>
      <c r="AX210" s="153"/>
      <c r="AY210" s="157"/>
      <c r="AZ210" s="153"/>
      <c r="BA210" s="157"/>
      <c r="BB210" s="153"/>
      <c r="BC210" s="153"/>
      <c r="BD210" s="164">
        <v>44043</v>
      </c>
      <c r="BE210" s="164">
        <v>44312</v>
      </c>
      <c r="BF210" s="160"/>
      <c r="BG210" s="153"/>
      <c r="BH210" s="157">
        <v>44043</v>
      </c>
      <c r="BI210" s="153"/>
      <c r="BJ210" s="153"/>
      <c r="BK210" s="45"/>
      <c r="BL210" s="45"/>
      <c r="BM210" s="153"/>
    </row>
    <row r="211" spans="1:65" s="60" customFormat="1" ht="42.75" x14ac:dyDescent="0.25">
      <c r="A211" s="42"/>
      <c r="B211" s="152"/>
      <c r="C211" s="152"/>
      <c r="D211" s="152"/>
      <c r="E211" s="152"/>
      <c r="F211" s="46"/>
      <c r="G211" s="184"/>
      <c r="H211" s="153"/>
      <c r="I211" s="157"/>
      <c r="J211" s="157"/>
      <c r="K211" s="167"/>
      <c r="L211" s="228"/>
      <c r="M211" s="175"/>
      <c r="N211" s="155"/>
      <c r="O211" s="243"/>
      <c r="P211" s="152"/>
      <c r="Q211" s="155"/>
      <c r="R211" s="155"/>
      <c r="S211" s="152"/>
      <c r="T211" s="152"/>
      <c r="U211" s="243"/>
      <c r="V211" s="243"/>
      <c r="W211" s="152"/>
      <c r="X211" s="153" t="s">
        <v>522</v>
      </c>
      <c r="Y211" s="13" t="s">
        <v>523</v>
      </c>
      <c r="Z211" s="157">
        <v>44162</v>
      </c>
      <c r="AA211" s="168"/>
      <c r="AB211" s="13" t="s">
        <v>464</v>
      </c>
      <c r="AC211" s="164"/>
      <c r="AD211" s="157"/>
      <c r="AE211" s="159"/>
      <c r="AF211" s="159"/>
      <c r="AG211" s="247"/>
      <c r="AH211" s="247"/>
      <c r="AI211" s="164">
        <v>44162</v>
      </c>
      <c r="AJ211" s="161"/>
      <c r="AK211" s="247">
        <v>58409.85</v>
      </c>
      <c r="AL211" s="243"/>
      <c r="AM211" s="156"/>
      <c r="AN211" s="156"/>
      <c r="AO211" s="156"/>
      <c r="AP211" s="165"/>
      <c r="AQ211" s="157"/>
      <c r="AR211" s="157"/>
      <c r="AS211" s="165"/>
      <c r="AT211" s="165"/>
      <c r="AU211" s="165"/>
      <c r="AV211" s="153"/>
      <c r="AW211" s="153"/>
      <c r="AX211" s="153"/>
      <c r="AY211" s="157"/>
      <c r="AZ211" s="153"/>
      <c r="BA211" s="157"/>
      <c r="BB211" s="153"/>
      <c r="BC211" s="153"/>
      <c r="BD211" s="164"/>
      <c r="BE211" s="164"/>
      <c r="BF211" s="160"/>
      <c r="BG211" s="153"/>
      <c r="BH211" s="157"/>
      <c r="BI211" s="153"/>
      <c r="BJ211" s="153"/>
      <c r="BK211" s="45"/>
      <c r="BL211" s="45"/>
      <c r="BM211" s="153"/>
    </row>
    <row r="212" spans="1:65" s="60" customFormat="1" ht="42.75" x14ac:dyDescent="0.25">
      <c r="A212" s="42"/>
      <c r="B212" s="152"/>
      <c r="C212" s="152"/>
      <c r="D212" s="152"/>
      <c r="E212" s="152"/>
      <c r="F212" s="46"/>
      <c r="G212" s="184"/>
      <c r="H212" s="153"/>
      <c r="I212" s="157"/>
      <c r="J212" s="157"/>
      <c r="K212" s="167"/>
      <c r="L212" s="228"/>
      <c r="M212" s="175"/>
      <c r="N212" s="155"/>
      <c r="O212" s="243"/>
      <c r="P212" s="152"/>
      <c r="Q212" s="155"/>
      <c r="R212" s="155"/>
      <c r="S212" s="152"/>
      <c r="T212" s="152"/>
      <c r="U212" s="243"/>
      <c r="V212" s="243"/>
      <c r="W212" s="152"/>
      <c r="X212" s="153" t="s">
        <v>524</v>
      </c>
      <c r="Y212" s="13" t="s">
        <v>525</v>
      </c>
      <c r="Z212" s="157">
        <v>44344</v>
      </c>
      <c r="AA212" s="168"/>
      <c r="AB212" s="13" t="s">
        <v>464</v>
      </c>
      <c r="AC212" s="164"/>
      <c r="AD212" s="157"/>
      <c r="AE212" s="159"/>
      <c r="AF212" s="159"/>
      <c r="AG212" s="247"/>
      <c r="AH212" s="247"/>
      <c r="AI212" s="164">
        <v>44344</v>
      </c>
      <c r="AJ212" s="161"/>
      <c r="AK212" s="247">
        <v>66010.460000000006</v>
      </c>
      <c r="AL212" s="243"/>
      <c r="AM212" s="156"/>
      <c r="AN212" s="156"/>
      <c r="AO212" s="156"/>
      <c r="AP212" s="165"/>
      <c r="AQ212" s="157"/>
      <c r="AR212" s="157"/>
      <c r="AS212" s="165"/>
      <c r="AT212" s="165"/>
      <c r="AU212" s="165"/>
      <c r="AV212" s="153"/>
      <c r="AW212" s="153"/>
      <c r="AX212" s="153"/>
      <c r="AY212" s="157"/>
      <c r="AZ212" s="153"/>
      <c r="BA212" s="157"/>
      <c r="BB212" s="153"/>
      <c r="BC212" s="153"/>
      <c r="BD212" s="164"/>
      <c r="BE212" s="164"/>
      <c r="BF212" s="160"/>
      <c r="BG212" s="153"/>
      <c r="BH212" s="157"/>
      <c r="BI212" s="153"/>
      <c r="BJ212" s="153"/>
      <c r="BK212" s="45"/>
      <c r="BL212" s="45"/>
      <c r="BM212" s="153"/>
    </row>
    <row r="213" spans="1:65" s="60" customFormat="1" ht="42.75" x14ac:dyDescent="0.25">
      <c r="A213" s="42"/>
      <c r="B213" s="152"/>
      <c r="C213" s="152"/>
      <c r="D213" s="152"/>
      <c r="E213" s="152"/>
      <c r="F213" s="46"/>
      <c r="G213" s="184"/>
      <c r="H213" s="153"/>
      <c r="I213" s="157"/>
      <c r="J213" s="157"/>
      <c r="K213" s="167"/>
      <c r="L213" s="228"/>
      <c r="M213" s="175"/>
      <c r="N213" s="155"/>
      <c r="O213" s="243"/>
      <c r="P213" s="152"/>
      <c r="Q213" s="155"/>
      <c r="R213" s="155"/>
      <c r="S213" s="152"/>
      <c r="T213" s="152"/>
      <c r="U213" s="243"/>
      <c r="V213" s="243"/>
      <c r="W213" s="152"/>
      <c r="X213" s="153" t="s">
        <v>382</v>
      </c>
      <c r="Y213" s="13" t="s">
        <v>521</v>
      </c>
      <c r="Z213" s="157">
        <v>44532</v>
      </c>
      <c r="AA213" s="168"/>
      <c r="AB213" s="13" t="s">
        <v>435</v>
      </c>
      <c r="AC213" s="164"/>
      <c r="AD213" s="157"/>
      <c r="AE213" s="159"/>
      <c r="AF213" s="159"/>
      <c r="AG213" s="247"/>
      <c r="AH213" s="247"/>
      <c r="AI213" s="160"/>
      <c r="AJ213" s="161"/>
      <c r="AK213" s="247"/>
      <c r="AL213" s="243"/>
      <c r="AM213" s="156"/>
      <c r="AN213" s="156"/>
      <c r="AO213" s="156"/>
      <c r="AP213" s="165"/>
      <c r="AQ213" s="157"/>
      <c r="AR213" s="157"/>
      <c r="AS213" s="165"/>
      <c r="AT213" s="165"/>
      <c r="AU213" s="165"/>
      <c r="AV213" s="153"/>
      <c r="AW213" s="153"/>
      <c r="AX213" s="153"/>
      <c r="AY213" s="157"/>
      <c r="AZ213" s="153"/>
      <c r="BA213" s="157"/>
      <c r="BB213" s="153"/>
      <c r="BC213" s="153"/>
      <c r="BD213" s="164"/>
      <c r="BE213" s="164"/>
      <c r="BF213" s="160"/>
      <c r="BG213" s="153"/>
      <c r="BH213" s="157"/>
      <c r="BI213" s="153"/>
      <c r="BJ213" s="153"/>
      <c r="BK213" s="45"/>
      <c r="BL213" s="45"/>
      <c r="BM213" s="153"/>
    </row>
    <row r="214" spans="1:65" s="60" customFormat="1" ht="28.5" x14ac:dyDescent="0.25">
      <c r="A214" s="42"/>
      <c r="B214" s="152"/>
      <c r="C214" s="152"/>
      <c r="D214" s="152"/>
      <c r="E214" s="152"/>
      <c r="F214" s="46"/>
      <c r="G214" s="184"/>
      <c r="H214" s="153"/>
      <c r="I214" s="157"/>
      <c r="J214" s="157"/>
      <c r="K214" s="167"/>
      <c r="L214" s="228"/>
      <c r="M214" s="175"/>
      <c r="N214" s="155"/>
      <c r="O214" s="243"/>
      <c r="P214" s="152"/>
      <c r="Q214" s="155"/>
      <c r="R214" s="155"/>
      <c r="S214" s="152"/>
      <c r="T214" s="152"/>
      <c r="U214" s="243"/>
      <c r="V214" s="243"/>
      <c r="W214" s="152"/>
      <c r="X214" s="153" t="s">
        <v>167</v>
      </c>
      <c r="Y214" s="13" t="s">
        <v>526</v>
      </c>
      <c r="Z214" s="157">
        <v>43976</v>
      </c>
      <c r="AA214" s="182">
        <v>13056</v>
      </c>
      <c r="AB214" s="13" t="s">
        <v>375</v>
      </c>
      <c r="AC214" s="164">
        <v>44343</v>
      </c>
      <c r="AD214" s="157">
        <v>44642</v>
      </c>
      <c r="AE214" s="159"/>
      <c r="AF214" s="159"/>
      <c r="AG214" s="247"/>
      <c r="AH214" s="247"/>
      <c r="AI214" s="160"/>
      <c r="AJ214" s="161"/>
      <c r="AK214" s="247"/>
      <c r="AL214" s="243"/>
      <c r="AM214" s="156"/>
      <c r="AN214" s="156"/>
      <c r="AO214" s="156"/>
      <c r="AP214" s="165"/>
      <c r="AQ214" s="157"/>
      <c r="AR214" s="157"/>
      <c r="AS214" s="165"/>
      <c r="AT214" s="165"/>
      <c r="AU214" s="165"/>
      <c r="AV214" s="153"/>
      <c r="AW214" s="153"/>
      <c r="AX214" s="153"/>
      <c r="AY214" s="157"/>
      <c r="AZ214" s="153"/>
      <c r="BA214" s="157"/>
      <c r="BB214" s="153"/>
      <c r="BC214" s="153"/>
      <c r="BD214" s="164"/>
      <c r="BE214" s="164"/>
      <c r="BF214" s="160"/>
      <c r="BG214" s="153"/>
      <c r="BH214" s="157"/>
      <c r="BI214" s="153"/>
      <c r="BJ214" s="153"/>
      <c r="BK214" s="45"/>
      <c r="BL214" s="45"/>
      <c r="BM214" s="153"/>
    </row>
    <row r="215" spans="1:65" s="60" customFormat="1" ht="28.5" x14ac:dyDescent="0.25">
      <c r="A215" s="42"/>
      <c r="B215" s="152"/>
      <c r="C215" s="152"/>
      <c r="D215" s="152"/>
      <c r="E215" s="152"/>
      <c r="F215" s="46"/>
      <c r="G215" s="184"/>
      <c r="H215" s="153"/>
      <c r="I215" s="157"/>
      <c r="J215" s="157"/>
      <c r="K215" s="167"/>
      <c r="L215" s="228"/>
      <c r="M215" s="175"/>
      <c r="N215" s="155"/>
      <c r="O215" s="243"/>
      <c r="P215" s="152"/>
      <c r="Q215" s="155"/>
      <c r="R215" s="155"/>
      <c r="S215" s="152"/>
      <c r="T215" s="152"/>
      <c r="U215" s="243"/>
      <c r="V215" s="243"/>
      <c r="W215" s="152"/>
      <c r="X215" s="153" t="s">
        <v>169</v>
      </c>
      <c r="Y215" s="13" t="s">
        <v>740</v>
      </c>
      <c r="Z215" s="157">
        <v>43976</v>
      </c>
      <c r="AA215" s="182">
        <v>13134</v>
      </c>
      <c r="AB215" s="13" t="s">
        <v>741</v>
      </c>
      <c r="AC215" s="164"/>
      <c r="AD215" s="157"/>
      <c r="AE215" s="159"/>
      <c r="AF215" s="159"/>
      <c r="AG215" s="247">
        <v>135815.81</v>
      </c>
      <c r="AH215" s="247"/>
      <c r="AI215" s="160"/>
      <c r="AJ215" s="161"/>
      <c r="AK215" s="247"/>
      <c r="AL215" s="243"/>
      <c r="AM215" s="156"/>
      <c r="AN215" s="156"/>
      <c r="AO215" s="156"/>
      <c r="AP215" s="165"/>
      <c r="AQ215" s="157"/>
      <c r="AR215" s="157"/>
      <c r="AS215" s="165"/>
      <c r="AT215" s="165"/>
      <c r="AU215" s="165"/>
      <c r="AV215" s="153"/>
      <c r="AW215" s="153"/>
      <c r="AX215" s="153"/>
      <c r="AY215" s="157"/>
      <c r="AZ215" s="153"/>
      <c r="BA215" s="157"/>
      <c r="BB215" s="153"/>
      <c r="BC215" s="153"/>
      <c r="BD215" s="164"/>
      <c r="BE215" s="164"/>
      <c r="BF215" s="160"/>
      <c r="BG215" s="153"/>
      <c r="BH215" s="157"/>
      <c r="BI215" s="153"/>
      <c r="BJ215" s="153"/>
      <c r="BK215" s="45"/>
      <c r="BL215" s="45"/>
      <c r="BM215" s="153"/>
    </row>
    <row r="216" spans="1:65" s="60" customFormat="1" x14ac:dyDescent="0.25">
      <c r="A216" s="42" t="s">
        <v>853</v>
      </c>
      <c r="B216" s="152" t="s">
        <v>343</v>
      </c>
      <c r="C216" s="152" t="s">
        <v>344</v>
      </c>
      <c r="D216" s="152" t="s">
        <v>489</v>
      </c>
      <c r="E216" s="152" t="s">
        <v>19</v>
      </c>
      <c r="F216" s="46" t="s">
        <v>345</v>
      </c>
      <c r="G216" s="152" t="s">
        <v>870</v>
      </c>
      <c r="H216" s="153"/>
      <c r="I216" s="157"/>
      <c r="J216" s="157"/>
      <c r="K216" s="167" t="s">
        <v>342</v>
      </c>
      <c r="L216" s="228" t="s">
        <v>116</v>
      </c>
      <c r="M216" s="175" t="s">
        <v>109</v>
      </c>
      <c r="N216" s="155">
        <v>44067</v>
      </c>
      <c r="O216" s="243">
        <v>2571939.87</v>
      </c>
      <c r="P216" s="152" t="s">
        <v>361</v>
      </c>
      <c r="Q216" s="155">
        <v>44067</v>
      </c>
      <c r="R216" s="155">
        <v>44366</v>
      </c>
      <c r="S216" s="152" t="s">
        <v>314</v>
      </c>
      <c r="T216" s="152" t="s">
        <v>346</v>
      </c>
      <c r="U216" s="243"/>
      <c r="V216" s="243"/>
      <c r="W216" s="152" t="s">
        <v>140</v>
      </c>
      <c r="X216" s="153"/>
      <c r="Y216" s="13"/>
      <c r="Z216" s="157"/>
      <c r="AA216" s="168"/>
      <c r="AB216" s="13"/>
      <c r="AC216" s="164"/>
      <c r="AD216" s="157"/>
      <c r="AE216" s="159"/>
      <c r="AF216" s="159"/>
      <c r="AG216" s="247"/>
      <c r="AH216" s="247"/>
      <c r="AI216" s="160"/>
      <c r="AJ216" s="161"/>
      <c r="AK216" s="247"/>
      <c r="AL216" s="247"/>
      <c r="AM216" s="156">
        <v>0</v>
      </c>
      <c r="AN216" s="156">
        <v>334477.46999999997</v>
      </c>
      <c r="AO216" s="156">
        <f>AM216+AN216</f>
        <v>334477.46999999997</v>
      </c>
      <c r="AP216" s="165"/>
      <c r="AQ216" s="157"/>
      <c r="AR216" s="157"/>
      <c r="AS216" s="165"/>
      <c r="AT216" s="165"/>
      <c r="AU216" s="165"/>
      <c r="AV216" s="153"/>
      <c r="AW216" s="153"/>
      <c r="AX216" s="153"/>
      <c r="AY216" s="157"/>
      <c r="AZ216" s="153"/>
      <c r="BA216" s="157"/>
      <c r="BB216" s="153"/>
      <c r="BC216" s="153"/>
      <c r="BD216" s="164"/>
      <c r="BE216" s="164"/>
      <c r="BF216" s="160"/>
      <c r="BG216" s="153"/>
      <c r="BH216" s="157"/>
      <c r="BI216" s="153"/>
      <c r="BJ216" s="153"/>
      <c r="BK216" s="45"/>
      <c r="BL216" s="45"/>
      <c r="BM216" s="174" t="s">
        <v>461</v>
      </c>
    </row>
    <row r="217" spans="1:65" s="60" customFormat="1" ht="42.75" x14ac:dyDescent="0.2">
      <c r="A217" s="42"/>
      <c r="B217" s="152"/>
      <c r="C217" s="152"/>
      <c r="D217" s="152"/>
      <c r="E217" s="152"/>
      <c r="F217" s="46"/>
      <c r="G217" s="152"/>
      <c r="H217" s="153"/>
      <c r="I217" s="157"/>
      <c r="J217" s="157"/>
      <c r="K217" s="167"/>
      <c r="L217" s="228"/>
      <c r="M217" s="175"/>
      <c r="N217" s="155"/>
      <c r="O217" s="243"/>
      <c r="P217" s="152"/>
      <c r="Q217" s="155"/>
      <c r="R217" s="155"/>
      <c r="S217" s="152"/>
      <c r="T217" s="152"/>
      <c r="U217" s="243"/>
      <c r="V217" s="243"/>
      <c r="W217" s="152"/>
      <c r="X217" s="153" t="s">
        <v>382</v>
      </c>
      <c r="Y217" s="13" t="s">
        <v>457</v>
      </c>
      <c r="Z217" s="157" t="s">
        <v>458</v>
      </c>
      <c r="AA217" s="168"/>
      <c r="AB217" s="32" t="s">
        <v>386</v>
      </c>
      <c r="AC217" s="164"/>
      <c r="AD217" s="157"/>
      <c r="AE217" s="159"/>
      <c r="AF217" s="159"/>
      <c r="AG217" s="247"/>
      <c r="AH217" s="247"/>
      <c r="AI217" s="160"/>
      <c r="AJ217" s="161"/>
      <c r="AK217" s="247"/>
      <c r="AL217" s="247"/>
      <c r="AM217" s="156"/>
      <c r="AN217" s="156"/>
      <c r="AO217" s="156"/>
      <c r="AP217" s="165"/>
      <c r="AQ217" s="157"/>
      <c r="AR217" s="157"/>
      <c r="AS217" s="165"/>
      <c r="AT217" s="165"/>
      <c r="AU217" s="165"/>
      <c r="AV217" s="153"/>
      <c r="AW217" s="153"/>
      <c r="AX217" s="153"/>
      <c r="AY217" s="157"/>
      <c r="AZ217" s="153"/>
      <c r="BA217" s="157"/>
      <c r="BB217" s="153"/>
      <c r="BC217" s="153"/>
      <c r="BD217" s="164"/>
      <c r="BE217" s="164"/>
      <c r="BF217" s="160"/>
      <c r="BG217" s="153"/>
      <c r="BH217" s="157"/>
      <c r="BI217" s="153"/>
      <c r="BJ217" s="153"/>
      <c r="BK217" s="45"/>
      <c r="BL217" s="45"/>
      <c r="BM217" s="153"/>
    </row>
    <row r="218" spans="1:65" s="60" customFormat="1" ht="28.5" x14ac:dyDescent="0.25">
      <c r="A218" s="42"/>
      <c r="B218" s="152"/>
      <c r="C218" s="152"/>
      <c r="D218" s="152"/>
      <c r="E218" s="152"/>
      <c r="F218" s="46"/>
      <c r="G218" s="152"/>
      <c r="H218" s="153"/>
      <c r="I218" s="157"/>
      <c r="J218" s="157"/>
      <c r="K218" s="167"/>
      <c r="L218" s="228"/>
      <c r="M218" s="175"/>
      <c r="N218" s="155"/>
      <c r="O218" s="243"/>
      <c r="P218" s="152"/>
      <c r="Q218" s="155"/>
      <c r="R218" s="155"/>
      <c r="S218" s="152"/>
      <c r="T218" s="152"/>
      <c r="U218" s="243"/>
      <c r="V218" s="243"/>
      <c r="W218" s="152"/>
      <c r="X218" s="153" t="s">
        <v>460</v>
      </c>
      <c r="Y218" s="13" t="s">
        <v>459</v>
      </c>
      <c r="Z218" s="157">
        <v>44348</v>
      </c>
      <c r="AA218" s="182">
        <v>13065</v>
      </c>
      <c r="AB218" s="13" t="s">
        <v>375</v>
      </c>
      <c r="AC218" s="164">
        <v>44367</v>
      </c>
      <c r="AD218" s="157">
        <v>44666</v>
      </c>
      <c r="AE218" s="159"/>
      <c r="AF218" s="159"/>
      <c r="AG218" s="247"/>
      <c r="AH218" s="247"/>
      <c r="AI218" s="160"/>
      <c r="AJ218" s="161"/>
      <c r="AK218" s="247"/>
      <c r="AL218" s="247"/>
      <c r="AM218" s="156"/>
      <c r="AN218" s="156"/>
      <c r="AO218" s="156"/>
      <c r="AP218" s="165"/>
      <c r="AQ218" s="157"/>
      <c r="AR218" s="157"/>
      <c r="AS218" s="165"/>
      <c r="AT218" s="165"/>
      <c r="AU218" s="165"/>
      <c r="AV218" s="153"/>
      <c r="AW218" s="153"/>
      <c r="AX218" s="153"/>
      <c r="AY218" s="157"/>
      <c r="AZ218" s="153"/>
      <c r="BA218" s="157"/>
      <c r="BB218" s="153"/>
      <c r="BC218" s="153"/>
      <c r="BD218" s="164"/>
      <c r="BE218" s="164"/>
      <c r="BF218" s="160"/>
      <c r="BG218" s="153"/>
      <c r="BH218" s="157"/>
      <c r="BI218" s="153"/>
      <c r="BJ218" s="153"/>
      <c r="BK218" s="45"/>
      <c r="BL218" s="45"/>
      <c r="BM218" s="153"/>
    </row>
    <row r="219" spans="1:65" s="60" customFormat="1" ht="14.25" x14ac:dyDescent="0.25">
      <c r="A219" s="42" t="s">
        <v>854</v>
      </c>
      <c r="B219" s="152" t="s">
        <v>528</v>
      </c>
      <c r="C219" s="152" t="s">
        <v>370</v>
      </c>
      <c r="D219" s="152" t="s">
        <v>489</v>
      </c>
      <c r="E219" s="152" t="s">
        <v>19</v>
      </c>
      <c r="F219" s="46" t="s">
        <v>820</v>
      </c>
      <c r="G219" s="152" t="s">
        <v>870</v>
      </c>
      <c r="H219" s="153"/>
      <c r="I219" s="157"/>
      <c r="J219" s="157"/>
      <c r="K219" s="167" t="s">
        <v>369</v>
      </c>
      <c r="L219" s="228" t="s">
        <v>116</v>
      </c>
      <c r="M219" s="175" t="s">
        <v>109</v>
      </c>
      <c r="N219" s="155">
        <v>44104</v>
      </c>
      <c r="O219" s="243">
        <v>324912.95</v>
      </c>
      <c r="P219" s="152" t="s">
        <v>371</v>
      </c>
      <c r="Q219" s="155">
        <v>44104</v>
      </c>
      <c r="R219" s="155">
        <v>44285</v>
      </c>
      <c r="S219" s="152" t="s">
        <v>314</v>
      </c>
      <c r="T219" s="175" t="s">
        <v>346</v>
      </c>
      <c r="U219" s="243"/>
      <c r="V219" s="243"/>
      <c r="W219" s="152" t="s">
        <v>140</v>
      </c>
      <c r="X219" s="153"/>
      <c r="Y219" s="13"/>
      <c r="Z219" s="157"/>
      <c r="AA219" s="168"/>
      <c r="AB219" s="13"/>
      <c r="AC219" s="164"/>
      <c r="AD219" s="157"/>
      <c r="AE219" s="159"/>
      <c r="AF219" s="159"/>
      <c r="AG219" s="247"/>
      <c r="AH219" s="247"/>
      <c r="AI219" s="160"/>
      <c r="AJ219" s="161"/>
      <c r="AK219" s="247"/>
      <c r="AL219" s="247"/>
      <c r="AM219" s="156">
        <v>0</v>
      </c>
      <c r="AN219" s="156">
        <v>24361.5</v>
      </c>
      <c r="AO219" s="156">
        <f>AM219+AN219</f>
        <v>24361.5</v>
      </c>
      <c r="AP219" s="165"/>
      <c r="AQ219" s="157"/>
      <c r="AR219" s="157"/>
      <c r="AS219" s="165"/>
      <c r="AT219" s="165"/>
      <c r="AU219" s="165"/>
      <c r="AV219" s="153"/>
      <c r="AW219" s="153"/>
      <c r="AX219" s="153"/>
      <c r="AY219" s="157"/>
      <c r="AZ219" s="153"/>
      <c r="BA219" s="157"/>
      <c r="BB219" s="153"/>
      <c r="BC219" s="153"/>
      <c r="BD219" s="164"/>
      <c r="BE219" s="164"/>
      <c r="BF219" s="160"/>
      <c r="BG219" s="153"/>
      <c r="BH219" s="157"/>
      <c r="BI219" s="153"/>
      <c r="BJ219" s="153"/>
      <c r="BK219" s="45"/>
      <c r="BL219" s="45"/>
      <c r="BM219" s="153"/>
    </row>
    <row r="220" spans="1:65" s="60" customFormat="1" ht="28.5" x14ac:dyDescent="0.25">
      <c r="A220" s="42"/>
      <c r="B220" s="152"/>
      <c r="C220" s="152"/>
      <c r="D220" s="152"/>
      <c r="E220" s="152"/>
      <c r="F220" s="46"/>
      <c r="G220" s="152"/>
      <c r="H220" s="153"/>
      <c r="I220" s="157"/>
      <c r="J220" s="157"/>
      <c r="K220" s="167"/>
      <c r="L220" s="228"/>
      <c r="M220" s="175"/>
      <c r="N220" s="155"/>
      <c r="O220" s="243"/>
      <c r="P220" s="152"/>
      <c r="Q220" s="155"/>
      <c r="R220" s="155"/>
      <c r="S220" s="152"/>
      <c r="T220" s="175"/>
      <c r="U220" s="243"/>
      <c r="V220" s="243"/>
      <c r="W220" s="152"/>
      <c r="X220" s="153" t="s">
        <v>460</v>
      </c>
      <c r="Y220" s="13" t="s">
        <v>527</v>
      </c>
      <c r="Z220" s="157">
        <v>44259</v>
      </c>
      <c r="AA220" s="182">
        <v>13014</v>
      </c>
      <c r="AB220" s="13" t="s">
        <v>375</v>
      </c>
      <c r="AC220" s="164">
        <v>44285</v>
      </c>
      <c r="AD220" s="157">
        <v>44464</v>
      </c>
      <c r="AE220" s="159"/>
      <c r="AF220" s="159"/>
      <c r="AG220" s="247"/>
      <c r="AH220" s="247"/>
      <c r="AI220" s="160"/>
      <c r="AJ220" s="161"/>
      <c r="AK220" s="247"/>
      <c r="AL220" s="247"/>
      <c r="AM220" s="156"/>
      <c r="AN220" s="156"/>
      <c r="AO220" s="156"/>
      <c r="AP220" s="165"/>
      <c r="AQ220" s="157"/>
      <c r="AR220" s="157"/>
      <c r="AS220" s="165"/>
      <c r="AT220" s="165"/>
      <c r="AU220" s="165"/>
      <c r="AV220" s="153"/>
      <c r="AW220" s="153"/>
      <c r="AX220" s="153"/>
      <c r="AY220" s="157"/>
      <c r="AZ220" s="153"/>
      <c r="BA220" s="157"/>
      <c r="BB220" s="153"/>
      <c r="BC220" s="153"/>
      <c r="BD220" s="164"/>
      <c r="BE220" s="164"/>
      <c r="BF220" s="160"/>
      <c r="BG220" s="153"/>
      <c r="BH220" s="157">
        <v>44424</v>
      </c>
      <c r="BI220" s="153"/>
      <c r="BJ220" s="153"/>
      <c r="BK220" s="45"/>
      <c r="BL220" s="45"/>
      <c r="BM220" s="174"/>
    </row>
    <row r="221" spans="1:65" s="60" customFormat="1" ht="28.5" x14ac:dyDescent="0.25">
      <c r="A221" s="42"/>
      <c r="B221" s="152"/>
      <c r="C221" s="152"/>
      <c r="D221" s="152"/>
      <c r="E221" s="152"/>
      <c r="F221" s="46"/>
      <c r="G221" s="152"/>
      <c r="H221" s="153"/>
      <c r="I221" s="157"/>
      <c r="J221" s="157"/>
      <c r="K221" s="167"/>
      <c r="L221" s="228"/>
      <c r="M221" s="175"/>
      <c r="N221" s="155"/>
      <c r="O221" s="243"/>
      <c r="P221" s="152"/>
      <c r="Q221" s="155"/>
      <c r="R221" s="155"/>
      <c r="S221" s="152"/>
      <c r="T221" s="175"/>
      <c r="U221" s="243"/>
      <c r="V221" s="243"/>
      <c r="W221" s="152"/>
      <c r="X221" s="153" t="s">
        <v>460</v>
      </c>
      <c r="Y221" s="13" t="s">
        <v>554</v>
      </c>
      <c r="Z221" s="157">
        <v>44462</v>
      </c>
      <c r="AA221" s="182">
        <v>13139</v>
      </c>
      <c r="AB221" s="13" t="s">
        <v>375</v>
      </c>
      <c r="AC221" s="164">
        <v>44465</v>
      </c>
      <c r="AD221" s="157">
        <v>44643</v>
      </c>
      <c r="AE221" s="159"/>
      <c r="AF221" s="159"/>
      <c r="AG221" s="247"/>
      <c r="AH221" s="247"/>
      <c r="AI221" s="160"/>
      <c r="AJ221" s="161"/>
      <c r="AK221" s="247"/>
      <c r="AL221" s="247"/>
      <c r="AM221" s="156"/>
      <c r="AN221" s="156"/>
      <c r="AO221" s="156"/>
      <c r="AP221" s="165"/>
      <c r="AQ221" s="157"/>
      <c r="AR221" s="157"/>
      <c r="AS221" s="165"/>
      <c r="AT221" s="165"/>
      <c r="AU221" s="165"/>
      <c r="AV221" s="153"/>
      <c r="AW221" s="153"/>
      <c r="AX221" s="153"/>
      <c r="AY221" s="157"/>
      <c r="AZ221" s="153"/>
      <c r="BA221" s="157"/>
      <c r="BB221" s="153"/>
      <c r="BC221" s="153"/>
      <c r="BD221" s="164"/>
      <c r="BE221" s="164"/>
      <c r="BF221" s="160"/>
      <c r="BG221" s="153"/>
      <c r="BH221" s="157"/>
      <c r="BI221" s="153"/>
      <c r="BJ221" s="153"/>
      <c r="BK221" s="45"/>
      <c r="BL221" s="45"/>
      <c r="BM221" s="174"/>
    </row>
    <row r="222" spans="1:65" s="60" customFormat="1" x14ac:dyDescent="0.25">
      <c r="A222" s="42" t="s">
        <v>855</v>
      </c>
      <c r="B222" s="152" t="s">
        <v>726</v>
      </c>
      <c r="C222" s="152" t="s">
        <v>725</v>
      </c>
      <c r="D222" s="152" t="s">
        <v>489</v>
      </c>
      <c r="E222" s="152" t="s">
        <v>19</v>
      </c>
      <c r="F222" s="46" t="s">
        <v>724</v>
      </c>
      <c r="G222" s="152" t="s">
        <v>870</v>
      </c>
      <c r="H222" s="153"/>
      <c r="I222" s="157"/>
      <c r="J222" s="157"/>
      <c r="K222" s="167" t="s">
        <v>723</v>
      </c>
      <c r="L222" s="228" t="s">
        <v>116</v>
      </c>
      <c r="M222" s="175" t="s">
        <v>109</v>
      </c>
      <c r="N222" s="155">
        <v>44153</v>
      </c>
      <c r="O222" s="243">
        <v>3993300</v>
      </c>
      <c r="P222" s="152" t="s">
        <v>727</v>
      </c>
      <c r="Q222" s="155">
        <v>44153</v>
      </c>
      <c r="R222" s="155">
        <v>44212</v>
      </c>
      <c r="S222" s="152" t="s">
        <v>282</v>
      </c>
      <c r="T222" s="175"/>
      <c r="U222" s="243"/>
      <c r="V222" s="243"/>
      <c r="W222" s="152" t="s">
        <v>728</v>
      </c>
      <c r="X222" s="153"/>
      <c r="Y222" s="13"/>
      <c r="Z222" s="157"/>
      <c r="AA222" s="182"/>
      <c r="AB222" s="13"/>
      <c r="AC222" s="164"/>
      <c r="AD222" s="157"/>
      <c r="AE222" s="159"/>
      <c r="AF222" s="159"/>
      <c r="AG222" s="247"/>
      <c r="AH222" s="247"/>
      <c r="AI222" s="160"/>
      <c r="AJ222" s="161"/>
      <c r="AK222" s="247"/>
      <c r="AL222" s="247"/>
      <c r="AM222" s="160"/>
      <c r="AN222" s="160"/>
      <c r="AO222" s="160"/>
      <c r="AP222" s="165"/>
      <c r="AQ222" s="157"/>
      <c r="AR222" s="157"/>
      <c r="AS222" s="165"/>
      <c r="AT222" s="165"/>
      <c r="AU222" s="165"/>
      <c r="AV222" s="153"/>
      <c r="AW222" s="153"/>
      <c r="AX222" s="153"/>
      <c r="AY222" s="157"/>
      <c r="AZ222" s="153"/>
      <c r="BA222" s="157"/>
      <c r="BB222" s="153"/>
      <c r="BC222" s="153"/>
      <c r="BD222" s="164">
        <v>44158</v>
      </c>
      <c r="BE222" s="164">
        <v>109960</v>
      </c>
      <c r="BF222" s="160"/>
      <c r="BG222" s="153"/>
      <c r="BH222" s="157">
        <v>44158</v>
      </c>
      <c r="BI222" s="153"/>
      <c r="BJ222" s="153"/>
      <c r="BK222" s="45"/>
      <c r="BL222" s="45"/>
      <c r="BM222" s="174"/>
    </row>
    <row r="223" spans="1:65" s="60" customFormat="1" ht="28.5" x14ac:dyDescent="0.25">
      <c r="A223" s="42"/>
      <c r="B223" s="152"/>
      <c r="C223" s="152"/>
      <c r="D223" s="152"/>
      <c r="E223" s="152"/>
      <c r="F223" s="46"/>
      <c r="G223" s="152"/>
      <c r="H223" s="153"/>
      <c r="I223" s="157"/>
      <c r="J223" s="157"/>
      <c r="K223" s="167"/>
      <c r="L223" s="228"/>
      <c r="M223" s="175"/>
      <c r="N223" s="155"/>
      <c r="O223" s="243"/>
      <c r="P223" s="152"/>
      <c r="Q223" s="155"/>
      <c r="R223" s="155"/>
      <c r="S223" s="152"/>
      <c r="T223" s="175"/>
      <c r="U223" s="243"/>
      <c r="V223" s="243"/>
      <c r="W223" s="152"/>
      <c r="X223" s="153" t="s">
        <v>169</v>
      </c>
      <c r="Y223" s="13" t="s">
        <v>529</v>
      </c>
      <c r="Z223" s="157">
        <v>44180</v>
      </c>
      <c r="AA223" s="182">
        <v>12943</v>
      </c>
      <c r="AB223" s="13" t="s">
        <v>264</v>
      </c>
      <c r="AC223" s="164"/>
      <c r="AD223" s="157"/>
      <c r="AE223" s="159"/>
      <c r="AF223" s="159"/>
      <c r="AG223" s="247">
        <v>998325</v>
      </c>
      <c r="AH223" s="247"/>
      <c r="AI223" s="160"/>
      <c r="AJ223" s="161"/>
      <c r="AK223" s="247"/>
      <c r="AL223" s="247">
        <v>4991625</v>
      </c>
      <c r="AM223" s="156">
        <v>3714068.08</v>
      </c>
      <c r="AN223" s="156">
        <v>1248878.81</v>
      </c>
      <c r="AO223" s="156">
        <f>AN223+AM223</f>
        <v>4962946.8900000006</v>
      </c>
      <c r="AP223" s="165"/>
      <c r="AQ223" s="157"/>
      <c r="AR223" s="157"/>
      <c r="AS223" s="165"/>
      <c r="AT223" s="165"/>
      <c r="AU223" s="165"/>
      <c r="AV223" s="153"/>
      <c r="AW223" s="153"/>
      <c r="AX223" s="153"/>
      <c r="AY223" s="157"/>
      <c r="AZ223" s="153"/>
      <c r="BA223" s="157"/>
      <c r="BB223" s="153"/>
      <c r="BC223" s="153"/>
      <c r="BD223" s="164"/>
      <c r="BE223" s="164"/>
      <c r="BF223" s="160"/>
      <c r="BG223" s="153"/>
      <c r="BH223" s="157"/>
      <c r="BI223" s="152" t="s">
        <v>744</v>
      </c>
      <c r="BJ223" s="153"/>
      <c r="BK223" s="45"/>
      <c r="BL223" s="45"/>
      <c r="BM223" s="167"/>
    </row>
    <row r="224" spans="1:65" s="60" customFormat="1" ht="28.5" x14ac:dyDescent="0.25">
      <c r="A224" s="42"/>
      <c r="B224" s="152"/>
      <c r="C224" s="152"/>
      <c r="D224" s="152"/>
      <c r="E224" s="152"/>
      <c r="F224" s="46"/>
      <c r="G224" s="152"/>
      <c r="H224" s="153"/>
      <c r="I224" s="157"/>
      <c r="J224" s="157"/>
      <c r="K224" s="167"/>
      <c r="L224" s="228"/>
      <c r="M224" s="175"/>
      <c r="N224" s="155"/>
      <c r="O224" s="243"/>
      <c r="P224" s="152"/>
      <c r="Q224" s="155"/>
      <c r="R224" s="155"/>
      <c r="S224" s="152"/>
      <c r="T224" s="175"/>
      <c r="U224" s="243"/>
      <c r="V224" s="243"/>
      <c r="W224" s="152"/>
      <c r="X224" s="153" t="s">
        <v>531</v>
      </c>
      <c r="Y224" s="13" t="s">
        <v>530</v>
      </c>
      <c r="Z224" s="157">
        <v>44211</v>
      </c>
      <c r="AA224" s="182">
        <v>12978</v>
      </c>
      <c r="AB224" s="13" t="s">
        <v>375</v>
      </c>
      <c r="AC224" s="164">
        <v>44213</v>
      </c>
      <c r="AD224" s="157">
        <v>44272</v>
      </c>
      <c r="AE224" s="159"/>
      <c r="AF224" s="159"/>
      <c r="AG224" s="247"/>
      <c r="AH224" s="247"/>
      <c r="AI224" s="160"/>
      <c r="AJ224" s="161"/>
      <c r="AK224" s="247"/>
      <c r="AL224" s="247"/>
      <c r="AM224" s="156"/>
      <c r="AN224" s="156"/>
      <c r="AO224" s="156"/>
      <c r="AP224" s="165"/>
      <c r="AQ224" s="157"/>
      <c r="AR224" s="157"/>
      <c r="AS224" s="165"/>
      <c r="AT224" s="165"/>
      <c r="AU224" s="165"/>
      <c r="AV224" s="153"/>
      <c r="AW224" s="153"/>
      <c r="AX224" s="153"/>
      <c r="AY224" s="157"/>
      <c r="AZ224" s="153"/>
      <c r="BA224" s="157"/>
      <c r="BB224" s="153"/>
      <c r="BC224" s="153"/>
      <c r="BD224" s="164">
        <v>44218</v>
      </c>
      <c r="BE224" s="164">
        <v>44272</v>
      </c>
      <c r="BF224" s="160"/>
      <c r="BG224" s="153"/>
      <c r="BH224" s="157"/>
      <c r="BI224" s="152"/>
      <c r="BJ224" s="153"/>
      <c r="BK224" s="45"/>
      <c r="BL224" s="45"/>
      <c r="BM224" s="167"/>
    </row>
    <row r="225" spans="1:65" s="60" customFormat="1" ht="28.5" x14ac:dyDescent="0.25">
      <c r="A225" s="42"/>
      <c r="B225" s="152"/>
      <c r="C225" s="152"/>
      <c r="D225" s="152"/>
      <c r="E225" s="152"/>
      <c r="F225" s="46"/>
      <c r="G225" s="152"/>
      <c r="H225" s="153"/>
      <c r="I225" s="157"/>
      <c r="J225" s="157"/>
      <c r="K225" s="167"/>
      <c r="L225" s="228"/>
      <c r="M225" s="175"/>
      <c r="N225" s="155"/>
      <c r="O225" s="243"/>
      <c r="P225" s="152"/>
      <c r="Q225" s="155"/>
      <c r="R225" s="155"/>
      <c r="S225" s="152"/>
      <c r="T225" s="175"/>
      <c r="U225" s="243"/>
      <c r="V225" s="243"/>
      <c r="W225" s="152"/>
      <c r="X225" s="153" t="s">
        <v>243</v>
      </c>
      <c r="Y225" s="13" t="s">
        <v>729</v>
      </c>
      <c r="Z225" s="157">
        <v>44272</v>
      </c>
      <c r="AA225" s="182">
        <v>13006</v>
      </c>
      <c r="AB225" s="13" t="s">
        <v>375</v>
      </c>
      <c r="AC225" s="164">
        <v>44273</v>
      </c>
      <c r="AD225" s="157">
        <v>44332</v>
      </c>
      <c r="AE225" s="159"/>
      <c r="AF225" s="159"/>
      <c r="AG225" s="247"/>
      <c r="AH225" s="247"/>
      <c r="AI225" s="160"/>
      <c r="AJ225" s="161"/>
      <c r="AK225" s="247"/>
      <c r="AL225" s="247"/>
      <c r="AM225" s="160"/>
      <c r="AN225" s="160"/>
      <c r="AO225" s="160"/>
      <c r="AP225" s="165"/>
      <c r="AQ225" s="157"/>
      <c r="AR225" s="157"/>
      <c r="AS225" s="165"/>
      <c r="AT225" s="165"/>
      <c r="AU225" s="165"/>
      <c r="AV225" s="153"/>
      <c r="AW225" s="153"/>
      <c r="AX225" s="153"/>
      <c r="AY225" s="157"/>
      <c r="AZ225" s="153"/>
      <c r="BA225" s="157"/>
      <c r="BB225" s="153"/>
      <c r="BC225" s="153"/>
      <c r="BD225" s="164"/>
      <c r="BE225" s="164"/>
      <c r="BF225" s="160"/>
      <c r="BG225" s="153"/>
      <c r="BH225" s="157"/>
      <c r="BI225" s="152"/>
      <c r="BJ225" s="153"/>
      <c r="BK225" s="45"/>
      <c r="BL225" s="45"/>
      <c r="BM225" s="174"/>
    </row>
    <row r="226" spans="1:65" s="60" customFormat="1" ht="28.5" x14ac:dyDescent="0.25">
      <c r="A226" s="42" t="s">
        <v>856</v>
      </c>
      <c r="B226" s="152" t="s">
        <v>376</v>
      </c>
      <c r="C226" s="152" t="s">
        <v>309</v>
      </c>
      <c r="D226" s="152" t="s">
        <v>489</v>
      </c>
      <c r="E226" s="152" t="s">
        <v>19</v>
      </c>
      <c r="F226" s="46" t="s">
        <v>401</v>
      </c>
      <c r="G226" s="152" t="s">
        <v>870</v>
      </c>
      <c r="H226" s="153"/>
      <c r="I226" s="157"/>
      <c r="J226" s="157"/>
      <c r="K226" s="167" t="s">
        <v>377</v>
      </c>
      <c r="L226" s="228" t="s">
        <v>116</v>
      </c>
      <c r="M226" s="175" t="s">
        <v>109</v>
      </c>
      <c r="N226" s="155">
        <v>44180</v>
      </c>
      <c r="O226" s="244">
        <v>2168268.2999999998</v>
      </c>
      <c r="P226" s="152" t="s">
        <v>815</v>
      </c>
      <c r="Q226" s="155">
        <v>44180</v>
      </c>
      <c r="R226" s="155">
        <v>44329</v>
      </c>
      <c r="S226" s="152" t="s">
        <v>402</v>
      </c>
      <c r="T226" s="46" t="s">
        <v>812</v>
      </c>
      <c r="U226" s="243"/>
      <c r="V226" s="243">
        <v>2168268.2999999998</v>
      </c>
      <c r="W226" s="152" t="s">
        <v>403</v>
      </c>
      <c r="X226" s="153"/>
      <c r="Y226" s="13"/>
      <c r="Z226" s="157"/>
      <c r="AA226" s="182"/>
      <c r="AB226" s="13"/>
      <c r="AC226" s="164"/>
      <c r="AD226" s="157"/>
      <c r="AE226" s="159"/>
      <c r="AF226" s="159"/>
      <c r="AG226" s="247"/>
      <c r="AH226" s="247"/>
      <c r="AI226" s="160"/>
      <c r="AJ226" s="161"/>
      <c r="AK226" s="247"/>
      <c r="AL226" s="247"/>
      <c r="AM226" s="156">
        <v>0</v>
      </c>
      <c r="AN226" s="156">
        <v>1931168.64</v>
      </c>
      <c r="AO226" s="156">
        <f>AM226+AN226</f>
        <v>1931168.64</v>
      </c>
      <c r="AP226" s="165"/>
      <c r="AQ226" s="157"/>
      <c r="AR226" s="157"/>
      <c r="AS226" s="165"/>
      <c r="AT226" s="165"/>
      <c r="AU226" s="165"/>
      <c r="AV226" s="153" t="s">
        <v>489</v>
      </c>
      <c r="AW226" s="153" t="s">
        <v>431</v>
      </c>
      <c r="AX226" s="153" t="s">
        <v>813</v>
      </c>
      <c r="AY226" s="157">
        <v>44181</v>
      </c>
      <c r="AZ226" s="153" t="s">
        <v>813</v>
      </c>
      <c r="BA226" s="157">
        <v>44181</v>
      </c>
      <c r="BB226" s="153" t="s">
        <v>788</v>
      </c>
      <c r="BC226" s="153" t="s">
        <v>814</v>
      </c>
      <c r="BD226" s="164">
        <v>44361</v>
      </c>
      <c r="BE226" s="164">
        <v>44480</v>
      </c>
      <c r="BF226" s="160"/>
      <c r="BG226" s="153"/>
      <c r="BH226" s="157">
        <v>44361</v>
      </c>
      <c r="BI226" s="153"/>
      <c r="BJ226" s="153"/>
      <c r="BK226" s="45"/>
      <c r="BL226" s="45"/>
      <c r="BM226" s="174"/>
    </row>
    <row r="227" spans="1:65" s="60" customFormat="1" ht="28.5" x14ac:dyDescent="0.25">
      <c r="A227" s="42"/>
      <c r="B227" s="152"/>
      <c r="C227" s="152"/>
      <c r="D227" s="152"/>
      <c r="E227" s="152"/>
      <c r="F227" s="46"/>
      <c r="G227" s="152"/>
      <c r="H227" s="153"/>
      <c r="I227" s="157"/>
      <c r="J227" s="157"/>
      <c r="K227" s="167"/>
      <c r="L227" s="228"/>
      <c r="M227" s="175"/>
      <c r="N227" s="155"/>
      <c r="O227" s="244"/>
      <c r="P227" s="152"/>
      <c r="Q227" s="155"/>
      <c r="R227" s="155"/>
      <c r="S227" s="152"/>
      <c r="T227" s="46"/>
      <c r="U227" s="243"/>
      <c r="V227" s="243"/>
      <c r="W227" s="152"/>
      <c r="X227" s="153" t="s">
        <v>404</v>
      </c>
      <c r="Y227" s="13" t="s">
        <v>405</v>
      </c>
      <c r="Z227" s="157">
        <v>44295</v>
      </c>
      <c r="AA227" s="182">
        <v>13023</v>
      </c>
      <c r="AB227" s="13" t="s">
        <v>375</v>
      </c>
      <c r="AC227" s="164">
        <v>44330</v>
      </c>
      <c r="AD227" s="157">
        <v>44479</v>
      </c>
      <c r="AE227" s="159"/>
      <c r="AF227" s="159"/>
      <c r="AG227" s="247"/>
      <c r="AH227" s="247"/>
      <c r="AI227" s="160"/>
      <c r="AJ227" s="161"/>
      <c r="AK227" s="247"/>
      <c r="AL227" s="247"/>
      <c r="AM227" s="156"/>
      <c r="AN227" s="156"/>
      <c r="AO227" s="156"/>
      <c r="AP227" s="165"/>
      <c r="AQ227" s="157"/>
      <c r="AR227" s="157"/>
      <c r="AS227" s="165"/>
      <c r="AT227" s="165"/>
      <c r="AU227" s="165"/>
      <c r="AV227" s="153"/>
      <c r="AW227" s="153"/>
      <c r="AX227" s="153"/>
      <c r="AY227" s="157"/>
      <c r="AZ227" s="153"/>
      <c r="BA227" s="157"/>
      <c r="BB227" s="153"/>
      <c r="BC227" s="153"/>
      <c r="BD227" s="164"/>
      <c r="BE227" s="164"/>
      <c r="BF227" s="160"/>
      <c r="BG227" s="153"/>
      <c r="BH227" s="157"/>
      <c r="BI227" s="153"/>
      <c r="BJ227" s="153"/>
      <c r="BK227" s="45"/>
      <c r="BL227" s="45"/>
      <c r="BM227" s="174"/>
    </row>
    <row r="228" spans="1:65" s="60" customFormat="1" ht="28.5" x14ac:dyDescent="0.25">
      <c r="A228" s="42"/>
      <c r="B228" s="152"/>
      <c r="C228" s="152"/>
      <c r="D228" s="152"/>
      <c r="E228" s="152"/>
      <c r="F228" s="46"/>
      <c r="G228" s="152"/>
      <c r="H228" s="153"/>
      <c r="I228" s="157"/>
      <c r="J228" s="157"/>
      <c r="K228" s="167"/>
      <c r="L228" s="228"/>
      <c r="M228" s="175"/>
      <c r="N228" s="155"/>
      <c r="O228" s="244"/>
      <c r="P228" s="152"/>
      <c r="Q228" s="155"/>
      <c r="R228" s="155"/>
      <c r="S228" s="152"/>
      <c r="T228" s="46"/>
      <c r="U228" s="243"/>
      <c r="V228" s="243"/>
      <c r="W228" s="152"/>
      <c r="X228" s="153" t="s">
        <v>404</v>
      </c>
      <c r="Y228" s="13" t="s">
        <v>549</v>
      </c>
      <c r="Z228" s="157">
        <v>44441</v>
      </c>
      <c r="AA228" s="182">
        <v>13127</v>
      </c>
      <c r="AB228" s="13" t="s">
        <v>375</v>
      </c>
      <c r="AC228" s="164">
        <v>44480</v>
      </c>
      <c r="AD228" s="157">
        <v>44629</v>
      </c>
      <c r="AE228" s="159"/>
      <c r="AF228" s="159"/>
      <c r="AG228" s="247"/>
      <c r="AH228" s="247"/>
      <c r="AI228" s="160"/>
      <c r="AJ228" s="161"/>
      <c r="AK228" s="247"/>
      <c r="AL228" s="247"/>
      <c r="AM228" s="156"/>
      <c r="AN228" s="156"/>
      <c r="AO228" s="156"/>
      <c r="AP228" s="165"/>
      <c r="AQ228" s="157"/>
      <c r="AR228" s="157"/>
      <c r="AS228" s="165"/>
      <c r="AT228" s="165"/>
      <c r="AU228" s="165"/>
      <c r="AV228" s="153"/>
      <c r="AW228" s="153"/>
      <c r="AX228" s="153"/>
      <c r="AY228" s="157"/>
      <c r="AZ228" s="153"/>
      <c r="BA228" s="157"/>
      <c r="BB228" s="153"/>
      <c r="BC228" s="153"/>
      <c r="BD228" s="164">
        <v>44447</v>
      </c>
      <c r="BE228" s="164">
        <v>44566</v>
      </c>
      <c r="BF228" s="160"/>
      <c r="BG228" s="153"/>
      <c r="BH228" s="157"/>
      <c r="BI228" s="153"/>
      <c r="BJ228" s="153"/>
      <c r="BK228" s="45"/>
      <c r="BL228" s="45"/>
      <c r="BM228" s="174"/>
    </row>
    <row r="229" spans="1:65" s="60" customFormat="1" ht="28.5" x14ac:dyDescent="0.25">
      <c r="A229" s="42" t="s">
        <v>857</v>
      </c>
      <c r="B229" s="152" t="s">
        <v>427</v>
      </c>
      <c r="C229" s="152" t="s">
        <v>347</v>
      </c>
      <c r="D229" s="152" t="s">
        <v>489</v>
      </c>
      <c r="E229" s="152" t="s">
        <v>19</v>
      </c>
      <c r="F229" s="46" t="s">
        <v>428</v>
      </c>
      <c r="G229" s="184" t="s">
        <v>870</v>
      </c>
      <c r="H229" s="153"/>
      <c r="I229" s="157"/>
      <c r="J229" s="157"/>
      <c r="K229" s="167" t="s">
        <v>429</v>
      </c>
      <c r="L229" s="228" t="s">
        <v>116</v>
      </c>
      <c r="M229" s="175" t="s">
        <v>109</v>
      </c>
      <c r="N229" s="155">
        <v>44188</v>
      </c>
      <c r="O229" s="244">
        <v>5994000</v>
      </c>
      <c r="P229" s="152" t="s">
        <v>430</v>
      </c>
      <c r="Q229" s="155">
        <v>44188</v>
      </c>
      <c r="R229" s="155">
        <v>44278</v>
      </c>
      <c r="S229" s="152" t="s">
        <v>282</v>
      </c>
      <c r="T229" s="176"/>
      <c r="U229" s="243"/>
      <c r="V229" s="243"/>
      <c r="W229" s="152" t="s">
        <v>280</v>
      </c>
      <c r="X229" s="153"/>
      <c r="Y229" s="13"/>
      <c r="Z229" s="157"/>
      <c r="AA229" s="182"/>
      <c r="AB229" s="13"/>
      <c r="AC229" s="164"/>
      <c r="AD229" s="157"/>
      <c r="AE229" s="159"/>
      <c r="AF229" s="159"/>
      <c r="AG229" s="247"/>
      <c r="AH229" s="247"/>
      <c r="AI229" s="160"/>
      <c r="AJ229" s="161"/>
      <c r="AK229" s="247"/>
      <c r="AL229" s="247"/>
      <c r="AM229" s="156">
        <v>0</v>
      </c>
      <c r="AN229" s="156">
        <v>6036463.2000000002</v>
      </c>
      <c r="AO229" s="156">
        <f>AM229+AN229</f>
        <v>6036463.2000000002</v>
      </c>
      <c r="AP229" s="165"/>
      <c r="AQ229" s="157"/>
      <c r="AR229" s="157"/>
      <c r="AS229" s="165"/>
      <c r="AT229" s="165"/>
      <c r="AU229" s="165"/>
      <c r="AV229" s="153"/>
      <c r="AW229" s="153" t="s">
        <v>431</v>
      </c>
      <c r="AX229" s="153" t="s">
        <v>430</v>
      </c>
      <c r="AY229" s="157">
        <v>44200</v>
      </c>
      <c r="AZ229" s="153" t="s">
        <v>430</v>
      </c>
      <c r="BA229" s="157">
        <v>44200</v>
      </c>
      <c r="BB229" s="153"/>
      <c r="BC229" s="153"/>
      <c r="BD229" s="164">
        <v>44249</v>
      </c>
      <c r="BE229" s="164">
        <v>44338</v>
      </c>
      <c r="BF229" s="160"/>
      <c r="BG229" s="153"/>
      <c r="BH229" s="157">
        <v>44249</v>
      </c>
      <c r="BI229" s="153"/>
      <c r="BJ229" s="153"/>
      <c r="BK229" s="45"/>
      <c r="BL229" s="45"/>
      <c r="BM229" s="174"/>
    </row>
    <row r="230" spans="1:65" s="60" customFormat="1" ht="28.5" x14ac:dyDescent="0.25">
      <c r="A230" s="42"/>
      <c r="B230" s="152"/>
      <c r="C230" s="152"/>
      <c r="D230" s="152"/>
      <c r="E230" s="152"/>
      <c r="F230" s="46"/>
      <c r="G230" s="184"/>
      <c r="H230" s="153"/>
      <c r="I230" s="157"/>
      <c r="J230" s="157"/>
      <c r="K230" s="167"/>
      <c r="L230" s="228"/>
      <c r="M230" s="175"/>
      <c r="N230" s="155"/>
      <c r="O230" s="244"/>
      <c r="P230" s="152"/>
      <c r="Q230" s="155"/>
      <c r="R230" s="155"/>
      <c r="S230" s="152"/>
      <c r="T230" s="176"/>
      <c r="U230" s="243"/>
      <c r="V230" s="243"/>
      <c r="W230" s="152"/>
      <c r="X230" s="153" t="s">
        <v>404</v>
      </c>
      <c r="Y230" s="13" t="s">
        <v>432</v>
      </c>
      <c r="Z230" s="157">
        <v>44273</v>
      </c>
      <c r="AA230" s="182">
        <v>13013</v>
      </c>
      <c r="AB230" s="13" t="s">
        <v>375</v>
      </c>
      <c r="AC230" s="164">
        <v>44278</v>
      </c>
      <c r="AD230" s="157">
        <v>44367</v>
      </c>
      <c r="AE230" s="159"/>
      <c r="AF230" s="159"/>
      <c r="AG230" s="247"/>
      <c r="AH230" s="247"/>
      <c r="AI230" s="160"/>
      <c r="AJ230" s="161"/>
      <c r="AK230" s="247"/>
      <c r="AL230" s="247"/>
      <c r="AM230" s="156"/>
      <c r="AN230" s="156"/>
      <c r="AO230" s="156"/>
      <c r="AP230" s="165"/>
      <c r="AQ230" s="157"/>
      <c r="AR230" s="157"/>
      <c r="AS230" s="165"/>
      <c r="AT230" s="165"/>
      <c r="AU230" s="165"/>
      <c r="AV230" s="153"/>
      <c r="AW230" s="153"/>
      <c r="AX230" s="153"/>
      <c r="AY230" s="157"/>
      <c r="AZ230" s="153"/>
      <c r="BA230" s="157"/>
      <c r="BB230" s="153"/>
      <c r="BC230" s="153"/>
      <c r="BD230" s="164"/>
      <c r="BE230" s="164"/>
      <c r="BF230" s="160"/>
      <c r="BG230" s="153"/>
      <c r="BH230" s="157"/>
      <c r="BI230" s="153"/>
      <c r="BJ230" s="153"/>
      <c r="BK230" s="45"/>
      <c r="BL230" s="45"/>
      <c r="BM230" s="174"/>
    </row>
    <row r="231" spans="1:65" s="60" customFormat="1" ht="28.5" x14ac:dyDescent="0.25">
      <c r="A231" s="42"/>
      <c r="B231" s="152"/>
      <c r="C231" s="152"/>
      <c r="D231" s="152"/>
      <c r="E231" s="152"/>
      <c r="F231" s="46"/>
      <c r="G231" s="184"/>
      <c r="H231" s="153"/>
      <c r="I231" s="157"/>
      <c r="J231" s="157"/>
      <c r="K231" s="167"/>
      <c r="L231" s="228"/>
      <c r="M231" s="175"/>
      <c r="N231" s="155"/>
      <c r="O231" s="244"/>
      <c r="P231" s="152"/>
      <c r="Q231" s="155"/>
      <c r="R231" s="155"/>
      <c r="S231" s="152"/>
      <c r="T231" s="176"/>
      <c r="U231" s="243"/>
      <c r="V231" s="243"/>
      <c r="W231" s="152"/>
      <c r="X231" s="153" t="s">
        <v>404</v>
      </c>
      <c r="Y231" s="13" t="s">
        <v>433</v>
      </c>
      <c r="Z231" s="157">
        <v>44337</v>
      </c>
      <c r="AA231" s="182">
        <v>13056</v>
      </c>
      <c r="AB231" s="13" t="s">
        <v>375</v>
      </c>
      <c r="AC231" s="164">
        <v>44368</v>
      </c>
      <c r="AD231" s="157">
        <v>44397</v>
      </c>
      <c r="AE231" s="159"/>
      <c r="AF231" s="159"/>
      <c r="AG231" s="247"/>
      <c r="AH231" s="247"/>
      <c r="AI231" s="160"/>
      <c r="AJ231" s="161"/>
      <c r="AK231" s="247"/>
      <c r="AL231" s="247"/>
      <c r="AM231" s="156"/>
      <c r="AN231" s="156"/>
      <c r="AO231" s="156"/>
      <c r="AP231" s="165"/>
      <c r="AQ231" s="157"/>
      <c r="AR231" s="157"/>
      <c r="AS231" s="165"/>
      <c r="AT231" s="165"/>
      <c r="AU231" s="165"/>
      <c r="AV231" s="153"/>
      <c r="AW231" s="153"/>
      <c r="AX231" s="153"/>
      <c r="AY231" s="157"/>
      <c r="AZ231" s="153"/>
      <c r="BA231" s="157"/>
      <c r="BB231" s="153"/>
      <c r="BC231" s="153"/>
      <c r="BD231" s="164">
        <v>44339</v>
      </c>
      <c r="BE231" s="164">
        <v>44397</v>
      </c>
      <c r="BF231" s="160"/>
      <c r="BG231" s="153"/>
      <c r="BH231" s="157"/>
      <c r="BI231" s="153"/>
      <c r="BJ231" s="153"/>
      <c r="BK231" s="45"/>
      <c r="BL231" s="45"/>
      <c r="BM231" s="174"/>
    </row>
    <row r="232" spans="1:65" s="60" customFormat="1" ht="28.5" x14ac:dyDescent="0.25">
      <c r="A232" s="42"/>
      <c r="B232" s="152"/>
      <c r="C232" s="152"/>
      <c r="D232" s="152"/>
      <c r="E232" s="152"/>
      <c r="F232" s="46"/>
      <c r="G232" s="184"/>
      <c r="H232" s="153"/>
      <c r="I232" s="157"/>
      <c r="J232" s="157"/>
      <c r="K232" s="167"/>
      <c r="L232" s="228"/>
      <c r="M232" s="175"/>
      <c r="N232" s="155"/>
      <c r="O232" s="244"/>
      <c r="P232" s="152"/>
      <c r="Q232" s="155"/>
      <c r="R232" s="155"/>
      <c r="S232" s="152"/>
      <c r="T232" s="176"/>
      <c r="U232" s="243"/>
      <c r="V232" s="243"/>
      <c r="W232" s="152"/>
      <c r="X232" s="153" t="s">
        <v>404</v>
      </c>
      <c r="Y232" s="13" t="s">
        <v>543</v>
      </c>
      <c r="Z232" s="157">
        <v>44396</v>
      </c>
      <c r="AA232" s="182">
        <v>13092</v>
      </c>
      <c r="AB232" s="13" t="s">
        <v>375</v>
      </c>
      <c r="AC232" s="164">
        <v>44398</v>
      </c>
      <c r="AD232" s="157">
        <v>44487</v>
      </c>
      <c r="AE232" s="159"/>
      <c r="AF232" s="159"/>
      <c r="AG232" s="247"/>
      <c r="AH232" s="247"/>
      <c r="AI232" s="160"/>
      <c r="AJ232" s="161"/>
      <c r="AK232" s="247"/>
      <c r="AL232" s="247"/>
      <c r="AM232" s="156"/>
      <c r="AN232" s="156"/>
      <c r="AO232" s="156"/>
      <c r="AP232" s="165"/>
      <c r="AQ232" s="157"/>
      <c r="AR232" s="157"/>
      <c r="AS232" s="165"/>
      <c r="AT232" s="165"/>
      <c r="AU232" s="165"/>
      <c r="AV232" s="153"/>
      <c r="AW232" s="153"/>
      <c r="AX232" s="153"/>
      <c r="AY232" s="157"/>
      <c r="AZ232" s="153"/>
      <c r="BA232" s="157"/>
      <c r="BB232" s="153"/>
      <c r="BC232" s="153"/>
      <c r="BD232" s="164"/>
      <c r="BE232" s="164"/>
      <c r="BF232" s="160"/>
      <c r="BG232" s="153"/>
      <c r="BH232" s="157"/>
      <c r="BI232" s="153"/>
      <c r="BJ232" s="153"/>
      <c r="BK232" s="45"/>
      <c r="BL232" s="45"/>
      <c r="BM232" s="174"/>
    </row>
    <row r="233" spans="1:65" s="60" customFormat="1" ht="28.5" x14ac:dyDescent="0.25">
      <c r="A233" s="42"/>
      <c r="B233" s="152"/>
      <c r="C233" s="152"/>
      <c r="D233" s="152"/>
      <c r="E233" s="152"/>
      <c r="F233" s="46"/>
      <c r="G233" s="184"/>
      <c r="H233" s="153"/>
      <c r="I233" s="157"/>
      <c r="J233" s="157"/>
      <c r="K233" s="167"/>
      <c r="L233" s="228"/>
      <c r="M233" s="175"/>
      <c r="N233" s="155"/>
      <c r="O233" s="244"/>
      <c r="P233" s="152"/>
      <c r="Q233" s="155"/>
      <c r="R233" s="155"/>
      <c r="S233" s="152"/>
      <c r="T233" s="176"/>
      <c r="U233" s="243"/>
      <c r="V233" s="243"/>
      <c r="W233" s="152"/>
      <c r="X233" s="153" t="s">
        <v>404</v>
      </c>
      <c r="Y233" s="13" t="s">
        <v>560</v>
      </c>
      <c r="Z233" s="157">
        <v>44487</v>
      </c>
      <c r="AA233" s="182">
        <v>13157</v>
      </c>
      <c r="AB233" s="13" t="s">
        <v>375</v>
      </c>
      <c r="AC233" s="164">
        <v>44478</v>
      </c>
      <c r="AD233" s="157">
        <v>44577</v>
      </c>
      <c r="AE233" s="159"/>
      <c r="AF233" s="159"/>
      <c r="AG233" s="247"/>
      <c r="AH233" s="247"/>
      <c r="AI233" s="160"/>
      <c r="AJ233" s="161"/>
      <c r="AK233" s="247"/>
      <c r="AL233" s="247"/>
      <c r="AM233" s="156"/>
      <c r="AN233" s="156"/>
      <c r="AO233" s="156"/>
      <c r="AP233" s="165"/>
      <c r="AQ233" s="157"/>
      <c r="AR233" s="157"/>
      <c r="AS233" s="165"/>
      <c r="AT233" s="165"/>
      <c r="AU233" s="165"/>
      <c r="AV233" s="153"/>
      <c r="AW233" s="153"/>
      <c r="AX233" s="153"/>
      <c r="AY233" s="157"/>
      <c r="AZ233" s="153"/>
      <c r="BA233" s="157"/>
      <c r="BB233" s="153"/>
      <c r="BC233" s="153"/>
      <c r="BD233" s="164"/>
      <c r="BE233" s="164"/>
      <c r="BF233" s="160"/>
      <c r="BG233" s="153"/>
      <c r="BH233" s="157"/>
      <c r="BI233" s="153"/>
      <c r="BJ233" s="153"/>
      <c r="BK233" s="45"/>
      <c r="BL233" s="45"/>
      <c r="BM233" s="174"/>
    </row>
    <row r="234" spans="1:65" s="60" customFormat="1" ht="28.5" x14ac:dyDescent="0.25">
      <c r="A234" s="42"/>
      <c r="B234" s="152"/>
      <c r="C234" s="152"/>
      <c r="D234" s="152"/>
      <c r="E234" s="152"/>
      <c r="F234" s="46"/>
      <c r="G234" s="184"/>
      <c r="H234" s="153"/>
      <c r="I234" s="157"/>
      <c r="J234" s="157"/>
      <c r="K234" s="167"/>
      <c r="L234" s="228"/>
      <c r="M234" s="175"/>
      <c r="N234" s="155"/>
      <c r="O234" s="244"/>
      <c r="P234" s="152"/>
      <c r="Q234" s="155"/>
      <c r="R234" s="155"/>
      <c r="S234" s="152"/>
      <c r="T234" s="176"/>
      <c r="U234" s="243"/>
      <c r="V234" s="243"/>
      <c r="W234" s="152"/>
      <c r="X234" s="186" t="s">
        <v>121</v>
      </c>
      <c r="Y234" s="13" t="s">
        <v>715</v>
      </c>
      <c r="Z234" s="157">
        <v>44518</v>
      </c>
      <c r="AA234" s="158"/>
      <c r="AB234" s="13" t="s">
        <v>464</v>
      </c>
      <c r="AC234" s="164"/>
      <c r="AD234" s="157"/>
      <c r="AE234" s="159"/>
      <c r="AF234" s="159"/>
      <c r="AG234" s="247"/>
      <c r="AH234" s="247"/>
      <c r="AI234" s="164">
        <v>44518</v>
      </c>
      <c r="AJ234" s="161"/>
      <c r="AK234" s="247">
        <v>143427.63</v>
      </c>
      <c r="AL234" s="247"/>
      <c r="AM234" s="160"/>
      <c r="AN234" s="160"/>
      <c r="AO234" s="160"/>
      <c r="AP234" s="165"/>
      <c r="AQ234" s="157"/>
      <c r="AR234" s="157"/>
      <c r="AS234" s="165"/>
      <c r="AT234" s="165"/>
      <c r="AU234" s="165"/>
      <c r="AV234" s="153"/>
      <c r="AW234" s="153"/>
      <c r="AX234" s="153"/>
      <c r="AY234" s="157"/>
      <c r="AZ234" s="153"/>
      <c r="BA234" s="157"/>
      <c r="BB234" s="153"/>
      <c r="BC234" s="153"/>
      <c r="BD234" s="164"/>
      <c r="BE234" s="164"/>
      <c r="BF234" s="160"/>
      <c r="BG234" s="153"/>
      <c r="BH234" s="157"/>
      <c r="BI234" s="153"/>
      <c r="BJ234" s="153"/>
      <c r="BK234" s="45"/>
      <c r="BL234" s="45"/>
      <c r="BM234" s="174"/>
    </row>
    <row r="235" spans="1:65" s="60" customFormat="1" ht="57" x14ac:dyDescent="0.25">
      <c r="A235" s="12" t="s">
        <v>858</v>
      </c>
      <c r="B235" s="153" t="s">
        <v>394</v>
      </c>
      <c r="C235" s="153" t="s">
        <v>395</v>
      </c>
      <c r="D235" s="153" t="s">
        <v>489</v>
      </c>
      <c r="E235" s="153" t="s">
        <v>19</v>
      </c>
      <c r="F235" s="13" t="s">
        <v>396</v>
      </c>
      <c r="G235" s="153" t="s">
        <v>871</v>
      </c>
      <c r="H235" s="153"/>
      <c r="I235" s="157"/>
      <c r="J235" s="157"/>
      <c r="K235" s="174" t="s">
        <v>397</v>
      </c>
      <c r="L235" s="163" t="s">
        <v>398</v>
      </c>
      <c r="M235" s="33" t="s">
        <v>358</v>
      </c>
      <c r="N235" s="157">
        <v>44309</v>
      </c>
      <c r="O235" s="246">
        <v>177600</v>
      </c>
      <c r="P235" s="153" t="s">
        <v>399</v>
      </c>
      <c r="Q235" s="157">
        <v>44309</v>
      </c>
      <c r="R235" s="157">
        <v>44398</v>
      </c>
      <c r="S235" s="153" t="s">
        <v>282</v>
      </c>
      <c r="T235" s="188"/>
      <c r="U235" s="247"/>
      <c r="V235" s="247"/>
      <c r="W235" s="33" t="s">
        <v>400</v>
      </c>
      <c r="X235" s="153"/>
      <c r="Y235" s="13"/>
      <c r="Z235" s="157"/>
      <c r="AA235" s="182"/>
      <c r="AB235" s="13"/>
      <c r="AC235" s="164"/>
      <c r="AD235" s="157"/>
      <c r="AE235" s="159"/>
      <c r="AF235" s="159"/>
      <c r="AG235" s="247"/>
      <c r="AH235" s="247"/>
      <c r="AI235" s="160"/>
      <c r="AJ235" s="161"/>
      <c r="AK235" s="247"/>
      <c r="AL235" s="247"/>
      <c r="AM235" s="160"/>
      <c r="AN235" s="160"/>
      <c r="AO235" s="160"/>
      <c r="AP235" s="165"/>
      <c r="AQ235" s="157"/>
      <c r="AR235" s="157"/>
      <c r="AS235" s="165"/>
      <c r="AT235" s="165"/>
      <c r="AU235" s="165"/>
      <c r="AV235" s="153"/>
      <c r="AW235" s="153" t="s">
        <v>486</v>
      </c>
      <c r="AX235" s="153" t="s">
        <v>494</v>
      </c>
      <c r="AY235" s="157">
        <v>44306</v>
      </c>
      <c r="AZ235" s="153" t="s">
        <v>495</v>
      </c>
      <c r="BA235" s="157">
        <v>44308</v>
      </c>
      <c r="BB235" s="153"/>
      <c r="BC235" s="153"/>
      <c r="BD235" s="164"/>
      <c r="BE235" s="164"/>
      <c r="BF235" s="160"/>
      <c r="BG235" s="153"/>
      <c r="BH235" s="157">
        <v>44313</v>
      </c>
      <c r="BI235" s="153"/>
      <c r="BJ235" s="153"/>
      <c r="BK235" s="45"/>
      <c r="BL235" s="45"/>
      <c r="BM235" s="153"/>
    </row>
    <row r="236" spans="1:65" s="60" customFormat="1" ht="28.5" x14ac:dyDescent="0.25">
      <c r="A236" s="42" t="s">
        <v>859</v>
      </c>
      <c r="B236" s="152" t="s">
        <v>456</v>
      </c>
      <c r="C236" s="152" t="s">
        <v>448</v>
      </c>
      <c r="D236" s="152" t="s">
        <v>489</v>
      </c>
      <c r="E236" s="152" t="s">
        <v>19</v>
      </c>
      <c r="F236" s="46" t="s">
        <v>449</v>
      </c>
      <c r="G236" s="152" t="s">
        <v>490</v>
      </c>
      <c r="H236" s="153"/>
      <c r="I236" s="157"/>
      <c r="J236" s="157"/>
      <c r="K236" s="167" t="s">
        <v>450</v>
      </c>
      <c r="L236" s="228" t="s">
        <v>451</v>
      </c>
      <c r="M236" s="175" t="s">
        <v>452</v>
      </c>
      <c r="N236" s="155">
        <v>44320</v>
      </c>
      <c r="O236" s="244">
        <v>25783.89</v>
      </c>
      <c r="P236" s="152" t="s">
        <v>453</v>
      </c>
      <c r="Q236" s="155">
        <v>44320</v>
      </c>
      <c r="R236" s="155">
        <v>44379</v>
      </c>
      <c r="S236" s="152" t="s">
        <v>282</v>
      </c>
      <c r="T236" s="176"/>
      <c r="U236" s="247"/>
      <c r="V236" s="243"/>
      <c r="W236" s="175" t="s">
        <v>139</v>
      </c>
      <c r="X236" s="153"/>
      <c r="Y236" s="13"/>
      <c r="Z236" s="157"/>
      <c r="AA236" s="182"/>
      <c r="AB236" s="13"/>
      <c r="AC236" s="164"/>
      <c r="AD236" s="157"/>
      <c r="AE236" s="159"/>
      <c r="AF236" s="159"/>
      <c r="AG236" s="247"/>
      <c r="AH236" s="247"/>
      <c r="AI236" s="160"/>
      <c r="AJ236" s="161"/>
      <c r="AK236" s="247"/>
      <c r="AL236" s="247"/>
      <c r="AM236" s="156">
        <v>0</v>
      </c>
      <c r="AN236" s="156">
        <v>29029.55</v>
      </c>
      <c r="AO236" s="156">
        <f>AM236+AN236</f>
        <v>29029.55</v>
      </c>
      <c r="AP236" s="165"/>
      <c r="AQ236" s="157"/>
      <c r="AR236" s="157"/>
      <c r="AS236" s="165"/>
      <c r="AT236" s="165"/>
      <c r="AU236" s="165"/>
      <c r="AV236" s="153"/>
      <c r="AW236" s="153" t="s">
        <v>486</v>
      </c>
      <c r="AX236" s="153" t="s">
        <v>493</v>
      </c>
      <c r="AY236" s="157">
        <v>44309</v>
      </c>
      <c r="AZ236" s="153" t="s">
        <v>492</v>
      </c>
      <c r="BA236" s="157">
        <v>44312</v>
      </c>
      <c r="BB236" s="153"/>
      <c r="BC236" s="153"/>
      <c r="BD236" s="164">
        <v>44327</v>
      </c>
      <c r="BE236" s="164">
        <v>44356</v>
      </c>
      <c r="BF236" s="160"/>
      <c r="BG236" s="153"/>
      <c r="BH236" s="157">
        <v>44327</v>
      </c>
      <c r="BI236" s="152" t="s">
        <v>744</v>
      </c>
      <c r="BJ236" s="153"/>
      <c r="BK236" s="45"/>
      <c r="BL236" s="45"/>
      <c r="BM236" s="153"/>
    </row>
    <row r="237" spans="1:65" s="60" customFormat="1" ht="28.5" x14ac:dyDescent="0.25">
      <c r="A237" s="42"/>
      <c r="B237" s="152"/>
      <c r="C237" s="152"/>
      <c r="D237" s="152"/>
      <c r="E237" s="152"/>
      <c r="F237" s="46"/>
      <c r="G237" s="152"/>
      <c r="H237" s="153"/>
      <c r="I237" s="157"/>
      <c r="J237" s="157"/>
      <c r="K237" s="167"/>
      <c r="L237" s="228"/>
      <c r="M237" s="175"/>
      <c r="N237" s="155"/>
      <c r="O237" s="244"/>
      <c r="P237" s="152"/>
      <c r="Q237" s="155"/>
      <c r="R237" s="155"/>
      <c r="S237" s="152"/>
      <c r="T237" s="176"/>
      <c r="U237" s="247"/>
      <c r="V237" s="243"/>
      <c r="W237" s="175"/>
      <c r="X237" s="153" t="s">
        <v>455</v>
      </c>
      <c r="Y237" s="13" t="s">
        <v>454</v>
      </c>
      <c r="Z237" s="157">
        <v>44348</v>
      </c>
      <c r="AA237" s="182">
        <v>13062</v>
      </c>
      <c r="AB237" s="13" t="s">
        <v>375</v>
      </c>
      <c r="AC237" s="164">
        <v>44380</v>
      </c>
      <c r="AD237" s="157">
        <v>44409</v>
      </c>
      <c r="AE237" s="159"/>
      <c r="AF237" s="159"/>
      <c r="AG237" s="247"/>
      <c r="AH237" s="247"/>
      <c r="AI237" s="160"/>
      <c r="AJ237" s="161"/>
      <c r="AK237" s="247"/>
      <c r="AL237" s="247"/>
      <c r="AM237" s="156"/>
      <c r="AN237" s="156"/>
      <c r="AO237" s="156"/>
      <c r="AP237" s="165"/>
      <c r="AQ237" s="157"/>
      <c r="AR237" s="157"/>
      <c r="AS237" s="165"/>
      <c r="AT237" s="165"/>
      <c r="AU237" s="165"/>
      <c r="AV237" s="153"/>
      <c r="AW237" s="153"/>
      <c r="AX237" s="153"/>
      <c r="AY237" s="157"/>
      <c r="AZ237" s="153"/>
      <c r="BA237" s="157"/>
      <c r="BB237" s="153"/>
      <c r="BC237" s="153"/>
      <c r="BD237" s="164">
        <v>44357</v>
      </c>
      <c r="BE237" s="164">
        <v>44386</v>
      </c>
      <c r="BF237" s="160"/>
      <c r="BG237" s="153"/>
      <c r="BH237" s="157"/>
      <c r="BI237" s="152"/>
      <c r="BJ237" s="153"/>
      <c r="BK237" s="45"/>
      <c r="BL237" s="45"/>
      <c r="BM237" s="153"/>
    </row>
    <row r="238" spans="1:65" s="60" customFormat="1" ht="28.5" x14ac:dyDescent="0.25">
      <c r="A238" s="42"/>
      <c r="B238" s="152"/>
      <c r="C238" s="152"/>
      <c r="D238" s="152"/>
      <c r="E238" s="152"/>
      <c r="F238" s="46"/>
      <c r="G238" s="152"/>
      <c r="H238" s="153"/>
      <c r="I238" s="157"/>
      <c r="J238" s="157"/>
      <c r="K238" s="167"/>
      <c r="L238" s="228"/>
      <c r="M238" s="175"/>
      <c r="N238" s="155"/>
      <c r="O238" s="244"/>
      <c r="P238" s="152"/>
      <c r="Q238" s="155"/>
      <c r="R238" s="155"/>
      <c r="S238" s="152"/>
      <c r="T238" s="176"/>
      <c r="U238" s="247"/>
      <c r="V238" s="243"/>
      <c r="W238" s="175"/>
      <c r="X238" s="153" t="s">
        <v>455</v>
      </c>
      <c r="Y238" s="13" t="s">
        <v>730</v>
      </c>
      <c r="Z238" s="157">
        <v>44384</v>
      </c>
      <c r="AA238" s="182">
        <v>13081</v>
      </c>
      <c r="AB238" s="13" t="s">
        <v>375</v>
      </c>
      <c r="AC238" s="164">
        <v>44410</v>
      </c>
      <c r="AD238" s="157">
        <v>44439</v>
      </c>
      <c r="AE238" s="159"/>
      <c r="AF238" s="159"/>
      <c r="AG238" s="247"/>
      <c r="AH238" s="247"/>
      <c r="AI238" s="160"/>
      <c r="AJ238" s="161"/>
      <c r="AK238" s="247"/>
      <c r="AL238" s="247"/>
      <c r="AM238" s="160"/>
      <c r="AN238" s="160"/>
      <c r="AO238" s="160"/>
      <c r="AP238" s="165"/>
      <c r="AQ238" s="157"/>
      <c r="AR238" s="157"/>
      <c r="AS238" s="165"/>
      <c r="AT238" s="165"/>
      <c r="AU238" s="165"/>
      <c r="AV238" s="153"/>
      <c r="AW238" s="153"/>
      <c r="AX238" s="153"/>
      <c r="AY238" s="157"/>
      <c r="AZ238" s="153"/>
      <c r="BA238" s="157"/>
      <c r="BB238" s="153"/>
      <c r="BC238" s="153"/>
      <c r="BD238" s="164">
        <v>44387</v>
      </c>
      <c r="BE238" s="164">
        <v>44416</v>
      </c>
      <c r="BF238" s="160"/>
      <c r="BG238" s="153"/>
      <c r="BH238" s="157"/>
      <c r="BI238" s="152"/>
      <c r="BJ238" s="153"/>
      <c r="BK238" s="45"/>
      <c r="BL238" s="45"/>
      <c r="BM238" s="153"/>
    </row>
    <row r="239" spans="1:65" s="60" customFormat="1" ht="28.5" x14ac:dyDescent="0.25">
      <c r="A239" s="42"/>
      <c r="B239" s="152"/>
      <c r="C239" s="152"/>
      <c r="D239" s="152"/>
      <c r="E239" s="152"/>
      <c r="F239" s="46"/>
      <c r="G239" s="152"/>
      <c r="H239" s="153"/>
      <c r="I239" s="157"/>
      <c r="J239" s="157"/>
      <c r="K239" s="167"/>
      <c r="L239" s="228"/>
      <c r="M239" s="175"/>
      <c r="N239" s="155"/>
      <c r="O239" s="244"/>
      <c r="P239" s="152"/>
      <c r="Q239" s="155"/>
      <c r="R239" s="155"/>
      <c r="S239" s="152"/>
      <c r="T239" s="176"/>
      <c r="U239" s="247"/>
      <c r="V239" s="243"/>
      <c r="W239" s="175"/>
      <c r="X239" s="153" t="s">
        <v>455</v>
      </c>
      <c r="Y239" s="13" t="s">
        <v>731</v>
      </c>
      <c r="Z239" s="157">
        <v>44413</v>
      </c>
      <c r="AA239" s="182">
        <v>13140</v>
      </c>
      <c r="AB239" s="13" t="s">
        <v>375</v>
      </c>
      <c r="AC239" s="164">
        <v>44440</v>
      </c>
      <c r="AD239" s="157">
        <v>44499</v>
      </c>
      <c r="AE239" s="159"/>
      <c r="AF239" s="159"/>
      <c r="AG239" s="247"/>
      <c r="AH239" s="247"/>
      <c r="AI239" s="160"/>
      <c r="AJ239" s="161"/>
      <c r="AK239" s="247"/>
      <c r="AL239" s="247"/>
      <c r="AM239" s="160"/>
      <c r="AN239" s="160"/>
      <c r="AO239" s="160"/>
      <c r="AP239" s="165"/>
      <c r="AQ239" s="157"/>
      <c r="AR239" s="157"/>
      <c r="AS239" s="165"/>
      <c r="AT239" s="165"/>
      <c r="AU239" s="165"/>
      <c r="AV239" s="153"/>
      <c r="AW239" s="153"/>
      <c r="AX239" s="153"/>
      <c r="AY239" s="157"/>
      <c r="AZ239" s="153"/>
      <c r="BA239" s="157"/>
      <c r="BB239" s="153"/>
      <c r="BC239" s="153"/>
      <c r="BD239" s="164">
        <v>44417</v>
      </c>
      <c r="BE239" s="164">
        <v>44446</v>
      </c>
      <c r="BF239" s="160"/>
      <c r="BG239" s="153"/>
      <c r="BH239" s="157"/>
      <c r="BI239" s="152"/>
      <c r="BJ239" s="153"/>
      <c r="BK239" s="45"/>
      <c r="BL239" s="45"/>
      <c r="BM239" s="153"/>
    </row>
    <row r="240" spans="1:65" s="60" customFormat="1" ht="28.5" x14ac:dyDescent="0.25">
      <c r="A240" s="42"/>
      <c r="B240" s="152"/>
      <c r="C240" s="152"/>
      <c r="D240" s="152"/>
      <c r="E240" s="152"/>
      <c r="F240" s="46"/>
      <c r="G240" s="152"/>
      <c r="H240" s="153"/>
      <c r="I240" s="157"/>
      <c r="J240" s="157"/>
      <c r="K240" s="167"/>
      <c r="L240" s="228"/>
      <c r="M240" s="175"/>
      <c r="N240" s="155"/>
      <c r="O240" s="244"/>
      <c r="P240" s="152"/>
      <c r="Q240" s="155"/>
      <c r="R240" s="155"/>
      <c r="S240" s="152"/>
      <c r="T240" s="176"/>
      <c r="U240" s="247"/>
      <c r="V240" s="243"/>
      <c r="W240" s="175"/>
      <c r="X240" s="153" t="s">
        <v>455</v>
      </c>
      <c r="Y240" s="13" t="s">
        <v>732</v>
      </c>
      <c r="Z240" s="157">
        <v>44442</v>
      </c>
      <c r="AA240" s="182">
        <v>13128</v>
      </c>
      <c r="AB240" s="13" t="s">
        <v>375</v>
      </c>
      <c r="AC240" s="164">
        <v>44500</v>
      </c>
      <c r="AD240" s="157">
        <v>44559</v>
      </c>
      <c r="AE240" s="159"/>
      <c r="AF240" s="159"/>
      <c r="AG240" s="247"/>
      <c r="AH240" s="247"/>
      <c r="AI240" s="160"/>
      <c r="AJ240" s="161"/>
      <c r="AK240" s="247"/>
      <c r="AL240" s="247"/>
      <c r="AM240" s="160"/>
      <c r="AN240" s="160"/>
      <c r="AO240" s="160"/>
      <c r="AP240" s="165"/>
      <c r="AQ240" s="157"/>
      <c r="AR240" s="157"/>
      <c r="AS240" s="165"/>
      <c r="AT240" s="165"/>
      <c r="AU240" s="165"/>
      <c r="AV240" s="153"/>
      <c r="AW240" s="153"/>
      <c r="AX240" s="153"/>
      <c r="AY240" s="157"/>
      <c r="AZ240" s="153"/>
      <c r="BA240" s="157"/>
      <c r="BB240" s="153"/>
      <c r="BC240" s="153"/>
      <c r="BD240" s="164">
        <v>44447</v>
      </c>
      <c r="BE240" s="164">
        <v>44476</v>
      </c>
      <c r="BF240" s="160"/>
      <c r="BG240" s="153"/>
      <c r="BH240" s="157"/>
      <c r="BI240" s="152"/>
      <c r="BJ240" s="153"/>
      <c r="BK240" s="45"/>
      <c r="BL240" s="45"/>
      <c r="BM240" s="153"/>
    </row>
    <row r="241" spans="1:65" s="60" customFormat="1" ht="28.5" x14ac:dyDescent="0.25">
      <c r="A241" s="42"/>
      <c r="B241" s="152"/>
      <c r="C241" s="152"/>
      <c r="D241" s="152"/>
      <c r="E241" s="152"/>
      <c r="F241" s="46"/>
      <c r="G241" s="152"/>
      <c r="H241" s="153"/>
      <c r="I241" s="157"/>
      <c r="J241" s="157"/>
      <c r="K241" s="167"/>
      <c r="L241" s="228"/>
      <c r="M241" s="175"/>
      <c r="N241" s="155"/>
      <c r="O241" s="244"/>
      <c r="P241" s="152"/>
      <c r="Q241" s="155"/>
      <c r="R241" s="155"/>
      <c r="S241" s="152"/>
      <c r="T241" s="176"/>
      <c r="U241" s="247"/>
      <c r="V241" s="243"/>
      <c r="W241" s="175"/>
      <c r="X241" s="153" t="s">
        <v>455</v>
      </c>
      <c r="Y241" s="13" t="s">
        <v>733</v>
      </c>
      <c r="Z241" s="157">
        <v>44460</v>
      </c>
      <c r="AA241" s="182">
        <v>13136</v>
      </c>
      <c r="AB241" s="13" t="s">
        <v>264</v>
      </c>
      <c r="AC241" s="164"/>
      <c r="AD241" s="157"/>
      <c r="AE241" s="159"/>
      <c r="AF241" s="159"/>
      <c r="AG241" s="247">
        <v>3245.66</v>
      </c>
      <c r="AH241" s="247"/>
      <c r="AI241" s="160"/>
      <c r="AJ241" s="161"/>
      <c r="AK241" s="247"/>
      <c r="AL241" s="247"/>
      <c r="AM241" s="160"/>
      <c r="AN241" s="160"/>
      <c r="AO241" s="160"/>
      <c r="AP241" s="165"/>
      <c r="AQ241" s="157"/>
      <c r="AR241" s="157"/>
      <c r="AS241" s="165"/>
      <c r="AT241" s="165"/>
      <c r="AU241" s="165"/>
      <c r="AV241" s="153"/>
      <c r="AW241" s="153"/>
      <c r="AX241" s="153"/>
      <c r="AY241" s="157"/>
      <c r="AZ241" s="153"/>
      <c r="BA241" s="157"/>
      <c r="BB241" s="153"/>
      <c r="BC241" s="153"/>
      <c r="BD241" s="164"/>
      <c r="BE241" s="164"/>
      <c r="BF241" s="160"/>
      <c r="BG241" s="153"/>
      <c r="BH241" s="157"/>
      <c r="BI241" s="152"/>
      <c r="BJ241" s="153"/>
      <c r="BK241" s="45"/>
      <c r="BL241" s="45"/>
      <c r="BM241" s="153"/>
    </row>
    <row r="242" spans="1:65" s="60" customFormat="1" ht="28.5" x14ac:dyDescent="0.25">
      <c r="A242" s="12" t="s">
        <v>860</v>
      </c>
      <c r="B242" s="153" t="s">
        <v>414</v>
      </c>
      <c r="C242" s="153" t="s">
        <v>415</v>
      </c>
      <c r="D242" s="153" t="s">
        <v>489</v>
      </c>
      <c r="E242" s="153" t="s">
        <v>19</v>
      </c>
      <c r="F242" s="13" t="s">
        <v>416</v>
      </c>
      <c r="G242" s="153" t="s">
        <v>491</v>
      </c>
      <c r="H242" s="153"/>
      <c r="I242" s="157"/>
      <c r="J242" s="157"/>
      <c r="K242" s="174" t="s">
        <v>417</v>
      </c>
      <c r="L242" s="163" t="s">
        <v>418</v>
      </c>
      <c r="M242" s="33" t="s">
        <v>419</v>
      </c>
      <c r="N242" s="157">
        <v>44326</v>
      </c>
      <c r="O242" s="246">
        <v>90725.86</v>
      </c>
      <c r="P242" s="153" t="s">
        <v>420</v>
      </c>
      <c r="Q242" s="157">
        <v>44326</v>
      </c>
      <c r="R242" s="157">
        <v>44385</v>
      </c>
      <c r="S242" s="153" t="s">
        <v>282</v>
      </c>
      <c r="T242" s="188"/>
      <c r="U242" s="247"/>
      <c r="V242" s="247"/>
      <c r="W242" s="33" t="s">
        <v>139</v>
      </c>
      <c r="X242" s="153"/>
      <c r="Y242" s="13"/>
      <c r="Z242" s="157"/>
      <c r="AA242" s="182"/>
      <c r="AB242" s="13"/>
      <c r="AC242" s="164"/>
      <c r="AD242" s="157"/>
      <c r="AE242" s="159"/>
      <c r="AF242" s="159"/>
      <c r="AG242" s="247"/>
      <c r="AH242" s="247"/>
      <c r="AI242" s="160"/>
      <c r="AJ242" s="161"/>
      <c r="AK242" s="247"/>
      <c r="AL242" s="247"/>
      <c r="AM242" s="160">
        <v>0</v>
      </c>
      <c r="AN242" s="160">
        <v>90725.86</v>
      </c>
      <c r="AO242" s="160">
        <f>AM242+AN242</f>
        <v>90725.86</v>
      </c>
      <c r="AP242" s="165"/>
      <c r="AQ242" s="157"/>
      <c r="AR242" s="157"/>
      <c r="AS242" s="165"/>
      <c r="AT242" s="165"/>
      <c r="AU242" s="165"/>
      <c r="AV242" s="153" t="s">
        <v>489</v>
      </c>
      <c r="AW242" s="153" t="s">
        <v>486</v>
      </c>
      <c r="AX242" s="153" t="s">
        <v>488</v>
      </c>
      <c r="AY242" s="157">
        <v>44313</v>
      </c>
      <c r="AZ242" s="153" t="s">
        <v>487</v>
      </c>
      <c r="BA242" s="157">
        <v>44314</v>
      </c>
      <c r="BB242" s="153"/>
      <c r="BC242" s="153"/>
      <c r="BD242" s="164">
        <v>44329</v>
      </c>
      <c r="BE242" s="164">
        <v>44348</v>
      </c>
      <c r="BF242" s="160"/>
      <c r="BG242" s="153"/>
      <c r="BH242" s="157">
        <v>44329</v>
      </c>
      <c r="BI242" s="153" t="s">
        <v>744</v>
      </c>
      <c r="BJ242" s="153"/>
      <c r="BK242" s="45"/>
      <c r="BL242" s="45"/>
      <c r="BM242" s="153"/>
    </row>
    <row r="243" spans="1:65" s="60" customFormat="1" ht="28.5" x14ac:dyDescent="0.25">
      <c r="A243" s="42" t="s">
        <v>861</v>
      </c>
      <c r="B243" s="152" t="s">
        <v>471</v>
      </c>
      <c r="C243" s="152" t="s">
        <v>472</v>
      </c>
      <c r="D243" s="152" t="s">
        <v>489</v>
      </c>
      <c r="E243" s="152" t="s">
        <v>19</v>
      </c>
      <c r="F243" s="46" t="s">
        <v>473</v>
      </c>
      <c r="G243" s="152"/>
      <c r="H243" s="153"/>
      <c r="I243" s="157"/>
      <c r="J243" s="157"/>
      <c r="K243" s="167" t="s">
        <v>474</v>
      </c>
      <c r="L243" s="228" t="s">
        <v>18</v>
      </c>
      <c r="M243" s="175" t="s">
        <v>475</v>
      </c>
      <c r="N243" s="155">
        <v>44363</v>
      </c>
      <c r="O243" s="244">
        <v>4400000</v>
      </c>
      <c r="P243" s="152" t="s">
        <v>476</v>
      </c>
      <c r="Q243" s="155">
        <v>44363</v>
      </c>
      <c r="R243" s="155">
        <v>44542</v>
      </c>
      <c r="S243" s="152" t="s">
        <v>282</v>
      </c>
      <c r="T243" s="176"/>
      <c r="U243" s="243"/>
      <c r="V243" s="243"/>
      <c r="W243" s="175" t="s">
        <v>280</v>
      </c>
      <c r="X243" s="153"/>
      <c r="Y243" s="153"/>
      <c r="Z243" s="13"/>
      <c r="AA243" s="182"/>
      <c r="AB243" s="13"/>
      <c r="AC243" s="164"/>
      <c r="AD243" s="157"/>
      <c r="AE243" s="159"/>
      <c r="AF243" s="159"/>
      <c r="AG243" s="247"/>
      <c r="AH243" s="247"/>
      <c r="AI243" s="160"/>
      <c r="AJ243" s="161"/>
      <c r="AK243" s="247"/>
      <c r="AL243" s="247"/>
      <c r="AM243" s="156">
        <v>0</v>
      </c>
      <c r="AN243" s="156">
        <v>2740294.92</v>
      </c>
      <c r="AO243" s="156">
        <f>AM243+AN243</f>
        <v>2740294.92</v>
      </c>
      <c r="AP243" s="165"/>
      <c r="AQ243" s="157"/>
      <c r="AR243" s="157"/>
      <c r="AS243" s="165"/>
      <c r="AT243" s="165"/>
      <c r="AU243" s="165"/>
      <c r="AV243" s="153" t="s">
        <v>489</v>
      </c>
      <c r="AW243" s="153" t="s">
        <v>477</v>
      </c>
      <c r="AX243" s="153" t="s">
        <v>479</v>
      </c>
      <c r="AY243" s="157">
        <v>44356</v>
      </c>
      <c r="AZ243" s="153" t="s">
        <v>478</v>
      </c>
      <c r="BA243" s="157">
        <v>44358</v>
      </c>
      <c r="BB243" s="153"/>
      <c r="BC243" s="153"/>
      <c r="BD243" s="164">
        <v>44364</v>
      </c>
      <c r="BE243" s="164">
        <v>44543</v>
      </c>
      <c r="BF243" s="160"/>
      <c r="BG243" s="153"/>
      <c r="BH243" s="157">
        <v>44364</v>
      </c>
      <c r="BI243" s="153"/>
      <c r="BJ243" s="153"/>
      <c r="BK243" s="45"/>
      <c r="BL243" s="45"/>
      <c r="BM243" s="153"/>
    </row>
    <row r="244" spans="1:65" s="60" customFormat="1" ht="42.75" x14ac:dyDescent="0.25">
      <c r="A244" s="42"/>
      <c r="B244" s="152"/>
      <c r="C244" s="152"/>
      <c r="D244" s="152"/>
      <c r="E244" s="152"/>
      <c r="F244" s="46"/>
      <c r="G244" s="152"/>
      <c r="H244" s="153"/>
      <c r="I244" s="157"/>
      <c r="J244" s="157"/>
      <c r="K244" s="167"/>
      <c r="L244" s="228"/>
      <c r="M244" s="175"/>
      <c r="N244" s="155"/>
      <c r="O244" s="244"/>
      <c r="P244" s="152"/>
      <c r="Q244" s="155"/>
      <c r="R244" s="155"/>
      <c r="S244" s="152"/>
      <c r="T244" s="176"/>
      <c r="U244" s="243"/>
      <c r="V244" s="243"/>
      <c r="W244" s="175"/>
      <c r="X244" s="153" t="s">
        <v>455</v>
      </c>
      <c r="Y244" s="13" t="s">
        <v>699</v>
      </c>
      <c r="Z244" s="157">
        <v>44530</v>
      </c>
      <c r="AA244" s="182">
        <v>13182</v>
      </c>
      <c r="AB244" s="13" t="s">
        <v>375</v>
      </c>
      <c r="AC244" s="164">
        <v>44543</v>
      </c>
      <c r="AD244" s="157">
        <v>44722</v>
      </c>
      <c r="AE244" s="159"/>
      <c r="AF244" s="159"/>
      <c r="AG244" s="247"/>
      <c r="AH244" s="247"/>
      <c r="AI244" s="160"/>
      <c r="AJ244" s="161"/>
      <c r="AK244" s="247"/>
      <c r="AL244" s="247"/>
      <c r="AM244" s="156"/>
      <c r="AN244" s="156"/>
      <c r="AO244" s="156"/>
      <c r="AP244" s="165"/>
      <c r="AQ244" s="157"/>
      <c r="AR244" s="157"/>
      <c r="AS244" s="165"/>
      <c r="AT244" s="165"/>
      <c r="AU244" s="165"/>
      <c r="AV244" s="153"/>
      <c r="AW244" s="153"/>
      <c r="AX244" s="153"/>
      <c r="AY244" s="157"/>
      <c r="AZ244" s="153"/>
      <c r="BA244" s="157"/>
      <c r="BB244" s="153"/>
      <c r="BC244" s="153"/>
      <c r="BD244" s="164">
        <v>44544</v>
      </c>
      <c r="BE244" s="164">
        <v>44722</v>
      </c>
      <c r="BF244" s="160"/>
      <c r="BG244" s="153"/>
      <c r="BH244" s="157"/>
      <c r="BI244" s="153"/>
      <c r="BJ244" s="153"/>
      <c r="BK244" s="45"/>
      <c r="BL244" s="45"/>
      <c r="BM244" s="153"/>
    </row>
    <row r="245" spans="1:65" s="60" customFormat="1" ht="42.75" x14ac:dyDescent="0.25">
      <c r="A245" s="12" t="s">
        <v>862</v>
      </c>
      <c r="B245" s="153" t="s">
        <v>499</v>
      </c>
      <c r="C245" s="153" t="s">
        <v>498</v>
      </c>
      <c r="D245" s="153" t="s">
        <v>489</v>
      </c>
      <c r="E245" s="153" t="s">
        <v>810</v>
      </c>
      <c r="F245" s="13" t="s">
        <v>497</v>
      </c>
      <c r="G245" s="153" t="s">
        <v>491</v>
      </c>
      <c r="H245" s="153"/>
      <c r="I245" s="157"/>
      <c r="J245" s="157"/>
      <c r="K245" s="174" t="s">
        <v>496</v>
      </c>
      <c r="L245" s="163" t="s">
        <v>18</v>
      </c>
      <c r="M245" s="33" t="s">
        <v>475</v>
      </c>
      <c r="N245" s="157">
        <v>44375</v>
      </c>
      <c r="O245" s="246">
        <v>31000000</v>
      </c>
      <c r="P245" s="153"/>
      <c r="Q245" s="157">
        <v>44375</v>
      </c>
      <c r="R245" s="157">
        <v>44739</v>
      </c>
      <c r="S245" s="153" t="s">
        <v>282</v>
      </c>
      <c r="T245" s="188"/>
      <c r="U245" s="247"/>
      <c r="V245" s="247"/>
      <c r="W245" s="33" t="s">
        <v>280</v>
      </c>
      <c r="X245" s="153"/>
      <c r="Y245" s="153"/>
      <c r="Z245" s="13"/>
      <c r="AA245" s="182"/>
      <c r="AB245" s="13"/>
      <c r="AC245" s="164"/>
      <c r="AD245" s="157"/>
      <c r="AE245" s="159"/>
      <c r="AF245" s="159"/>
      <c r="AG245" s="247"/>
      <c r="AH245" s="247"/>
      <c r="AI245" s="160"/>
      <c r="AJ245" s="161"/>
      <c r="AK245" s="247"/>
      <c r="AL245" s="247"/>
      <c r="AM245" s="160">
        <v>0</v>
      </c>
      <c r="AN245" s="160">
        <v>18342651.18</v>
      </c>
      <c r="AO245" s="160">
        <f>AM245+AN245</f>
        <v>18342651.18</v>
      </c>
      <c r="AP245" s="165"/>
      <c r="AQ245" s="157"/>
      <c r="AR245" s="157"/>
      <c r="AS245" s="165"/>
      <c r="AT245" s="165"/>
      <c r="AU245" s="165"/>
      <c r="AV245" s="153" t="s">
        <v>489</v>
      </c>
      <c r="AW245" s="153" t="s">
        <v>786</v>
      </c>
      <c r="AX245" s="153" t="s">
        <v>494</v>
      </c>
      <c r="AY245" s="157">
        <v>44306</v>
      </c>
      <c r="AZ245" s="153" t="s">
        <v>495</v>
      </c>
      <c r="BA245" s="157">
        <v>44308</v>
      </c>
      <c r="BB245" s="153" t="s">
        <v>811</v>
      </c>
      <c r="BC245" s="153" t="s">
        <v>789</v>
      </c>
      <c r="BD245" s="164">
        <v>44385</v>
      </c>
      <c r="BE245" s="164">
        <v>44749</v>
      </c>
      <c r="BF245" s="160"/>
      <c r="BG245" s="153"/>
      <c r="BH245" s="157">
        <v>44385</v>
      </c>
      <c r="BI245" s="153"/>
      <c r="BJ245" s="153"/>
      <c r="BK245" s="45"/>
      <c r="BL245" s="45"/>
      <c r="BM245" s="153"/>
    </row>
    <row r="246" spans="1:65" s="60" customFormat="1" ht="28.5" x14ac:dyDescent="0.25">
      <c r="A246" s="12" t="s">
        <v>863</v>
      </c>
      <c r="B246" s="153" t="s">
        <v>569</v>
      </c>
      <c r="C246" s="153" t="s">
        <v>570</v>
      </c>
      <c r="D246" s="153" t="s">
        <v>489</v>
      </c>
      <c r="E246" s="153" t="s">
        <v>19</v>
      </c>
      <c r="F246" s="13" t="s">
        <v>571</v>
      </c>
      <c r="G246" s="153" t="s">
        <v>785</v>
      </c>
      <c r="H246" s="153"/>
      <c r="I246" s="157"/>
      <c r="J246" s="157"/>
      <c r="K246" s="174" t="s">
        <v>572</v>
      </c>
      <c r="L246" s="163" t="s">
        <v>18</v>
      </c>
      <c r="M246" s="33" t="s">
        <v>475</v>
      </c>
      <c r="N246" s="157">
        <v>44474</v>
      </c>
      <c r="O246" s="246">
        <v>4560983.5599999996</v>
      </c>
      <c r="P246" s="153" t="s">
        <v>573</v>
      </c>
      <c r="Q246" s="157">
        <v>44474</v>
      </c>
      <c r="R246" s="157">
        <v>44593</v>
      </c>
      <c r="S246" s="153" t="s">
        <v>574</v>
      </c>
      <c r="T246" s="33" t="s">
        <v>575</v>
      </c>
      <c r="U246" s="247" t="s">
        <v>797</v>
      </c>
      <c r="V246" s="247">
        <v>224124.27</v>
      </c>
      <c r="W246" s="33" t="s">
        <v>403</v>
      </c>
      <c r="X246" s="153"/>
      <c r="Y246" s="153"/>
      <c r="Z246" s="13"/>
      <c r="AA246" s="182"/>
      <c r="AB246" s="13"/>
      <c r="AC246" s="164"/>
      <c r="AD246" s="157"/>
      <c r="AE246" s="159"/>
      <c r="AF246" s="159"/>
      <c r="AG246" s="247"/>
      <c r="AH246" s="247"/>
      <c r="AI246" s="160"/>
      <c r="AJ246" s="161"/>
      <c r="AK246" s="247"/>
      <c r="AL246" s="247"/>
      <c r="AM246" s="160"/>
      <c r="AN246" s="160"/>
      <c r="AO246" s="160"/>
      <c r="AP246" s="165"/>
      <c r="AQ246" s="157"/>
      <c r="AR246" s="157"/>
      <c r="AS246" s="165"/>
      <c r="AT246" s="165"/>
      <c r="AU246" s="165"/>
      <c r="AV246" s="153" t="s">
        <v>489</v>
      </c>
      <c r="AW246" s="153" t="s">
        <v>786</v>
      </c>
      <c r="AX246" s="153" t="s">
        <v>787</v>
      </c>
      <c r="AY246" s="157">
        <v>44470</v>
      </c>
      <c r="AZ246" s="153" t="s">
        <v>712</v>
      </c>
      <c r="BA246" s="157">
        <v>157</v>
      </c>
      <c r="BB246" s="153" t="s">
        <v>788</v>
      </c>
      <c r="BC246" s="153" t="s">
        <v>789</v>
      </c>
      <c r="BD246" s="164">
        <v>44475</v>
      </c>
      <c r="BE246" s="164">
        <v>44564</v>
      </c>
      <c r="BF246" s="160"/>
      <c r="BG246" s="153"/>
      <c r="BH246" s="157">
        <v>44475</v>
      </c>
      <c r="BI246" s="153"/>
      <c r="BJ246" s="153"/>
      <c r="BK246" s="45">
        <v>44546</v>
      </c>
      <c r="BL246" s="45"/>
      <c r="BM246" s="174" t="s">
        <v>714</v>
      </c>
    </row>
    <row r="247" spans="1:65" s="60" customFormat="1" ht="28.5" x14ac:dyDescent="0.25">
      <c r="A247" s="12" t="s">
        <v>864</v>
      </c>
      <c r="B247" s="153" t="s">
        <v>608</v>
      </c>
      <c r="C247" s="153" t="s">
        <v>609</v>
      </c>
      <c r="D247" s="153" t="s">
        <v>489</v>
      </c>
      <c r="E247" s="153" t="s">
        <v>19</v>
      </c>
      <c r="F247" s="13" t="s">
        <v>610</v>
      </c>
      <c r="G247" s="153" t="s">
        <v>790</v>
      </c>
      <c r="H247" s="153"/>
      <c r="I247" s="157"/>
      <c r="J247" s="157"/>
      <c r="K247" s="174" t="s">
        <v>611</v>
      </c>
      <c r="L247" s="163" t="s">
        <v>18</v>
      </c>
      <c r="M247" s="33" t="s">
        <v>109</v>
      </c>
      <c r="N247" s="157">
        <v>44474</v>
      </c>
      <c r="O247" s="246">
        <v>4596012.8600000003</v>
      </c>
      <c r="P247" s="153" t="s">
        <v>581</v>
      </c>
      <c r="Q247" s="157">
        <v>44474</v>
      </c>
      <c r="R247" s="157">
        <v>44593</v>
      </c>
      <c r="S247" s="153" t="s">
        <v>574</v>
      </c>
      <c r="T247" s="33" t="s">
        <v>575</v>
      </c>
      <c r="U247" s="247" t="s">
        <v>796</v>
      </c>
      <c r="V247" s="247">
        <v>225875.73</v>
      </c>
      <c r="W247" s="33" t="s">
        <v>403</v>
      </c>
      <c r="X247" s="153"/>
      <c r="Y247" s="153"/>
      <c r="Z247" s="13"/>
      <c r="AA247" s="182"/>
      <c r="AB247" s="13"/>
      <c r="AC247" s="164"/>
      <c r="AD247" s="157"/>
      <c r="AE247" s="159"/>
      <c r="AF247" s="159"/>
      <c r="AG247" s="247"/>
      <c r="AH247" s="247"/>
      <c r="AI247" s="160"/>
      <c r="AJ247" s="161"/>
      <c r="AK247" s="247"/>
      <c r="AL247" s="247"/>
      <c r="AM247" s="160"/>
      <c r="AN247" s="160"/>
      <c r="AO247" s="160"/>
      <c r="AP247" s="165"/>
      <c r="AQ247" s="157"/>
      <c r="AR247" s="157"/>
      <c r="AS247" s="165"/>
      <c r="AT247" s="165"/>
      <c r="AU247" s="165"/>
      <c r="AV247" s="153" t="s">
        <v>489</v>
      </c>
      <c r="AW247" s="153" t="s">
        <v>786</v>
      </c>
      <c r="AX247" s="153" t="s">
        <v>787</v>
      </c>
      <c r="AY247" s="157">
        <v>44470</v>
      </c>
      <c r="AZ247" s="153" t="s">
        <v>712</v>
      </c>
      <c r="BA247" s="157">
        <v>44474</v>
      </c>
      <c r="BB247" s="153" t="s">
        <v>788</v>
      </c>
      <c r="BC247" s="153" t="s">
        <v>789</v>
      </c>
      <c r="BD247" s="164">
        <v>44475</v>
      </c>
      <c r="BE247" s="164">
        <v>44564</v>
      </c>
      <c r="BF247" s="160"/>
      <c r="BG247" s="153"/>
      <c r="BH247" s="157" t="s">
        <v>612</v>
      </c>
      <c r="BI247" s="153"/>
      <c r="BJ247" s="153"/>
      <c r="BK247" s="45">
        <v>44546</v>
      </c>
      <c r="BL247" s="45"/>
      <c r="BM247" s="174" t="s">
        <v>714</v>
      </c>
    </row>
    <row r="248" spans="1:65" s="60" customFormat="1" ht="57" x14ac:dyDescent="0.25">
      <c r="A248" s="12" t="s">
        <v>865</v>
      </c>
      <c r="B248" s="153" t="s">
        <v>701</v>
      </c>
      <c r="C248" s="153" t="s">
        <v>702</v>
      </c>
      <c r="D248" s="153" t="s">
        <v>489</v>
      </c>
      <c r="E248" s="153" t="s">
        <v>19</v>
      </c>
      <c r="F248" s="13" t="s">
        <v>703</v>
      </c>
      <c r="G248" s="153" t="s">
        <v>798</v>
      </c>
      <c r="H248" s="153"/>
      <c r="I248" s="157"/>
      <c r="J248" s="157"/>
      <c r="K248" s="174" t="s">
        <v>704</v>
      </c>
      <c r="L248" s="163" t="s">
        <v>18</v>
      </c>
      <c r="M248" s="33" t="s">
        <v>109</v>
      </c>
      <c r="N248" s="157">
        <v>44523</v>
      </c>
      <c r="O248" s="246">
        <v>825505.12</v>
      </c>
      <c r="P248" s="153" t="s">
        <v>623</v>
      </c>
      <c r="Q248" s="157">
        <v>44523</v>
      </c>
      <c r="R248" s="157">
        <v>44612</v>
      </c>
      <c r="S248" s="153" t="s">
        <v>314</v>
      </c>
      <c r="T248" s="33" t="s">
        <v>705</v>
      </c>
      <c r="U248" s="247" t="s">
        <v>799</v>
      </c>
      <c r="V248" s="247">
        <v>1900</v>
      </c>
      <c r="W248" s="33" t="s">
        <v>140</v>
      </c>
      <c r="X248" s="153"/>
      <c r="Y248" s="153"/>
      <c r="Z248" s="13"/>
      <c r="AA248" s="182"/>
      <c r="AB248" s="13"/>
      <c r="AC248" s="164"/>
      <c r="AD248" s="157"/>
      <c r="AE248" s="159"/>
      <c r="AF248" s="159"/>
      <c r="AG248" s="247"/>
      <c r="AH248" s="247"/>
      <c r="AI248" s="160"/>
      <c r="AJ248" s="161"/>
      <c r="AK248" s="247"/>
      <c r="AL248" s="247"/>
      <c r="AM248" s="160"/>
      <c r="AN248" s="160"/>
      <c r="AO248" s="160"/>
      <c r="AP248" s="165"/>
      <c r="AQ248" s="157"/>
      <c r="AR248" s="157"/>
      <c r="AS248" s="165"/>
      <c r="AT248" s="165"/>
      <c r="AU248" s="165"/>
      <c r="AV248" s="153" t="s">
        <v>489</v>
      </c>
      <c r="AW248" s="153" t="s">
        <v>786</v>
      </c>
      <c r="AX248" s="153" t="s">
        <v>787</v>
      </c>
      <c r="AY248" s="157">
        <v>44470</v>
      </c>
      <c r="AZ248" s="153" t="s">
        <v>800</v>
      </c>
      <c r="BA248" s="157">
        <v>44475</v>
      </c>
      <c r="BB248" s="153" t="s">
        <v>788</v>
      </c>
      <c r="BC248" s="153" t="s">
        <v>789</v>
      </c>
      <c r="BD248" s="164"/>
      <c r="BE248" s="164"/>
      <c r="BF248" s="160"/>
      <c r="BG248" s="153"/>
      <c r="BH248" s="157" t="s">
        <v>773</v>
      </c>
      <c r="BI248" s="153"/>
      <c r="BJ248" s="153"/>
      <c r="BK248" s="45"/>
      <c r="BL248" s="45"/>
      <c r="BM248" s="153"/>
    </row>
    <row r="249" spans="1:65" s="60" customFormat="1" ht="85.5" x14ac:dyDescent="0.25">
      <c r="A249" s="12" t="s">
        <v>866</v>
      </c>
      <c r="B249" s="153" t="s">
        <v>620</v>
      </c>
      <c r="C249" s="153" t="s">
        <v>621</v>
      </c>
      <c r="D249" s="153" t="s">
        <v>489</v>
      </c>
      <c r="E249" s="153" t="s">
        <v>19</v>
      </c>
      <c r="F249" s="13" t="s">
        <v>622</v>
      </c>
      <c r="G249" s="153" t="s">
        <v>791</v>
      </c>
      <c r="H249" s="153"/>
      <c r="I249" s="157"/>
      <c r="J249" s="157"/>
      <c r="K249" s="174" t="s">
        <v>619</v>
      </c>
      <c r="L249" s="163" t="s">
        <v>18</v>
      </c>
      <c r="M249" s="33" t="s">
        <v>109</v>
      </c>
      <c r="N249" s="157">
        <v>44512</v>
      </c>
      <c r="O249" s="246">
        <v>2887029.43</v>
      </c>
      <c r="P249" s="153" t="s">
        <v>623</v>
      </c>
      <c r="Q249" s="157">
        <v>44512</v>
      </c>
      <c r="R249" s="157">
        <v>44691</v>
      </c>
      <c r="S249" s="153" t="s">
        <v>314</v>
      </c>
      <c r="T249" s="33" t="s">
        <v>624</v>
      </c>
      <c r="U249" s="247" t="s">
        <v>795</v>
      </c>
      <c r="V249" s="247">
        <v>11574</v>
      </c>
      <c r="W249" s="33" t="s">
        <v>403</v>
      </c>
      <c r="X249" s="153"/>
      <c r="Y249" s="153"/>
      <c r="Z249" s="13"/>
      <c r="AA249" s="182"/>
      <c r="AB249" s="13"/>
      <c r="AC249" s="164"/>
      <c r="AD249" s="157"/>
      <c r="AE249" s="159"/>
      <c r="AF249" s="159"/>
      <c r="AG249" s="247"/>
      <c r="AH249" s="247"/>
      <c r="AI249" s="160"/>
      <c r="AJ249" s="161"/>
      <c r="AK249" s="247"/>
      <c r="AL249" s="247"/>
      <c r="AM249" s="160"/>
      <c r="AN249" s="160"/>
      <c r="AO249" s="160"/>
      <c r="AP249" s="165"/>
      <c r="AQ249" s="157"/>
      <c r="AR249" s="157"/>
      <c r="AS249" s="165"/>
      <c r="AT249" s="165"/>
      <c r="AU249" s="165"/>
      <c r="AV249" s="153" t="s">
        <v>489</v>
      </c>
      <c r="AW249" s="153" t="s">
        <v>786</v>
      </c>
      <c r="AX249" s="153" t="s">
        <v>792</v>
      </c>
      <c r="AY249" s="157">
        <v>44461</v>
      </c>
      <c r="AZ249" s="153" t="s">
        <v>793</v>
      </c>
      <c r="BA249" s="157">
        <v>44466</v>
      </c>
      <c r="BB249" s="153" t="s">
        <v>788</v>
      </c>
      <c r="BC249" s="153" t="s">
        <v>794</v>
      </c>
      <c r="BD249" s="164"/>
      <c r="BE249" s="164"/>
      <c r="BF249" s="160"/>
      <c r="BG249" s="153"/>
      <c r="BH249" s="157" t="s">
        <v>773</v>
      </c>
      <c r="BI249" s="153"/>
      <c r="BJ249" s="153"/>
      <c r="BK249" s="45"/>
      <c r="BL249" s="45"/>
      <c r="BM249" s="153"/>
    </row>
    <row r="250" spans="1:65" s="60" customFormat="1" ht="42.75" x14ac:dyDescent="0.25">
      <c r="A250" s="12" t="s">
        <v>867</v>
      </c>
      <c r="B250" s="153" t="s">
        <v>655</v>
      </c>
      <c r="C250" s="153" t="s">
        <v>656</v>
      </c>
      <c r="D250" s="153" t="s">
        <v>489</v>
      </c>
      <c r="E250" s="153" t="s">
        <v>19</v>
      </c>
      <c r="F250" s="13" t="s">
        <v>657</v>
      </c>
      <c r="G250" s="153" t="s">
        <v>801</v>
      </c>
      <c r="H250" s="153"/>
      <c r="I250" s="157"/>
      <c r="J250" s="157"/>
      <c r="K250" s="174" t="s">
        <v>654</v>
      </c>
      <c r="L250" s="163" t="s">
        <v>18</v>
      </c>
      <c r="M250" s="33" t="s">
        <v>109</v>
      </c>
      <c r="N250" s="157">
        <v>44537</v>
      </c>
      <c r="O250" s="246">
        <v>1528963.13</v>
      </c>
      <c r="P250" s="153" t="s">
        <v>658</v>
      </c>
      <c r="Q250" s="157">
        <v>44537</v>
      </c>
      <c r="R250" s="157">
        <v>44656</v>
      </c>
      <c r="S250" s="153" t="s">
        <v>314</v>
      </c>
      <c r="T250" s="13" t="s">
        <v>659</v>
      </c>
      <c r="U250" s="247" t="s">
        <v>806</v>
      </c>
      <c r="V250" s="247">
        <v>4100</v>
      </c>
      <c r="W250" s="33" t="s">
        <v>403</v>
      </c>
      <c r="X250" s="153"/>
      <c r="Y250" s="153"/>
      <c r="Z250" s="13"/>
      <c r="AA250" s="182"/>
      <c r="AB250" s="13"/>
      <c r="AC250" s="164"/>
      <c r="AD250" s="157"/>
      <c r="AE250" s="159"/>
      <c r="AF250" s="159"/>
      <c r="AG250" s="247"/>
      <c r="AH250" s="247"/>
      <c r="AI250" s="160"/>
      <c r="AJ250" s="161"/>
      <c r="AK250" s="247"/>
      <c r="AL250" s="247"/>
      <c r="AM250" s="160"/>
      <c r="AN250" s="160"/>
      <c r="AO250" s="160"/>
      <c r="AP250" s="165"/>
      <c r="AQ250" s="157"/>
      <c r="AR250" s="157"/>
      <c r="AS250" s="165"/>
      <c r="AT250" s="165"/>
      <c r="AU250" s="165"/>
      <c r="AV250" s="153" t="s">
        <v>489</v>
      </c>
      <c r="AW250" s="153" t="s">
        <v>786</v>
      </c>
      <c r="AX250" s="153" t="s">
        <v>573</v>
      </c>
      <c r="AY250" s="157">
        <v>44483</v>
      </c>
      <c r="AZ250" s="153" t="s">
        <v>802</v>
      </c>
      <c r="BA250" s="157">
        <v>44490</v>
      </c>
      <c r="BB250" s="153" t="s">
        <v>788</v>
      </c>
      <c r="BC250" s="153" t="s">
        <v>794</v>
      </c>
      <c r="BD250" s="164"/>
      <c r="BE250" s="164"/>
      <c r="BF250" s="160"/>
      <c r="BG250" s="153"/>
      <c r="BH250" s="157" t="s">
        <v>773</v>
      </c>
      <c r="BI250" s="153"/>
      <c r="BJ250" s="153"/>
      <c r="BK250" s="45"/>
      <c r="BL250" s="45"/>
      <c r="BM250" s="153"/>
    </row>
    <row r="251" spans="1:65" s="60" customFormat="1" ht="42.75" x14ac:dyDescent="0.25">
      <c r="A251" s="12" t="s">
        <v>868</v>
      </c>
      <c r="B251" s="153" t="s">
        <v>650</v>
      </c>
      <c r="C251" s="153" t="s">
        <v>651</v>
      </c>
      <c r="D251" s="153" t="s">
        <v>489</v>
      </c>
      <c r="E251" s="153" t="s">
        <v>19</v>
      </c>
      <c r="F251" s="13" t="s">
        <v>652</v>
      </c>
      <c r="G251" s="153" t="s">
        <v>809</v>
      </c>
      <c r="H251" s="153"/>
      <c r="I251" s="157"/>
      <c r="J251" s="157"/>
      <c r="K251" s="174" t="s">
        <v>649</v>
      </c>
      <c r="L251" s="163" t="s">
        <v>18</v>
      </c>
      <c r="M251" s="33" t="s">
        <v>109</v>
      </c>
      <c r="N251" s="157">
        <v>44538</v>
      </c>
      <c r="O251" s="246">
        <v>657319.01</v>
      </c>
      <c r="P251" s="153" t="s">
        <v>653</v>
      </c>
      <c r="Q251" s="157">
        <v>44538</v>
      </c>
      <c r="R251" s="157">
        <v>44657</v>
      </c>
      <c r="S251" s="153" t="s">
        <v>314</v>
      </c>
      <c r="T251" s="33" t="s">
        <v>880</v>
      </c>
      <c r="U251" s="247" t="s">
        <v>807</v>
      </c>
      <c r="V251" s="247">
        <v>3500</v>
      </c>
      <c r="W251" s="33" t="s">
        <v>403</v>
      </c>
      <c r="X251" s="153"/>
      <c r="Y251" s="153"/>
      <c r="Z251" s="13"/>
      <c r="AA251" s="182"/>
      <c r="AB251" s="13"/>
      <c r="AC251" s="164"/>
      <c r="AD251" s="157"/>
      <c r="AE251" s="159"/>
      <c r="AF251" s="159"/>
      <c r="AG251" s="247"/>
      <c r="AH251" s="247"/>
      <c r="AI251" s="160"/>
      <c r="AJ251" s="161"/>
      <c r="AK251" s="247"/>
      <c r="AL251" s="247"/>
      <c r="AM251" s="160"/>
      <c r="AN251" s="160"/>
      <c r="AO251" s="160"/>
      <c r="AP251" s="165"/>
      <c r="AQ251" s="157"/>
      <c r="AR251" s="157"/>
      <c r="AS251" s="165"/>
      <c r="AT251" s="165"/>
      <c r="AU251" s="165"/>
      <c r="AV251" s="153" t="s">
        <v>489</v>
      </c>
      <c r="AW251" s="153" t="s">
        <v>786</v>
      </c>
      <c r="AX251" s="153" t="s">
        <v>787</v>
      </c>
      <c r="AY251" s="157">
        <v>44470</v>
      </c>
      <c r="AZ251" s="153" t="s">
        <v>803</v>
      </c>
      <c r="BA251" s="157">
        <v>44484</v>
      </c>
      <c r="BB251" s="153" t="s">
        <v>19</v>
      </c>
      <c r="BC251" s="153" t="s">
        <v>794</v>
      </c>
      <c r="BD251" s="164"/>
      <c r="BE251" s="164"/>
      <c r="BF251" s="160"/>
      <c r="BG251" s="153"/>
      <c r="BH251" s="157"/>
      <c r="BI251" s="153"/>
      <c r="BJ251" s="153"/>
      <c r="BK251" s="45"/>
      <c r="BL251" s="45"/>
      <c r="BM251" s="153"/>
    </row>
    <row r="252" spans="1:65" s="60" customFormat="1" ht="43.5" thickBot="1" x14ac:dyDescent="0.3">
      <c r="A252" s="16" t="s">
        <v>869</v>
      </c>
      <c r="B252" s="189" t="s">
        <v>660</v>
      </c>
      <c r="C252" s="189" t="s">
        <v>661</v>
      </c>
      <c r="D252" s="189" t="s">
        <v>489</v>
      </c>
      <c r="E252" s="189" t="s">
        <v>19</v>
      </c>
      <c r="F252" s="14" t="s">
        <v>662</v>
      </c>
      <c r="G252" s="189" t="s">
        <v>801</v>
      </c>
      <c r="H252" s="189"/>
      <c r="I252" s="190"/>
      <c r="J252" s="190"/>
      <c r="K252" s="256" t="s">
        <v>663</v>
      </c>
      <c r="L252" s="229" t="s">
        <v>18</v>
      </c>
      <c r="M252" s="191" t="s">
        <v>109</v>
      </c>
      <c r="N252" s="190">
        <v>44538</v>
      </c>
      <c r="O252" s="248">
        <v>1025876.01</v>
      </c>
      <c r="P252" s="189" t="s">
        <v>653</v>
      </c>
      <c r="Q252" s="190">
        <v>44538</v>
      </c>
      <c r="R252" s="190">
        <v>44657</v>
      </c>
      <c r="S252" s="189" t="s">
        <v>314</v>
      </c>
      <c r="T252" s="191" t="s">
        <v>881</v>
      </c>
      <c r="U252" s="261" t="s">
        <v>808</v>
      </c>
      <c r="V252" s="261">
        <v>70876.009999999995</v>
      </c>
      <c r="W252" s="191" t="s">
        <v>140</v>
      </c>
      <c r="X252" s="189"/>
      <c r="Y252" s="189"/>
      <c r="Z252" s="14"/>
      <c r="AA252" s="193"/>
      <c r="AB252" s="14"/>
      <c r="AC252" s="194"/>
      <c r="AD252" s="190"/>
      <c r="AE252" s="195"/>
      <c r="AF252" s="195"/>
      <c r="AG252" s="261"/>
      <c r="AH252" s="261"/>
      <c r="AI252" s="192"/>
      <c r="AJ252" s="196"/>
      <c r="AK252" s="261"/>
      <c r="AL252" s="261"/>
      <c r="AM252" s="192"/>
      <c r="AN252" s="192"/>
      <c r="AO252" s="192"/>
      <c r="AP252" s="197"/>
      <c r="AQ252" s="190"/>
      <c r="AR252" s="190"/>
      <c r="AS252" s="197"/>
      <c r="AT252" s="197"/>
      <c r="AU252" s="197"/>
      <c r="AV252" s="189" t="s">
        <v>489</v>
      </c>
      <c r="AW252" s="189" t="s">
        <v>786</v>
      </c>
      <c r="AX252" s="189" t="s">
        <v>804</v>
      </c>
      <c r="AY252" s="190">
        <v>44497</v>
      </c>
      <c r="AZ252" s="189" t="s">
        <v>805</v>
      </c>
      <c r="BA252" s="190">
        <v>44509</v>
      </c>
      <c r="BB252" s="189" t="s">
        <v>19</v>
      </c>
      <c r="BC252" s="189" t="s">
        <v>794</v>
      </c>
      <c r="BD252" s="189"/>
      <c r="BE252" s="194"/>
      <c r="BF252" s="192"/>
      <c r="BG252" s="189"/>
      <c r="BH252" s="190"/>
      <c r="BI252" s="189"/>
      <c r="BJ252" s="189"/>
      <c r="BK252" s="198"/>
      <c r="BL252" s="198"/>
      <c r="BM252" s="189"/>
    </row>
    <row r="253" spans="1:65" ht="15.75" thickBot="1" x14ac:dyDescent="0.3">
      <c r="A253" s="199" t="s">
        <v>887</v>
      </c>
      <c r="B253" s="200"/>
      <c r="C253" s="200"/>
      <c r="D253" s="200"/>
      <c r="E253" s="200"/>
      <c r="F253" s="201"/>
      <c r="G253" s="202"/>
      <c r="H253" s="203"/>
      <c r="I253" s="204"/>
      <c r="J253" s="204"/>
      <c r="K253" s="202"/>
      <c r="L253" s="205"/>
      <c r="M253" s="206"/>
      <c r="N253" s="204"/>
      <c r="O253" s="249">
        <f>SUM(O21:O252)</f>
        <v>93118186.62000002</v>
      </c>
      <c r="P253" s="202"/>
      <c r="Q253" s="204"/>
      <c r="R253" s="204"/>
      <c r="S253" s="202"/>
      <c r="T253" s="207"/>
      <c r="U253" s="249">
        <f>SUM(U21:U252)</f>
        <v>6837696.5499999998</v>
      </c>
      <c r="V253" s="249">
        <f>SUM(V21:V252)</f>
        <v>3808896.5999999996</v>
      </c>
      <c r="W253" s="206"/>
      <c r="X253" s="202"/>
      <c r="Y253" s="202"/>
      <c r="Z253" s="209"/>
      <c r="AA253" s="210"/>
      <c r="AB253" s="264"/>
      <c r="AC253" s="211"/>
      <c r="AD253" s="204"/>
      <c r="AE253" s="212"/>
      <c r="AF253" s="212"/>
      <c r="AG253" s="249">
        <f>SUM(AG21:AG252)</f>
        <v>3689719.2100000004</v>
      </c>
      <c r="AH253" s="249">
        <f>SUM(AH21:AH252)</f>
        <v>3168978.9399999995</v>
      </c>
      <c r="AI253" s="208"/>
      <c r="AJ253" s="213"/>
      <c r="AK253" s="249">
        <f>SUM(AK21:AK252)</f>
        <v>1020102.7</v>
      </c>
      <c r="AL253" s="249">
        <f>SUM(AL21:AL252)</f>
        <v>23672310.34</v>
      </c>
      <c r="AM253" s="249">
        <f>SUM(AM21:AM252)</f>
        <v>11862044</v>
      </c>
      <c r="AN253" s="249">
        <f>SUM(AN21:AN252)</f>
        <v>35154297.560000002</v>
      </c>
      <c r="AO253" s="249">
        <f>SUM(AO21:AO252)</f>
        <v>47016341.560000002</v>
      </c>
      <c r="AP253" s="214"/>
      <c r="AQ253" s="215"/>
      <c r="AR253" s="215"/>
      <c r="AS253" s="214"/>
      <c r="AT253" s="214"/>
      <c r="AU253" s="214"/>
      <c r="AV253" s="202"/>
      <c r="AW253" s="202"/>
      <c r="AX253" s="202"/>
      <c r="AY253" s="204"/>
      <c r="AZ253" s="202"/>
      <c r="BA253" s="204"/>
      <c r="BB253" s="202"/>
      <c r="BC253" s="202"/>
      <c r="BD253" s="211"/>
      <c r="BE253" s="211"/>
      <c r="BF253" s="208"/>
      <c r="BG253" s="202"/>
      <c r="BH253" s="204"/>
      <c r="BI253" s="202"/>
      <c r="BJ253" s="202"/>
      <c r="BK253" s="216"/>
      <c r="BL253" s="216"/>
      <c r="BM253" s="217"/>
    </row>
    <row r="254" spans="1:65" x14ac:dyDescent="0.25">
      <c r="A254" s="19"/>
      <c r="B254" s="19"/>
      <c r="C254" s="19"/>
      <c r="D254" s="19"/>
      <c r="E254" s="19"/>
      <c r="F254" s="18"/>
      <c r="G254" s="19"/>
      <c r="H254" s="20"/>
      <c r="I254" s="7"/>
      <c r="J254" s="7"/>
      <c r="K254" s="63"/>
      <c r="L254" s="61"/>
      <c r="M254" s="21"/>
      <c r="N254" s="7"/>
      <c r="O254" s="250"/>
      <c r="P254" s="19"/>
      <c r="Q254" s="7"/>
      <c r="R254" s="7"/>
      <c r="S254" s="19"/>
      <c r="T254" s="22"/>
      <c r="U254" s="262"/>
      <c r="V254" s="262"/>
      <c r="W254" s="21"/>
      <c r="X254" s="19"/>
      <c r="Y254" s="19"/>
      <c r="Z254" s="18"/>
      <c r="AA254" s="24"/>
      <c r="AB254" s="265"/>
      <c r="AC254" s="25"/>
      <c r="AD254" s="7"/>
      <c r="AE254" s="26"/>
      <c r="AF254" s="26"/>
      <c r="AG254" s="262"/>
      <c r="AH254" s="262"/>
      <c r="AI254" s="23"/>
      <c r="AJ254" s="27"/>
      <c r="AK254" s="262"/>
      <c r="AL254" s="262"/>
      <c r="AM254" s="23"/>
      <c r="AN254" s="23"/>
      <c r="AO254" s="23"/>
      <c r="AP254" s="28"/>
      <c r="AQ254" s="29"/>
      <c r="AR254" s="29"/>
      <c r="AS254" s="28"/>
      <c r="AT254" s="28"/>
      <c r="AU254" s="28"/>
      <c r="AV254" s="19"/>
      <c r="AW254" s="19"/>
      <c r="AX254" s="19"/>
      <c r="AY254" s="7"/>
      <c r="AZ254" s="19"/>
      <c r="BA254" s="7"/>
      <c r="BB254" s="19"/>
      <c r="BC254" s="19"/>
      <c r="BD254" s="25"/>
      <c r="BE254" s="25"/>
      <c r="BF254" s="23"/>
      <c r="BG254" s="19"/>
      <c r="BH254" s="7"/>
      <c r="BI254" s="19"/>
      <c r="BJ254" s="19"/>
      <c r="BM254" s="19"/>
    </row>
    <row r="255" spans="1:65" x14ac:dyDescent="0.25">
      <c r="A255" s="4"/>
      <c r="B255" s="4"/>
      <c r="C255" s="4"/>
      <c r="D255" s="4"/>
      <c r="E255" s="4"/>
      <c r="F255" s="5"/>
      <c r="G255" s="64"/>
      <c r="H255" s="64"/>
      <c r="I255" s="65"/>
      <c r="J255" s="65"/>
      <c r="L255" s="230"/>
      <c r="M255" s="48"/>
      <c r="BC255" s="21"/>
      <c r="BM255" s="21"/>
    </row>
    <row r="256" spans="1:65" x14ac:dyDescent="0.25">
      <c r="A256" s="218" t="s">
        <v>888</v>
      </c>
      <c r="B256" s="3"/>
      <c r="C256" s="2"/>
      <c r="D256" s="2"/>
      <c r="E256" s="2"/>
      <c r="F256" s="2"/>
      <c r="G256" s="59"/>
      <c r="H256" s="5"/>
      <c r="I256" s="6"/>
      <c r="J256" s="6"/>
    </row>
    <row r="257" spans="1:65" x14ac:dyDescent="0.2">
      <c r="A257" s="218"/>
      <c r="B257" s="3"/>
      <c r="C257" s="2"/>
      <c r="D257" s="2"/>
      <c r="E257" s="2"/>
      <c r="F257" s="2"/>
      <c r="G257" s="59"/>
      <c r="H257" s="5"/>
      <c r="I257" s="6"/>
      <c r="J257" s="6"/>
    </row>
    <row r="258" spans="1:65" x14ac:dyDescent="0.25">
      <c r="A258" s="219" t="s">
        <v>889</v>
      </c>
      <c r="B258" s="3"/>
      <c r="C258" s="2"/>
      <c r="D258" s="2"/>
      <c r="E258" s="2"/>
      <c r="F258" s="2"/>
      <c r="G258" s="59"/>
      <c r="H258" s="5"/>
      <c r="I258" s="6"/>
      <c r="J258" s="6"/>
      <c r="L258" s="232"/>
      <c r="AX258" s="48"/>
      <c r="AY258" s="48"/>
      <c r="AZ258" s="47"/>
      <c r="BC258" s="4"/>
      <c r="BK258" s="48"/>
      <c r="BL258" s="48"/>
      <c r="BM258" s="4"/>
    </row>
    <row r="259" spans="1:65" x14ac:dyDescent="0.2">
      <c r="A259" s="4"/>
      <c r="B259" s="3"/>
      <c r="C259" s="1"/>
      <c r="D259" s="1"/>
      <c r="E259" s="1"/>
      <c r="F259" s="2"/>
      <c r="G259" s="1"/>
      <c r="H259" s="5"/>
      <c r="I259" s="6"/>
      <c r="J259" s="6"/>
      <c r="L259" s="232"/>
      <c r="AX259" s="48"/>
      <c r="AY259" s="48"/>
      <c r="AZ259" s="47"/>
      <c r="BC259" s="4"/>
      <c r="BK259" s="48"/>
      <c r="BL259" s="48"/>
      <c r="BM259" s="4"/>
    </row>
    <row r="260" spans="1:65" x14ac:dyDescent="0.2">
      <c r="B260" s="3"/>
      <c r="C260" s="2"/>
      <c r="D260" s="2"/>
      <c r="E260" s="2"/>
      <c r="F260" s="2"/>
      <c r="G260" s="2"/>
      <c r="H260" s="4"/>
      <c r="L260" s="232"/>
      <c r="AX260" s="48"/>
      <c r="AY260" s="48"/>
      <c r="AZ260" s="47"/>
      <c r="BC260" s="4"/>
      <c r="BK260" s="48"/>
      <c r="BL260" s="48"/>
      <c r="BM260" s="4"/>
    </row>
    <row r="261" spans="1:65" x14ac:dyDescent="0.2">
      <c r="B261" s="3"/>
      <c r="C261" s="2"/>
      <c r="D261" s="2"/>
      <c r="E261" s="2"/>
      <c r="F261" s="2"/>
      <c r="G261" s="59"/>
      <c r="H261" s="4"/>
      <c r="L261" s="232"/>
      <c r="AX261" s="48"/>
      <c r="AY261" s="48"/>
      <c r="AZ261" s="47"/>
      <c r="BC261" s="4"/>
      <c r="BK261" s="48"/>
      <c r="BL261" s="48"/>
      <c r="BM261" s="4"/>
    </row>
    <row r="262" spans="1:65" x14ac:dyDescent="0.2">
      <c r="B262" s="3"/>
      <c r="C262" s="1"/>
      <c r="D262" s="1"/>
      <c r="E262" s="1"/>
      <c r="F262" s="2"/>
      <c r="G262" s="1"/>
      <c r="H262" s="4"/>
      <c r="L262" s="232"/>
      <c r="AX262" s="48"/>
      <c r="AY262" s="48"/>
      <c r="AZ262" s="47"/>
      <c r="BC262" s="4"/>
      <c r="BK262" s="48"/>
      <c r="BL262" s="48"/>
      <c r="BM262" s="4"/>
    </row>
    <row r="263" spans="1:65" x14ac:dyDescent="0.2">
      <c r="B263" s="3"/>
      <c r="C263" s="66"/>
      <c r="D263" s="66"/>
      <c r="E263" s="66"/>
      <c r="F263" s="66"/>
      <c r="G263" s="66"/>
      <c r="H263" s="4"/>
      <c r="L263" s="232"/>
      <c r="AX263" s="48"/>
      <c r="AY263" s="48"/>
      <c r="AZ263" s="47"/>
      <c r="BC263" s="4"/>
      <c r="BK263" s="48"/>
      <c r="BL263" s="48"/>
      <c r="BM263" s="4"/>
    </row>
    <row r="264" spans="1:65" x14ac:dyDescent="0.2">
      <c r="B264" s="3"/>
      <c r="C264" s="68"/>
      <c r="D264" s="68"/>
      <c r="E264" s="68"/>
      <c r="F264" s="68"/>
      <c r="G264" s="68"/>
      <c r="H264" s="5"/>
      <c r="I264" s="6"/>
      <c r="J264" s="6"/>
      <c r="L264" s="232"/>
      <c r="AX264" s="48"/>
      <c r="AY264" s="48"/>
      <c r="AZ264" s="47"/>
      <c r="BC264" s="4"/>
      <c r="BK264" s="48"/>
      <c r="BL264" s="48"/>
      <c r="BM264" s="4"/>
    </row>
    <row r="265" spans="1:65" x14ac:dyDescent="0.2">
      <c r="B265" s="3"/>
      <c r="C265" s="66"/>
      <c r="D265" s="66"/>
      <c r="E265" s="66"/>
      <c r="F265" s="66"/>
      <c r="G265" s="66"/>
      <c r="H265" s="5"/>
      <c r="I265" s="6"/>
      <c r="J265" s="6"/>
      <c r="L265" s="232"/>
      <c r="AX265" s="48"/>
      <c r="AY265" s="48"/>
      <c r="AZ265" s="47"/>
      <c r="BC265" s="4"/>
      <c r="BK265" s="48"/>
      <c r="BL265" s="48"/>
      <c r="BM265" s="4"/>
    </row>
    <row r="266" spans="1:65" x14ac:dyDescent="0.2">
      <c r="B266" s="3"/>
      <c r="C266" s="66"/>
      <c r="D266" s="66"/>
      <c r="E266" s="66"/>
      <c r="F266" s="66"/>
      <c r="G266" s="66"/>
      <c r="H266" s="5"/>
      <c r="I266" s="6"/>
      <c r="J266" s="6"/>
      <c r="L266" s="232"/>
      <c r="AX266" s="48"/>
      <c r="AY266" s="48"/>
      <c r="AZ266" s="47"/>
      <c r="BC266" s="4"/>
      <c r="BK266" s="48"/>
      <c r="BL266" s="48"/>
      <c r="BM266" s="4"/>
    </row>
    <row r="267" spans="1:65" x14ac:dyDescent="0.2">
      <c r="B267" s="3"/>
      <c r="C267" s="66"/>
      <c r="D267" s="66"/>
      <c r="E267" s="66"/>
      <c r="F267" s="66"/>
      <c r="G267" s="66"/>
      <c r="H267" s="5"/>
      <c r="I267" s="6"/>
      <c r="J267" s="6"/>
      <c r="L267" s="232"/>
      <c r="AX267" s="48"/>
      <c r="AY267" s="48"/>
      <c r="AZ267" s="47"/>
      <c r="BC267" s="4"/>
      <c r="BK267" s="48"/>
      <c r="BL267" s="48"/>
      <c r="BM267" s="4"/>
    </row>
    <row r="268" spans="1:65" x14ac:dyDescent="0.25">
      <c r="B268" s="62"/>
      <c r="C268" s="67"/>
      <c r="D268" s="67"/>
      <c r="E268" s="67"/>
      <c r="F268" s="67"/>
      <c r="G268" s="67"/>
      <c r="H268" s="5"/>
      <c r="I268" s="6"/>
      <c r="J268" s="6"/>
      <c r="L268" s="232"/>
      <c r="AX268" s="48"/>
      <c r="AY268" s="48"/>
      <c r="AZ268" s="47"/>
      <c r="BC268" s="4"/>
      <c r="BK268" s="48"/>
      <c r="BL268" s="48"/>
      <c r="BM268" s="4"/>
    </row>
    <row r="269" spans="1:65" x14ac:dyDescent="0.25">
      <c r="B269" s="62"/>
      <c r="C269" s="67"/>
      <c r="D269" s="67"/>
      <c r="E269" s="67"/>
      <c r="F269" s="67"/>
      <c r="G269" s="67"/>
      <c r="H269" s="4"/>
      <c r="L269" s="232"/>
      <c r="AX269" s="48"/>
      <c r="AY269" s="48"/>
      <c r="AZ269" s="47"/>
      <c r="BC269" s="4"/>
      <c r="BK269" s="48"/>
      <c r="BL269" s="48"/>
      <c r="BM269" s="4"/>
    </row>
    <row r="270" spans="1:65" x14ac:dyDescent="0.2">
      <c r="B270" s="3"/>
      <c r="C270" s="67"/>
      <c r="D270" s="67"/>
      <c r="E270" s="67"/>
      <c r="F270" s="67"/>
      <c r="G270" s="67"/>
      <c r="H270" s="5"/>
      <c r="I270" s="6"/>
      <c r="J270" s="6"/>
      <c r="L270" s="232"/>
      <c r="AX270" s="48"/>
      <c r="AY270" s="48"/>
      <c r="AZ270" s="47"/>
      <c r="BC270" s="4"/>
      <c r="BK270" s="48"/>
      <c r="BL270" s="48"/>
      <c r="BM270" s="4"/>
    </row>
    <row r="271" spans="1:65" x14ac:dyDescent="0.2">
      <c r="B271" s="3"/>
      <c r="C271" s="67"/>
      <c r="D271" s="67"/>
      <c r="E271" s="67"/>
      <c r="F271" s="67"/>
      <c r="G271" s="67"/>
      <c r="H271" s="4"/>
      <c r="L271" s="232"/>
      <c r="AX271" s="48"/>
      <c r="AY271" s="48"/>
      <c r="AZ271" s="47"/>
      <c r="BC271" s="4"/>
      <c r="BK271" s="48"/>
      <c r="BL271" s="48"/>
      <c r="BM271" s="4"/>
    </row>
    <row r="272" spans="1:65" x14ac:dyDescent="0.2">
      <c r="B272" s="3"/>
      <c r="C272" s="1"/>
      <c r="D272" s="1"/>
      <c r="E272" s="1"/>
      <c r="F272" s="2"/>
      <c r="G272" s="1"/>
      <c r="H272" s="4"/>
      <c r="L272" s="232"/>
      <c r="AX272" s="48"/>
      <c r="AY272" s="48"/>
      <c r="AZ272" s="47"/>
      <c r="BC272" s="4"/>
      <c r="BK272" s="48"/>
      <c r="BL272" s="48"/>
      <c r="BM272" s="4"/>
    </row>
    <row r="273" spans="2:65" x14ac:dyDescent="0.2">
      <c r="B273" s="3"/>
      <c r="C273" s="66"/>
      <c r="D273" s="66"/>
      <c r="E273" s="66"/>
      <c r="F273" s="66"/>
      <c r="G273" s="1"/>
      <c r="H273" s="5"/>
      <c r="I273" s="6"/>
      <c r="J273" s="6"/>
      <c r="L273" s="232"/>
      <c r="AX273" s="48"/>
      <c r="AY273" s="48"/>
      <c r="AZ273" s="47"/>
      <c r="BC273" s="4"/>
      <c r="BK273" s="48"/>
      <c r="BL273" s="48"/>
      <c r="BM273" s="4"/>
    </row>
    <row r="274" spans="2:65" x14ac:dyDescent="0.2">
      <c r="B274" s="3"/>
      <c r="C274" s="66"/>
      <c r="D274" s="66"/>
      <c r="E274" s="66"/>
      <c r="F274" s="66"/>
      <c r="G274" s="66"/>
      <c r="H274" s="4"/>
      <c r="L274" s="232"/>
      <c r="AX274" s="48"/>
      <c r="AY274" s="48"/>
      <c r="AZ274" s="47"/>
      <c r="BC274" s="4"/>
      <c r="BK274" s="48"/>
      <c r="BL274" s="48"/>
      <c r="BM274" s="4"/>
    </row>
    <row r="275" spans="2:65" x14ac:dyDescent="0.2">
      <c r="B275" s="3"/>
      <c r="C275" s="66"/>
      <c r="D275" s="66"/>
      <c r="E275" s="66"/>
      <c r="F275" s="66"/>
      <c r="G275" s="66"/>
      <c r="H275" s="4"/>
      <c r="L275" s="232"/>
      <c r="AX275" s="48"/>
      <c r="AY275" s="48"/>
      <c r="AZ275" s="47"/>
      <c r="BC275" s="4"/>
      <c r="BK275" s="48"/>
      <c r="BL275" s="48"/>
      <c r="BM275" s="4"/>
    </row>
    <row r="276" spans="2:65" x14ac:dyDescent="0.2">
      <c r="B276" s="3"/>
      <c r="C276" s="66"/>
      <c r="D276" s="66"/>
      <c r="E276" s="66"/>
      <c r="F276" s="66"/>
      <c r="G276" s="66"/>
      <c r="H276" s="4"/>
      <c r="L276" s="232"/>
      <c r="AX276" s="48"/>
      <c r="AY276" s="48"/>
      <c r="AZ276" s="47"/>
      <c r="BC276" s="4"/>
      <c r="BK276" s="48"/>
      <c r="BL276" s="48"/>
      <c r="BM276" s="4"/>
    </row>
    <row r="277" spans="2:65" x14ac:dyDescent="0.2">
      <c r="B277" s="3"/>
      <c r="C277" s="66"/>
      <c r="D277" s="66"/>
      <c r="E277" s="66"/>
      <c r="F277" s="66"/>
      <c r="G277" s="66"/>
      <c r="H277" s="5"/>
      <c r="I277" s="6"/>
      <c r="J277" s="6"/>
      <c r="L277" s="232"/>
      <c r="AX277" s="48"/>
      <c r="AY277" s="48"/>
      <c r="AZ277" s="47"/>
      <c r="BC277" s="4"/>
      <c r="BK277" s="48"/>
      <c r="BL277" s="48"/>
      <c r="BM277" s="4"/>
    </row>
    <row r="278" spans="2:65" x14ac:dyDescent="0.2">
      <c r="B278" s="3"/>
      <c r="C278" s="66"/>
      <c r="D278" s="66"/>
      <c r="E278" s="66"/>
      <c r="F278" s="66"/>
      <c r="G278" s="66"/>
      <c r="H278" s="5"/>
      <c r="I278" s="6"/>
      <c r="J278" s="6"/>
      <c r="L278" s="232"/>
      <c r="AX278" s="48"/>
      <c r="AY278" s="48"/>
      <c r="AZ278" s="47"/>
      <c r="BC278" s="4"/>
      <c r="BK278" s="48"/>
      <c r="BL278" s="48"/>
      <c r="BM278" s="4"/>
    </row>
    <row r="279" spans="2:65" x14ac:dyDescent="0.2">
      <c r="B279" s="3"/>
      <c r="C279" s="66"/>
      <c r="D279" s="66"/>
      <c r="E279" s="66"/>
      <c r="F279" s="66"/>
      <c r="G279" s="66"/>
      <c r="H279" s="5"/>
      <c r="I279" s="6"/>
      <c r="J279" s="6"/>
      <c r="L279" s="232"/>
      <c r="AX279" s="48"/>
      <c r="AY279" s="48"/>
      <c r="AZ279" s="47"/>
      <c r="BC279" s="4"/>
      <c r="BK279" s="48"/>
      <c r="BL279" s="48"/>
      <c r="BM279" s="4"/>
    </row>
    <row r="280" spans="2:65" x14ac:dyDescent="0.2">
      <c r="B280" s="3"/>
      <c r="C280" s="66"/>
      <c r="D280" s="66"/>
      <c r="E280" s="66"/>
      <c r="F280" s="66"/>
      <c r="G280" s="66"/>
      <c r="H280" s="5"/>
      <c r="I280" s="6"/>
      <c r="J280" s="6"/>
      <c r="L280" s="232"/>
      <c r="AX280" s="48"/>
      <c r="AY280" s="48"/>
      <c r="AZ280" s="47"/>
      <c r="BC280" s="4"/>
      <c r="BK280" s="48"/>
      <c r="BL280" s="48"/>
      <c r="BM280" s="4"/>
    </row>
    <row r="281" spans="2:65" x14ac:dyDescent="0.2">
      <c r="B281" s="3"/>
      <c r="C281" s="66"/>
      <c r="D281" s="66"/>
      <c r="E281" s="66"/>
      <c r="F281" s="66"/>
      <c r="G281" s="66"/>
      <c r="L281" s="232"/>
      <c r="AX281" s="48"/>
      <c r="AY281" s="48"/>
      <c r="AZ281" s="47"/>
      <c r="BC281" s="4"/>
      <c r="BK281" s="48"/>
      <c r="BL281" s="48"/>
      <c r="BM281" s="4"/>
    </row>
    <row r="282" spans="2:65" x14ac:dyDescent="0.2">
      <c r="B282" s="3"/>
      <c r="C282" s="66"/>
      <c r="D282" s="66"/>
      <c r="E282" s="66"/>
      <c r="F282" s="66"/>
      <c r="G282" s="58"/>
      <c r="H282" s="4"/>
      <c r="L282" s="232"/>
      <c r="AX282" s="48"/>
      <c r="AY282" s="48"/>
      <c r="AZ282" s="47"/>
      <c r="BC282" s="4"/>
      <c r="BK282" s="48"/>
      <c r="BL282" s="48"/>
      <c r="BM282" s="4"/>
    </row>
    <row r="283" spans="2:65" x14ac:dyDescent="0.2">
      <c r="B283" s="3"/>
      <c r="C283" s="66"/>
      <c r="D283" s="66"/>
      <c r="E283" s="66"/>
      <c r="F283" s="66"/>
      <c r="G283" s="58"/>
      <c r="H283" s="4"/>
      <c r="L283" s="232"/>
      <c r="AX283" s="48"/>
      <c r="AY283" s="48"/>
      <c r="AZ283" s="47"/>
      <c r="BC283" s="4"/>
      <c r="BK283" s="48"/>
      <c r="BL283" s="48"/>
      <c r="BM283" s="4"/>
    </row>
    <row r="284" spans="2:65" x14ac:dyDescent="0.2">
      <c r="B284" s="3"/>
      <c r="C284" s="66"/>
      <c r="D284" s="66"/>
      <c r="E284" s="66"/>
      <c r="F284" s="66"/>
      <c r="G284" s="58"/>
      <c r="H284" s="4"/>
      <c r="L284" s="232"/>
      <c r="AX284" s="48"/>
      <c r="AY284" s="48"/>
      <c r="AZ284" s="47"/>
      <c r="BC284" s="4"/>
      <c r="BK284" s="48"/>
      <c r="BL284" s="48"/>
      <c r="BM284" s="4"/>
    </row>
    <row r="285" spans="2:65" x14ac:dyDescent="0.2">
      <c r="B285" s="3"/>
      <c r="C285" s="66"/>
      <c r="D285" s="66"/>
      <c r="E285" s="66"/>
      <c r="F285" s="66"/>
      <c r="G285" s="66"/>
      <c r="H285" s="4"/>
      <c r="L285" s="232"/>
      <c r="AX285" s="48"/>
      <c r="AY285" s="48"/>
      <c r="AZ285" s="47"/>
      <c r="BC285" s="4"/>
      <c r="BK285" s="48"/>
      <c r="BL285" s="48"/>
      <c r="BM285" s="4"/>
    </row>
    <row r="286" spans="2:65" x14ac:dyDescent="0.2">
      <c r="B286" s="3"/>
      <c r="C286" s="68"/>
      <c r="D286" s="68"/>
      <c r="E286" s="68"/>
      <c r="F286" s="68"/>
      <c r="G286" s="68"/>
      <c r="H286" s="4"/>
      <c r="L286" s="232"/>
      <c r="AX286" s="48"/>
      <c r="AY286" s="48"/>
      <c r="AZ286" s="47"/>
      <c r="BC286" s="4"/>
      <c r="BK286" s="48"/>
      <c r="BL286" s="48"/>
      <c r="BM286" s="4"/>
    </row>
    <row r="287" spans="2:65" x14ac:dyDescent="0.2">
      <c r="B287" s="3"/>
      <c r="C287" s="66"/>
      <c r="D287" s="66"/>
      <c r="E287" s="66"/>
      <c r="F287" s="66"/>
      <c r="G287" s="66"/>
      <c r="H287" s="4"/>
      <c r="L287" s="232"/>
      <c r="AX287" s="48"/>
      <c r="AY287" s="48"/>
      <c r="AZ287" s="47"/>
      <c r="BC287" s="4"/>
      <c r="BK287" s="48"/>
      <c r="BL287" s="48"/>
      <c r="BM287" s="4"/>
    </row>
    <row r="288" spans="2:65" x14ac:dyDescent="0.2">
      <c r="B288" s="3"/>
      <c r="C288" s="66"/>
      <c r="D288" s="66"/>
      <c r="E288" s="66"/>
      <c r="F288" s="66"/>
      <c r="G288" s="66"/>
      <c r="H288" s="4"/>
      <c r="L288" s="232"/>
      <c r="AX288" s="48"/>
      <c r="AY288" s="48"/>
      <c r="AZ288" s="47"/>
      <c r="BC288" s="4"/>
      <c r="BK288" s="48"/>
      <c r="BL288" s="48"/>
      <c r="BM288" s="4"/>
    </row>
    <row r="289" spans="2:65" x14ac:dyDescent="0.25">
      <c r="B289" s="69"/>
      <c r="C289" s="70"/>
      <c r="D289" s="70"/>
      <c r="E289" s="70"/>
      <c r="F289" s="70"/>
      <c r="G289" s="70"/>
      <c r="H289" s="4"/>
      <c r="L289" s="232"/>
      <c r="AX289" s="48"/>
      <c r="AY289" s="48"/>
      <c r="AZ289" s="47"/>
      <c r="BC289" s="4"/>
      <c r="BK289" s="48"/>
      <c r="BL289" s="48"/>
      <c r="BM289" s="4"/>
    </row>
    <row r="290" spans="2:65" x14ac:dyDescent="0.2">
      <c r="B290" s="3"/>
      <c r="C290" s="66"/>
      <c r="D290" s="66"/>
      <c r="E290" s="66"/>
      <c r="F290" s="66"/>
      <c r="G290" s="66"/>
      <c r="H290" s="4"/>
      <c r="L290" s="232"/>
      <c r="AX290" s="48"/>
      <c r="AY290" s="48"/>
      <c r="AZ290" s="47"/>
      <c r="BC290" s="4"/>
      <c r="BK290" s="48"/>
      <c r="BL290" s="48"/>
      <c r="BM290" s="4"/>
    </row>
    <row r="291" spans="2:65" x14ac:dyDescent="0.2">
      <c r="B291" s="3"/>
      <c r="C291" s="66"/>
      <c r="D291" s="66"/>
      <c r="E291" s="66"/>
      <c r="F291" s="66"/>
      <c r="G291" s="58"/>
      <c r="H291" s="5"/>
      <c r="I291" s="6"/>
      <c r="J291" s="6"/>
      <c r="L291" s="232"/>
      <c r="AX291" s="48"/>
      <c r="AY291" s="48"/>
      <c r="AZ291" s="47"/>
      <c r="BC291" s="4"/>
      <c r="BK291" s="48"/>
      <c r="BL291" s="48"/>
      <c r="BM291" s="4"/>
    </row>
    <row r="292" spans="2:65" x14ac:dyDescent="0.2">
      <c r="B292" s="3"/>
      <c r="C292" s="66"/>
      <c r="D292" s="66"/>
      <c r="E292" s="66"/>
      <c r="F292" s="66"/>
      <c r="G292" s="58"/>
      <c r="H292" s="5"/>
      <c r="I292" s="6"/>
      <c r="J292" s="6"/>
      <c r="L292" s="232"/>
      <c r="AX292" s="48"/>
      <c r="AY292" s="48"/>
      <c r="AZ292" s="47"/>
      <c r="BC292" s="4"/>
      <c r="BK292" s="48"/>
      <c r="BL292" s="48"/>
      <c r="BM292" s="4"/>
    </row>
    <row r="293" spans="2:65" x14ac:dyDescent="0.2">
      <c r="B293" s="3"/>
      <c r="C293" s="66"/>
      <c r="D293" s="66"/>
      <c r="E293" s="66"/>
      <c r="F293" s="66"/>
      <c r="G293" s="66"/>
      <c r="H293" s="4"/>
      <c r="L293" s="232"/>
      <c r="AX293" s="48"/>
      <c r="AY293" s="48"/>
      <c r="AZ293" s="47"/>
      <c r="BC293" s="4"/>
      <c r="BK293" s="48"/>
      <c r="BL293" s="48"/>
      <c r="BM293" s="4"/>
    </row>
    <row r="294" spans="2:65" x14ac:dyDescent="0.2">
      <c r="B294" s="3"/>
      <c r="C294" s="66"/>
      <c r="D294" s="66"/>
      <c r="E294" s="66"/>
      <c r="F294" s="66"/>
      <c r="G294" s="66"/>
      <c r="H294" s="4"/>
      <c r="L294" s="232"/>
      <c r="AX294" s="48"/>
      <c r="AY294" s="48"/>
      <c r="AZ294" s="47"/>
      <c r="BC294" s="4"/>
      <c r="BK294" s="48"/>
      <c r="BL294" s="48"/>
      <c r="BM294" s="4"/>
    </row>
    <row r="295" spans="2:65" x14ac:dyDescent="0.2">
      <c r="B295" s="3"/>
      <c r="C295" s="66"/>
      <c r="D295" s="66"/>
      <c r="E295" s="66"/>
      <c r="F295" s="66"/>
      <c r="G295" s="66"/>
      <c r="H295" s="31"/>
      <c r="I295" s="71"/>
      <c r="J295" s="71"/>
      <c r="L295" s="232"/>
      <c r="AX295" s="48"/>
      <c r="AY295" s="48"/>
      <c r="AZ295" s="47"/>
      <c r="BC295" s="4"/>
      <c r="BK295" s="48"/>
      <c r="BL295" s="48"/>
      <c r="BM295" s="4"/>
    </row>
    <row r="296" spans="2:65" x14ac:dyDescent="0.25">
      <c r="B296" s="69"/>
      <c r="C296" s="70"/>
      <c r="D296" s="70"/>
      <c r="E296" s="70"/>
      <c r="F296" s="70"/>
      <c r="G296" s="70"/>
      <c r="H296" s="4"/>
      <c r="L296" s="232"/>
      <c r="AX296" s="48"/>
      <c r="AY296" s="48"/>
      <c r="AZ296" s="47"/>
      <c r="BC296" s="4"/>
      <c r="BK296" s="48"/>
      <c r="BL296" s="48"/>
      <c r="BM296" s="4"/>
    </row>
    <row r="297" spans="2:65" x14ac:dyDescent="0.2">
      <c r="B297" s="3"/>
      <c r="C297" s="66"/>
      <c r="D297" s="66"/>
      <c r="E297" s="66"/>
      <c r="F297" s="66"/>
      <c r="G297" s="66"/>
      <c r="H297" s="4"/>
      <c r="L297" s="232"/>
      <c r="AX297" s="48"/>
      <c r="AY297" s="48"/>
      <c r="AZ297" s="47"/>
      <c r="BC297" s="4"/>
      <c r="BK297" s="48"/>
      <c r="BL297" s="48"/>
      <c r="BM297" s="4"/>
    </row>
    <row r="298" spans="2:65" x14ac:dyDescent="0.2">
      <c r="B298" s="3"/>
      <c r="C298" s="66"/>
      <c r="D298" s="66"/>
      <c r="E298" s="66"/>
      <c r="F298" s="66"/>
      <c r="G298" s="66"/>
      <c r="H298" s="4"/>
      <c r="L298" s="232"/>
      <c r="AX298" s="48"/>
      <c r="AY298" s="48"/>
      <c r="AZ298" s="47"/>
      <c r="BC298" s="4"/>
      <c r="BK298" s="48"/>
      <c r="BL298" s="48"/>
      <c r="BM298" s="4"/>
    </row>
    <row r="299" spans="2:65" x14ac:dyDescent="0.2">
      <c r="B299" s="3"/>
      <c r="C299" s="66"/>
      <c r="D299" s="66"/>
      <c r="E299" s="66"/>
      <c r="F299" s="66"/>
      <c r="G299" s="66"/>
      <c r="H299" s="4"/>
      <c r="L299" s="232"/>
      <c r="AX299" s="48"/>
      <c r="AY299" s="48"/>
      <c r="AZ299" s="47"/>
      <c r="BC299" s="4"/>
      <c r="BK299" s="48"/>
      <c r="BL299" s="48"/>
      <c r="BM299" s="4"/>
    </row>
    <row r="300" spans="2:65" x14ac:dyDescent="0.2">
      <c r="B300" s="3"/>
      <c r="C300" s="66"/>
      <c r="D300" s="66"/>
      <c r="E300" s="66"/>
      <c r="F300" s="66"/>
      <c r="G300" s="66"/>
      <c r="H300" s="31"/>
      <c r="I300" s="71"/>
      <c r="J300" s="71"/>
      <c r="L300" s="232"/>
      <c r="AX300" s="48"/>
      <c r="AY300" s="48"/>
      <c r="AZ300" s="47"/>
      <c r="BC300" s="4"/>
      <c r="BK300" s="48"/>
      <c r="BL300" s="48"/>
      <c r="BM300" s="4"/>
    </row>
    <row r="301" spans="2:65" x14ac:dyDescent="0.2">
      <c r="B301" s="3"/>
      <c r="C301" s="66"/>
      <c r="D301" s="66"/>
      <c r="E301" s="66"/>
      <c r="F301" s="66"/>
      <c r="G301" s="66"/>
      <c r="H301" s="4"/>
      <c r="L301" s="232"/>
      <c r="AX301" s="48"/>
      <c r="AY301" s="48"/>
      <c r="AZ301" s="47"/>
      <c r="BC301" s="4"/>
      <c r="BK301" s="48"/>
      <c r="BL301" s="48"/>
      <c r="BM301" s="4"/>
    </row>
    <row r="302" spans="2:65" x14ac:dyDescent="0.2">
      <c r="B302" s="3"/>
      <c r="C302" s="66"/>
      <c r="D302" s="66"/>
      <c r="E302" s="66"/>
      <c r="F302" s="66"/>
      <c r="G302" s="66"/>
      <c r="H302" s="4"/>
      <c r="L302" s="232"/>
      <c r="AX302" s="48"/>
      <c r="AY302" s="48"/>
      <c r="AZ302" s="47"/>
      <c r="BC302" s="4"/>
      <c r="BK302" s="48"/>
      <c r="BL302" s="48"/>
      <c r="BM302" s="4"/>
    </row>
    <row r="303" spans="2:65" x14ac:dyDescent="0.25">
      <c r="B303" s="69"/>
      <c r="C303" s="70"/>
      <c r="D303" s="70"/>
      <c r="E303" s="70"/>
      <c r="F303" s="70"/>
      <c r="G303" s="70"/>
      <c r="H303" s="4"/>
      <c r="L303" s="232"/>
      <c r="AX303" s="48"/>
      <c r="AY303" s="48"/>
      <c r="AZ303" s="47"/>
      <c r="BC303" s="4"/>
      <c r="BK303" s="48"/>
      <c r="BL303" s="48"/>
      <c r="BM303" s="4"/>
    </row>
    <row r="304" spans="2:65" x14ac:dyDescent="0.2">
      <c r="B304" s="3"/>
      <c r="C304" s="68"/>
      <c r="D304" s="68"/>
      <c r="E304" s="68"/>
      <c r="F304" s="68"/>
      <c r="G304" s="68"/>
      <c r="H304" s="4"/>
      <c r="L304" s="232"/>
      <c r="AX304" s="48"/>
      <c r="AY304" s="48"/>
      <c r="AZ304" s="47"/>
      <c r="BC304" s="4"/>
      <c r="BK304" s="48"/>
      <c r="BL304" s="48"/>
      <c r="BM304" s="4"/>
    </row>
    <row r="305" spans="2:65" x14ac:dyDescent="0.2">
      <c r="B305" s="3"/>
      <c r="C305" s="66"/>
      <c r="D305" s="66"/>
      <c r="E305" s="66"/>
      <c r="F305" s="66"/>
      <c r="G305" s="66"/>
      <c r="H305" s="4"/>
      <c r="L305" s="232"/>
      <c r="AX305" s="48"/>
      <c r="AY305" s="48"/>
      <c r="AZ305" s="47"/>
      <c r="BC305" s="4"/>
      <c r="BK305" s="48"/>
      <c r="BL305" s="48"/>
      <c r="BM305" s="4"/>
    </row>
    <row r="306" spans="2:65" x14ac:dyDescent="0.2">
      <c r="B306" s="3"/>
      <c r="C306" s="66"/>
      <c r="D306" s="66"/>
      <c r="E306" s="66"/>
      <c r="F306" s="66"/>
      <c r="G306" s="66"/>
      <c r="H306" s="4"/>
      <c r="L306" s="232"/>
      <c r="AX306" s="48"/>
      <c r="AY306" s="48"/>
      <c r="AZ306" s="47"/>
      <c r="BC306" s="4"/>
      <c r="BK306" s="48"/>
      <c r="BL306" s="48"/>
      <c r="BM306" s="4"/>
    </row>
    <row r="307" spans="2:65" x14ac:dyDescent="0.2">
      <c r="B307" s="3"/>
      <c r="C307" s="66"/>
      <c r="D307" s="66"/>
      <c r="E307" s="66"/>
      <c r="F307" s="66"/>
      <c r="G307" s="66"/>
      <c r="H307" s="31"/>
      <c r="I307" s="71"/>
      <c r="J307" s="71"/>
      <c r="L307" s="232"/>
      <c r="AX307" s="48"/>
      <c r="AY307" s="48"/>
      <c r="AZ307" s="47"/>
      <c r="BC307" s="4"/>
      <c r="BK307" s="48"/>
      <c r="BL307" s="48"/>
      <c r="BM307" s="4"/>
    </row>
    <row r="308" spans="2:65" x14ac:dyDescent="0.2">
      <c r="B308" s="3"/>
      <c r="C308" s="66"/>
      <c r="D308" s="66"/>
      <c r="E308" s="66"/>
      <c r="F308" s="66"/>
      <c r="G308" s="66"/>
      <c r="H308" s="5"/>
      <c r="I308" s="6"/>
      <c r="J308" s="6"/>
      <c r="L308" s="232"/>
      <c r="AX308" s="48"/>
      <c r="AY308" s="48"/>
      <c r="AZ308" s="47"/>
      <c r="BC308" s="4"/>
      <c r="BK308" s="48"/>
      <c r="BL308" s="48"/>
      <c r="BM308" s="4"/>
    </row>
    <row r="309" spans="2:65" x14ac:dyDescent="0.2">
      <c r="B309" s="3"/>
      <c r="C309" s="66"/>
      <c r="D309" s="66"/>
      <c r="E309" s="66"/>
      <c r="F309" s="66"/>
      <c r="G309" s="66"/>
      <c r="H309" s="5"/>
      <c r="I309" s="6"/>
      <c r="J309" s="6"/>
      <c r="L309" s="232"/>
      <c r="AX309" s="48"/>
      <c r="AY309" s="48"/>
      <c r="AZ309" s="47"/>
      <c r="BC309" s="4"/>
      <c r="BK309" s="48"/>
      <c r="BL309" s="48"/>
      <c r="BM309" s="4"/>
    </row>
    <row r="310" spans="2:65" x14ac:dyDescent="0.2">
      <c r="B310" s="3"/>
      <c r="C310" s="66"/>
      <c r="D310" s="66"/>
      <c r="E310" s="66"/>
      <c r="F310" s="66"/>
      <c r="G310" s="66"/>
      <c r="H310" s="4"/>
      <c r="L310" s="232"/>
      <c r="AX310" s="48"/>
      <c r="AY310" s="48"/>
      <c r="AZ310" s="47"/>
      <c r="BC310" s="4"/>
      <c r="BK310" s="48"/>
      <c r="BL310" s="48"/>
      <c r="BM310" s="4"/>
    </row>
    <row r="311" spans="2:65" x14ac:dyDescent="0.2">
      <c r="B311" s="3"/>
      <c r="C311" s="66"/>
      <c r="D311" s="66"/>
      <c r="E311" s="66"/>
      <c r="F311" s="66"/>
      <c r="G311" s="66"/>
      <c r="H311" s="4"/>
      <c r="L311" s="232"/>
      <c r="AX311" s="48"/>
      <c r="AY311" s="48"/>
      <c r="AZ311" s="47"/>
      <c r="BC311" s="4"/>
      <c r="BK311" s="48"/>
      <c r="BL311" s="48"/>
      <c r="BM311" s="4"/>
    </row>
    <row r="312" spans="2:65" x14ac:dyDescent="0.2">
      <c r="B312" s="3"/>
      <c r="C312" s="54"/>
      <c r="D312" s="54"/>
      <c r="E312" s="54"/>
      <c r="F312" s="2"/>
      <c r="G312" s="54"/>
      <c r="H312" s="4"/>
      <c r="L312" s="232"/>
      <c r="AX312" s="48"/>
      <c r="AY312" s="48"/>
      <c r="AZ312" s="47"/>
      <c r="BC312" s="4"/>
      <c r="BK312" s="48"/>
      <c r="BL312" s="48"/>
      <c r="BM312" s="4"/>
    </row>
    <row r="313" spans="2:65" x14ac:dyDescent="0.2">
      <c r="B313" s="3"/>
      <c r="C313" s="68"/>
      <c r="D313" s="68"/>
      <c r="E313" s="68"/>
      <c r="F313" s="68"/>
      <c r="G313" s="68"/>
      <c r="H313" s="4"/>
      <c r="L313" s="232"/>
      <c r="AX313" s="48"/>
      <c r="AY313" s="48"/>
      <c r="AZ313" s="47"/>
      <c r="BC313" s="4"/>
      <c r="BK313" s="48"/>
      <c r="BL313" s="48"/>
      <c r="BM313" s="4"/>
    </row>
    <row r="314" spans="2:65" x14ac:dyDescent="0.2">
      <c r="B314" s="3"/>
      <c r="C314" s="66"/>
      <c r="D314" s="66"/>
      <c r="E314" s="66"/>
      <c r="F314" s="66"/>
      <c r="G314" s="66"/>
      <c r="H314" s="4"/>
      <c r="L314" s="232"/>
      <c r="AX314" s="48"/>
      <c r="AY314" s="48"/>
      <c r="AZ314" s="47"/>
      <c r="BC314" s="4"/>
      <c r="BK314" s="48"/>
      <c r="BL314" s="48"/>
      <c r="BM314" s="4"/>
    </row>
    <row r="315" spans="2:65" x14ac:dyDescent="0.25">
      <c r="B315" s="49"/>
      <c r="C315" s="4"/>
      <c r="D315" s="4"/>
      <c r="E315" s="4"/>
      <c r="F315" s="5"/>
      <c r="G315" s="4"/>
      <c r="H315" s="4"/>
      <c r="L315" s="232"/>
      <c r="AX315" s="48"/>
      <c r="AY315" s="48"/>
      <c r="AZ315" s="47"/>
      <c r="BC315" s="4"/>
      <c r="BK315" s="48"/>
      <c r="BL315" s="48"/>
      <c r="BM315" s="4"/>
    </row>
    <row r="316" spans="2:65" x14ac:dyDescent="0.25">
      <c r="B316" s="49"/>
      <c r="C316" s="4"/>
      <c r="D316" s="4"/>
      <c r="E316" s="4"/>
      <c r="F316" s="5"/>
      <c r="G316" s="4"/>
      <c r="H316" s="4"/>
      <c r="L316" s="232"/>
      <c r="AX316" s="48"/>
      <c r="AY316" s="48"/>
      <c r="AZ316" s="47"/>
      <c r="BC316" s="4"/>
      <c r="BK316" s="48"/>
      <c r="BL316" s="48"/>
      <c r="BM316" s="4"/>
    </row>
    <row r="317" spans="2:65" x14ac:dyDescent="0.25">
      <c r="B317" s="49"/>
      <c r="L317" s="232"/>
      <c r="AX317" s="48"/>
      <c r="AY317" s="48"/>
      <c r="AZ317" s="47"/>
      <c r="BC317" s="4"/>
      <c r="BK317" s="48"/>
      <c r="BL317" s="48"/>
      <c r="BM317" s="4"/>
    </row>
    <row r="318" spans="2:65" x14ac:dyDescent="0.25">
      <c r="B318" s="49"/>
      <c r="C318" s="5"/>
      <c r="D318" s="5"/>
      <c r="E318" s="5"/>
      <c r="F318" s="5"/>
      <c r="G318" s="5"/>
      <c r="H318" s="5"/>
      <c r="I318" s="6"/>
      <c r="J318" s="6"/>
      <c r="L318" s="232"/>
      <c r="AX318" s="48"/>
      <c r="AY318" s="48"/>
      <c r="AZ318" s="47"/>
      <c r="BC318" s="4"/>
      <c r="BK318" s="48"/>
      <c r="BL318" s="48"/>
      <c r="BM318" s="4"/>
    </row>
  </sheetData>
  <mergeCells count="803">
    <mergeCell ref="A253:F253"/>
    <mergeCell ref="L22:L35"/>
    <mergeCell ref="N22:N35"/>
    <mergeCell ref="M22:M35"/>
    <mergeCell ref="R168:R172"/>
    <mergeCell ref="S168:S172"/>
    <mergeCell ref="G210:G215"/>
    <mergeCell ref="R202:R209"/>
    <mergeCell ref="P216:P218"/>
    <mergeCell ref="M193:M201"/>
    <mergeCell ref="N193:N201"/>
    <mergeCell ref="G173:G182"/>
    <mergeCell ref="G187:G192"/>
    <mergeCell ref="A104:A123"/>
    <mergeCell ref="A22:A50"/>
    <mergeCell ref="A72:A82"/>
    <mergeCell ref="A89:A91"/>
    <mergeCell ref="A133:A144"/>
    <mergeCell ref="A152:A160"/>
    <mergeCell ref="A202:A209"/>
    <mergeCell ref="A216:A218"/>
    <mergeCell ref="E22:E35"/>
    <mergeCell ref="A219:A221"/>
    <mergeCell ref="A173:A182"/>
    <mergeCell ref="A168:A172"/>
    <mergeCell ref="A145:A151"/>
    <mergeCell ref="A161:A167"/>
    <mergeCell ref="A124:A132"/>
    <mergeCell ref="A93:A94"/>
    <mergeCell ref="W51:W63"/>
    <mergeCell ref="BI36:BI45"/>
    <mergeCell ref="BI64:BI71"/>
    <mergeCell ref="BI124:BI132"/>
    <mergeCell ref="B219:B221"/>
    <mergeCell ref="B64:B71"/>
    <mergeCell ref="A64:A71"/>
    <mergeCell ref="G64:G71"/>
    <mergeCell ref="L51:L63"/>
    <mergeCell ref="AM216:AM218"/>
    <mergeCell ref="AN216:AN218"/>
    <mergeCell ref="AO216:AO218"/>
    <mergeCell ref="G168:G172"/>
    <mergeCell ref="M168:M172"/>
    <mergeCell ref="N168:N172"/>
    <mergeCell ref="P168:P172"/>
    <mergeCell ref="Q168:Q172"/>
    <mergeCell ref="BI223:BI225"/>
    <mergeCell ref="BI236:BI241"/>
    <mergeCell ref="E104:E123"/>
    <mergeCell ref="D104:D123"/>
    <mergeCell ref="C104:C123"/>
    <mergeCell ref="C64:C71"/>
    <mergeCell ref="D226:D228"/>
    <mergeCell ref="C226:C228"/>
    <mergeCell ref="W236:W241"/>
    <mergeCell ref="V236:V241"/>
    <mergeCell ref="T236:T241"/>
    <mergeCell ref="S236:S241"/>
    <mergeCell ref="R236:R241"/>
    <mergeCell ref="Q236:Q241"/>
    <mergeCell ref="K236:K241"/>
    <mergeCell ref="L236:L241"/>
    <mergeCell ref="M236:M241"/>
    <mergeCell ref="N236:N241"/>
    <mergeCell ref="O236:O241"/>
    <mergeCell ref="P236:P241"/>
    <mergeCell ref="O64:O71"/>
    <mergeCell ref="N64:N71"/>
    <mergeCell ref="L64:L71"/>
    <mergeCell ref="K64:K71"/>
    <mergeCell ref="AL22:AL35"/>
    <mergeCell ref="AL36:AL48"/>
    <mergeCell ref="AL64:AL71"/>
    <mergeCell ref="W64:W71"/>
    <mergeCell ref="V64:V71"/>
    <mergeCell ref="U64:U71"/>
    <mergeCell ref="T64:T71"/>
    <mergeCell ref="S64:S71"/>
    <mergeCell ref="R64:R71"/>
    <mergeCell ref="W22:W35"/>
    <mergeCell ref="T51:T63"/>
    <mergeCell ref="V51:V54"/>
    <mergeCell ref="U51:U54"/>
    <mergeCell ref="W36:W50"/>
    <mergeCell ref="V22:V35"/>
    <mergeCell ref="U22:U35"/>
    <mergeCell ref="T22:T35"/>
    <mergeCell ref="S22:S35"/>
    <mergeCell ref="R22:R35"/>
    <mergeCell ref="AM243:AM244"/>
    <mergeCell ref="AN243:AN244"/>
    <mergeCell ref="AO243:AO244"/>
    <mergeCell ref="AM223:AM224"/>
    <mergeCell ref="AN223:AN224"/>
    <mergeCell ref="AO223:AO224"/>
    <mergeCell ref="AM226:AM228"/>
    <mergeCell ref="AN226:AN228"/>
    <mergeCell ref="AO226:AO228"/>
    <mergeCell ref="AM229:AM233"/>
    <mergeCell ref="AN229:AN233"/>
    <mergeCell ref="AO229:AO233"/>
    <mergeCell ref="W216:W218"/>
    <mergeCell ref="V216:V218"/>
    <mergeCell ref="F152:F160"/>
    <mergeCell ref="K152:K160"/>
    <mergeCell ref="L152:L160"/>
    <mergeCell ref="O152:O160"/>
    <mergeCell ref="T152:T160"/>
    <mergeCell ref="V152:V160"/>
    <mergeCell ref="W152:W160"/>
    <mergeCell ref="W161:W167"/>
    <mergeCell ref="W173:W182"/>
    <mergeCell ref="V168:V172"/>
    <mergeCell ref="W168:W172"/>
    <mergeCell ref="V173:V182"/>
    <mergeCell ref="T173:T182"/>
    <mergeCell ref="K193:K201"/>
    <mergeCell ref="L202:L209"/>
    <mergeCell ref="S216:S218"/>
    <mergeCell ref="W210:W215"/>
    <mergeCell ref="R216:R218"/>
    <mergeCell ref="Q216:Q218"/>
    <mergeCell ref="T193:T201"/>
    <mergeCell ref="U216:U218"/>
    <mergeCell ref="T216:T218"/>
    <mergeCell ref="AM236:AM237"/>
    <mergeCell ref="AN236:AN237"/>
    <mergeCell ref="AO236:AO237"/>
    <mergeCell ref="AO104:AO123"/>
    <mergeCell ref="AM124:AM132"/>
    <mergeCell ref="AN124:AN132"/>
    <mergeCell ref="AO124:AO132"/>
    <mergeCell ref="AM152:AM160"/>
    <mergeCell ref="AN152:AN160"/>
    <mergeCell ref="AM161:AM167"/>
    <mergeCell ref="AN161:AN167"/>
    <mergeCell ref="AO161:AO167"/>
    <mergeCell ref="AO168:AO172"/>
    <mergeCell ref="AM168:AM172"/>
    <mergeCell ref="AN168:AN172"/>
    <mergeCell ref="AO173:AO182"/>
    <mergeCell ref="AN173:AN182"/>
    <mergeCell ref="AM173:AM182"/>
    <mergeCell ref="AM187:AM192"/>
    <mergeCell ref="AN187:AN192"/>
    <mergeCell ref="AO187:AO192"/>
    <mergeCell ref="AM219:AM221"/>
    <mergeCell ref="AN219:AN221"/>
    <mergeCell ref="AO219:AO221"/>
    <mergeCell ref="Q64:Q68"/>
    <mergeCell ref="M64:M68"/>
    <mergeCell ref="AO83:AO88"/>
    <mergeCell ref="F89:F91"/>
    <mergeCell ref="K89:K91"/>
    <mergeCell ref="L89:L91"/>
    <mergeCell ref="O89:O91"/>
    <mergeCell ref="AM89:AM91"/>
    <mergeCell ref="AN89:AN91"/>
    <mergeCell ref="AO89:AO91"/>
    <mergeCell ref="W89:W91"/>
    <mergeCell ref="W83:W88"/>
    <mergeCell ref="V83:V88"/>
    <mergeCell ref="U83:U88"/>
    <mergeCell ref="T83:T88"/>
    <mergeCell ref="S83:S88"/>
    <mergeCell ref="N89:N91"/>
    <mergeCell ref="P89:P91"/>
    <mergeCell ref="Q89:Q91"/>
    <mergeCell ref="S89:S91"/>
    <mergeCell ref="K83:K88"/>
    <mergeCell ref="AM83:AM88"/>
    <mergeCell ref="AN83:AN88"/>
    <mergeCell ref="O72:O82"/>
    <mergeCell ref="AO152:AO160"/>
    <mergeCell ref="AO210:AO215"/>
    <mergeCell ref="T72:T82"/>
    <mergeCell ref="W72:W82"/>
    <mergeCell ref="AL72:AL76"/>
    <mergeCell ref="V72:V82"/>
    <mergeCell ref="U72:U82"/>
    <mergeCell ref="S72:S82"/>
    <mergeCell ref="Q72:Q82"/>
    <mergeCell ref="R72:R82"/>
    <mergeCell ref="T104:T123"/>
    <mergeCell ref="V104:V123"/>
    <mergeCell ref="W104:W123"/>
    <mergeCell ref="AM104:AM123"/>
    <mergeCell ref="AN104:AN123"/>
    <mergeCell ref="R104:R123"/>
    <mergeCell ref="Q104:Q123"/>
    <mergeCell ref="U104:U123"/>
    <mergeCell ref="S104:S123"/>
    <mergeCell ref="AM93:AM94"/>
    <mergeCell ref="AN93:AN94"/>
    <mergeCell ref="AO93:AO94"/>
    <mergeCell ref="W93:W94"/>
    <mergeCell ref="V93:V94"/>
    <mergeCell ref="U133:U144"/>
    <mergeCell ref="T168:T172"/>
    <mergeCell ref="T133:T144"/>
    <mergeCell ref="V124:V132"/>
    <mergeCell ref="AL152:AL157"/>
    <mergeCell ref="AL145:AL149"/>
    <mergeCell ref="N72:N82"/>
    <mergeCell ref="R193:R201"/>
    <mergeCell ref="Q210:Q215"/>
    <mergeCell ref="P210:P215"/>
    <mergeCell ref="S124:S132"/>
    <mergeCell ref="P72:P82"/>
    <mergeCell ref="O104:O123"/>
    <mergeCell ref="P104:P123"/>
    <mergeCell ref="U93:U94"/>
    <mergeCell ref="T93:T94"/>
    <mergeCell ref="S93:S94"/>
    <mergeCell ref="R133:R144"/>
    <mergeCell ref="W145:W151"/>
    <mergeCell ref="V133:V144"/>
    <mergeCell ref="N243:N244"/>
    <mergeCell ref="W243:W244"/>
    <mergeCell ref="V243:V244"/>
    <mergeCell ref="U243:U244"/>
    <mergeCell ref="T243:T244"/>
    <mergeCell ref="R243:R244"/>
    <mergeCell ref="Q243:Q244"/>
    <mergeCell ref="P243:P244"/>
    <mergeCell ref="O243:O244"/>
    <mergeCell ref="R219:R221"/>
    <mergeCell ref="S222:S225"/>
    <mergeCell ref="R222:R225"/>
    <mergeCell ref="Q226:Q228"/>
    <mergeCell ref="R226:R228"/>
    <mergeCell ref="S226:S228"/>
    <mergeCell ref="O226:O228"/>
    <mergeCell ref="K219:K221"/>
    <mergeCell ref="G222:G225"/>
    <mergeCell ref="K226:K228"/>
    <mergeCell ref="L226:L228"/>
    <mergeCell ref="M226:M228"/>
    <mergeCell ref="G219:G221"/>
    <mergeCell ref="O222:O225"/>
    <mergeCell ref="N222:N225"/>
    <mergeCell ref="M222:M225"/>
    <mergeCell ref="S243:S244"/>
    <mergeCell ref="N229:N234"/>
    <mergeCell ref="M229:M234"/>
    <mergeCell ref="L229:L234"/>
    <mergeCell ref="K229:K234"/>
    <mergeCell ref="N219:N221"/>
    <mergeCell ref="E226:E228"/>
    <mergeCell ref="F219:F221"/>
    <mergeCell ref="F222:F225"/>
    <mergeCell ref="E222:E225"/>
    <mergeCell ref="M219:M221"/>
    <mergeCell ref="N226:N228"/>
    <mergeCell ref="L222:L225"/>
    <mergeCell ref="K222:K225"/>
    <mergeCell ref="G226:G228"/>
    <mergeCell ref="O219:O221"/>
    <mergeCell ref="M243:M244"/>
    <mergeCell ref="L243:L244"/>
    <mergeCell ref="K243:K244"/>
    <mergeCell ref="G243:G244"/>
    <mergeCell ref="F243:F244"/>
    <mergeCell ref="E243:E244"/>
    <mergeCell ref="S219:S221"/>
    <mergeCell ref="E216:E218"/>
    <mergeCell ref="L219:L221"/>
    <mergeCell ref="N216:N218"/>
    <mergeCell ref="M216:M218"/>
    <mergeCell ref="L216:L218"/>
    <mergeCell ref="F216:F218"/>
    <mergeCell ref="G216:G218"/>
    <mergeCell ref="C193:C201"/>
    <mergeCell ref="D193:D201"/>
    <mergeCell ref="D210:D215"/>
    <mergeCell ref="C210:C215"/>
    <mergeCell ref="D216:D218"/>
    <mergeCell ref="B210:B215"/>
    <mergeCell ref="A210:A215"/>
    <mergeCell ref="F187:F192"/>
    <mergeCell ref="K187:K192"/>
    <mergeCell ref="L187:L192"/>
    <mergeCell ref="O187:O192"/>
    <mergeCell ref="P202:P209"/>
    <mergeCell ref="F210:F215"/>
    <mergeCell ref="E210:E215"/>
    <mergeCell ref="B187:B192"/>
    <mergeCell ref="A187:A192"/>
    <mergeCell ref="E193:E201"/>
    <mergeCell ref="K202:K209"/>
    <mergeCell ref="G193:G201"/>
    <mergeCell ref="O193:O201"/>
    <mergeCell ref="P193:P201"/>
    <mergeCell ref="A193:A201"/>
    <mergeCell ref="B193:B201"/>
    <mergeCell ref="B202:B209"/>
    <mergeCell ref="D187:D192"/>
    <mergeCell ref="D202:D209"/>
    <mergeCell ref="C187:C192"/>
    <mergeCell ref="L193:L201"/>
    <mergeCell ref="F193:F200"/>
    <mergeCell ref="O210:O215"/>
    <mergeCell ref="S133:S144"/>
    <mergeCell ref="O124:O132"/>
    <mergeCell ref="M210:M215"/>
    <mergeCell ref="L210:L215"/>
    <mergeCell ref="R187:R192"/>
    <mergeCell ref="F202:F209"/>
    <mergeCell ref="Q202:Q209"/>
    <mergeCell ref="G202:G209"/>
    <mergeCell ref="S187:S192"/>
    <mergeCell ref="Q193:Q201"/>
    <mergeCell ref="P187:P192"/>
    <mergeCell ref="Q187:Q192"/>
    <mergeCell ref="F161:F167"/>
    <mergeCell ref="E161:E167"/>
    <mergeCell ref="D145:D151"/>
    <mergeCell ref="K161:K167"/>
    <mergeCell ref="F133:F144"/>
    <mergeCell ref="K133:K144"/>
    <mergeCell ref="L133:L144"/>
    <mergeCell ref="O133:O144"/>
    <mergeCell ref="B173:B182"/>
    <mergeCell ref="C173:C182"/>
    <mergeCell ref="D173:D182"/>
    <mergeCell ref="E173:E182"/>
    <mergeCell ref="R161:R167"/>
    <mergeCell ref="Q161:Q167"/>
    <mergeCell ref="P161:P167"/>
    <mergeCell ref="O161:O167"/>
    <mergeCell ref="O168:O172"/>
    <mergeCell ref="C161:C167"/>
    <mergeCell ref="M173:M182"/>
    <mergeCell ref="O173:O182"/>
    <mergeCell ref="M161:M167"/>
    <mergeCell ref="N173:N182"/>
    <mergeCell ref="P173:P182"/>
    <mergeCell ref="Q173:Q182"/>
    <mergeCell ref="R173:R182"/>
    <mergeCell ref="L173:L182"/>
    <mergeCell ref="K173:K182"/>
    <mergeCell ref="B168:B172"/>
    <mergeCell ref="C168:C172"/>
    <mergeCell ref="D168:D172"/>
    <mergeCell ref="E168:E172"/>
    <mergeCell ref="B161:B167"/>
    <mergeCell ref="BM161:BM167"/>
    <mergeCell ref="BC124:BC128"/>
    <mergeCell ref="AX124:AX128"/>
    <mergeCell ref="AZ124:AZ128"/>
    <mergeCell ref="AW124:AW128"/>
    <mergeCell ref="BG124:BG128"/>
    <mergeCell ref="BM51:BM54"/>
    <mergeCell ref="BB72:BB75"/>
    <mergeCell ref="BH104:BH110"/>
    <mergeCell ref="BC72:BC75"/>
    <mergeCell ref="BB124:BB128"/>
    <mergeCell ref="BB104:BB110"/>
    <mergeCell ref="BC104:BC110"/>
    <mergeCell ref="BI104:BI110"/>
    <mergeCell ref="BJ72:BJ75"/>
    <mergeCell ref="BC51:BC54"/>
    <mergeCell ref="BB51:BB54"/>
    <mergeCell ref="BG51:BG54"/>
    <mergeCell ref="BH51:BH54"/>
    <mergeCell ref="BC64:BC68"/>
    <mergeCell ref="BB64:BB68"/>
    <mergeCell ref="BM72:BM78"/>
    <mergeCell ref="BM124:BM128"/>
    <mergeCell ref="BA124:BA128"/>
    <mergeCell ref="BJ124:BJ128"/>
    <mergeCell ref="BG104:BG110"/>
    <mergeCell ref="K216:K218"/>
    <mergeCell ref="W133:W144"/>
    <mergeCell ref="W187:W192"/>
    <mergeCell ref="V210:V215"/>
    <mergeCell ref="U210:U215"/>
    <mergeCell ref="T210:T215"/>
    <mergeCell ref="S210:S215"/>
    <mergeCell ref="U173:U182"/>
    <mergeCell ref="U187:U192"/>
    <mergeCell ref="U193:U201"/>
    <mergeCell ref="V193:V201"/>
    <mergeCell ref="S193:S201"/>
    <mergeCell ref="L145:L151"/>
    <mergeCell ref="R145:R151"/>
    <mergeCell ref="V145:V151"/>
    <mergeCell ref="U145:U151"/>
    <mergeCell ref="S161:S167"/>
    <mergeCell ref="S145:S151"/>
    <mergeCell ref="N202:N209"/>
    <mergeCell ref="K210:K215"/>
    <mergeCell ref="O216:O218"/>
    <mergeCell ref="BG173:BG176"/>
    <mergeCell ref="BH124:BH128"/>
    <mergeCell ref="AL134:AL140"/>
    <mergeCell ref="T145:T151"/>
    <mergeCell ref="T124:T132"/>
    <mergeCell ref="U124:U132"/>
    <mergeCell ref="U161:U167"/>
    <mergeCell ref="T161:T167"/>
    <mergeCell ref="V161:V167"/>
    <mergeCell ref="AY173:AY176"/>
    <mergeCell ref="BC173:BC176"/>
    <mergeCell ref="AV124:AV128"/>
    <mergeCell ref="AY124:AY128"/>
    <mergeCell ref="AM133:AM144"/>
    <mergeCell ref="AN133:AN144"/>
    <mergeCell ref="AO133:AO144"/>
    <mergeCell ref="AM145:AM151"/>
    <mergeCell ref="BB173:BB176"/>
    <mergeCell ref="AV173:AV176"/>
    <mergeCell ref="BA173:BA176"/>
    <mergeCell ref="AZ173:AZ176"/>
    <mergeCell ref="AW173:AW176"/>
    <mergeCell ref="AX173:AX176"/>
    <mergeCell ref="U168:U172"/>
    <mergeCell ref="AN145:AN151"/>
    <mergeCell ref="D243:D244"/>
    <mergeCell ref="C243:C244"/>
    <mergeCell ref="AO145:AO151"/>
    <mergeCell ref="W193:W201"/>
    <mergeCell ref="T187:T192"/>
    <mergeCell ref="V187:V192"/>
    <mergeCell ref="S202:S209"/>
    <mergeCell ref="AM210:AM215"/>
    <mergeCell ref="AN210:AN215"/>
    <mergeCell ref="N210:N215"/>
    <mergeCell ref="M202:M209"/>
    <mergeCell ref="AL210:AL215"/>
    <mergeCell ref="AM193:AM200"/>
    <mergeCell ref="AN193:AN200"/>
    <mergeCell ref="AO193:AO200"/>
    <mergeCell ref="AM201:AM209"/>
    <mergeCell ref="AN201:AN209"/>
    <mergeCell ref="AO201:AO209"/>
    <mergeCell ref="B243:B244"/>
    <mergeCell ref="C236:C241"/>
    <mergeCell ref="B236:B241"/>
    <mergeCell ref="C216:C218"/>
    <mergeCell ref="D219:D221"/>
    <mergeCell ref="C219:C221"/>
    <mergeCell ref="A243:A244"/>
    <mergeCell ref="C202:C209"/>
    <mergeCell ref="F226:F228"/>
    <mergeCell ref="E219:E221"/>
    <mergeCell ref="D236:D241"/>
    <mergeCell ref="A236:A241"/>
    <mergeCell ref="D222:D225"/>
    <mergeCell ref="C222:C225"/>
    <mergeCell ref="B222:B225"/>
    <mergeCell ref="A222:A225"/>
    <mergeCell ref="D229:D234"/>
    <mergeCell ref="C229:C234"/>
    <mergeCell ref="B229:B234"/>
    <mergeCell ref="A229:A234"/>
    <mergeCell ref="A226:A228"/>
    <mergeCell ref="B216:B218"/>
    <mergeCell ref="B226:B228"/>
    <mergeCell ref="C274:G274"/>
    <mergeCell ref="C271:G271"/>
    <mergeCell ref="C270:G270"/>
    <mergeCell ref="C275:G275"/>
    <mergeCell ref="C273:F273"/>
    <mergeCell ref="C264:G264"/>
    <mergeCell ref="C265:G265"/>
    <mergeCell ref="C266:G266"/>
    <mergeCell ref="C314:G314"/>
    <mergeCell ref="C292:F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10:G310"/>
    <mergeCell ref="C311:G311"/>
    <mergeCell ref="C313:G313"/>
    <mergeCell ref="C309:G309"/>
    <mergeCell ref="C283:F283"/>
    <mergeCell ref="C284:F284"/>
    <mergeCell ref="C276:G276"/>
    <mergeCell ref="C277:G277"/>
    <mergeCell ref="C279:G279"/>
    <mergeCell ref="C280:G280"/>
    <mergeCell ref="C281:G281"/>
    <mergeCell ref="C289:G289"/>
    <mergeCell ref="C290:G290"/>
    <mergeCell ref="C291:F291"/>
    <mergeCell ref="C282:F282"/>
    <mergeCell ref="C286:G286"/>
    <mergeCell ref="C285:G285"/>
    <mergeCell ref="C278:G278"/>
    <mergeCell ref="F22:F35"/>
    <mergeCell ref="D22:D35"/>
    <mergeCell ref="C22:C35"/>
    <mergeCell ref="B22:B35"/>
    <mergeCell ref="F51:F63"/>
    <mergeCell ref="S51:S63"/>
    <mergeCell ref="K51:K63"/>
    <mergeCell ref="C307:G307"/>
    <mergeCell ref="C308:G308"/>
    <mergeCell ref="C287:G287"/>
    <mergeCell ref="C288:G288"/>
    <mergeCell ref="B268:B269"/>
    <mergeCell ref="G229:G234"/>
    <mergeCell ref="F229:F234"/>
    <mergeCell ref="E229:E234"/>
    <mergeCell ref="C263:G263"/>
    <mergeCell ref="C268:G269"/>
    <mergeCell ref="C267:G267"/>
    <mergeCell ref="F236:F241"/>
    <mergeCell ref="G236:G241"/>
    <mergeCell ref="E236:E241"/>
    <mergeCell ref="M51:M63"/>
    <mergeCell ref="N51:N63"/>
    <mergeCell ref="O51:O63"/>
    <mergeCell ref="P51:P63"/>
    <mergeCell ref="Q51:Q63"/>
    <mergeCell ref="R51:R63"/>
    <mergeCell ref="P64:P68"/>
    <mergeCell ref="BJ17:BJ19"/>
    <mergeCell ref="BK17:BM17"/>
    <mergeCell ref="AX17:AX19"/>
    <mergeCell ref="AY17:AY19"/>
    <mergeCell ref="AZ17:AZ19"/>
    <mergeCell ref="BA17:BA19"/>
    <mergeCell ref="BB17:BB19"/>
    <mergeCell ref="AM22:AM35"/>
    <mergeCell ref="AN22:AN35"/>
    <mergeCell ref="BC36:BC42"/>
    <mergeCell ref="BB36:BB42"/>
    <mergeCell ref="AO22:AO35"/>
    <mergeCell ref="AM36:AM48"/>
    <mergeCell ref="AN36:AN48"/>
    <mergeCell ref="AO36:AO48"/>
    <mergeCell ref="AZ64:AZ68"/>
    <mergeCell ref="AZ36:AZ42"/>
    <mergeCell ref="A16:A20"/>
    <mergeCell ref="AI17:AK17"/>
    <mergeCell ref="I18:J18"/>
    <mergeCell ref="AC18:AD18"/>
    <mergeCell ref="AE18:AH18"/>
    <mergeCell ref="X17:AH17"/>
    <mergeCell ref="BI17:BI19"/>
    <mergeCell ref="AL17:AO17"/>
    <mergeCell ref="B16:G17"/>
    <mergeCell ref="H16:J16"/>
    <mergeCell ref="AI18:AK18"/>
    <mergeCell ref="BC17:BC19"/>
    <mergeCell ref="AP17:AP19"/>
    <mergeCell ref="AS17:AS19"/>
    <mergeCell ref="AT17:AT19"/>
    <mergeCell ref="AU17:AU19"/>
    <mergeCell ref="AV17:AV19"/>
    <mergeCell ref="AW17:AW19"/>
    <mergeCell ref="K22:K35"/>
    <mergeCell ref="AP16:AU16"/>
    <mergeCell ref="AV16:BA16"/>
    <mergeCell ref="BA36:BA42"/>
    <mergeCell ref="BM36:BM42"/>
    <mergeCell ref="BM64:BM68"/>
    <mergeCell ref="AV64:AV68"/>
    <mergeCell ref="AW64:AW68"/>
    <mergeCell ref="AX64:AX68"/>
    <mergeCell ref="AV36:AV42"/>
    <mergeCell ref="BG36:BG42"/>
    <mergeCell ref="BD17:BF17"/>
    <mergeCell ref="AQ17:AR17"/>
    <mergeCell ref="AY51:AY54"/>
    <mergeCell ref="AX51:AX54"/>
    <mergeCell ref="BJ36:BJ42"/>
    <mergeCell ref="BI51:BI54"/>
    <mergeCell ref="BJ51:BJ54"/>
    <mergeCell ref="BJ64:BJ68"/>
    <mergeCell ref="BG64:BG68"/>
    <mergeCell ref="BH64:BH68"/>
    <mergeCell ref="BH36:BH42"/>
    <mergeCell ref="BB16:BM16"/>
    <mergeCell ref="BG17:BH17"/>
    <mergeCell ref="BA51:BA54"/>
    <mergeCell ref="AZ51:AZ54"/>
    <mergeCell ref="AL55:AL63"/>
    <mergeCell ref="AL51:AL54"/>
    <mergeCell ref="BA64:BA68"/>
    <mergeCell ref="BG72:BG75"/>
    <mergeCell ref="AV72:AV75"/>
    <mergeCell ref="AW72:AW75"/>
    <mergeCell ref="AX72:AX75"/>
    <mergeCell ref="AY72:AY75"/>
    <mergeCell ref="AY64:AY68"/>
    <mergeCell ref="AW51:AW54"/>
    <mergeCell ref="AV51:AV54"/>
    <mergeCell ref="AZ72:AZ75"/>
    <mergeCell ref="AM51:AM63"/>
    <mergeCell ref="AN51:AN63"/>
    <mergeCell ref="AO51:AO63"/>
    <mergeCell ref="AN72:AN80"/>
    <mergeCell ref="AM64:AM71"/>
    <mergeCell ref="AN64:AN71"/>
    <mergeCell ref="AO72:AO82"/>
    <mergeCell ref="AM72:AM82"/>
    <mergeCell ref="AY36:AY42"/>
    <mergeCell ref="AW36:AW42"/>
    <mergeCell ref="AX36:AX42"/>
    <mergeCell ref="BI72:BI75"/>
    <mergeCell ref="AO64:AO71"/>
    <mergeCell ref="O145:O151"/>
    <mergeCell ref="N145:N151"/>
    <mergeCell ref="P145:P151"/>
    <mergeCell ref="F168:F172"/>
    <mergeCell ref="K168:K172"/>
    <mergeCell ref="L168:L172"/>
    <mergeCell ref="K145:K151"/>
    <mergeCell ref="L124:L132"/>
    <mergeCell ref="G145:G151"/>
    <mergeCell ref="F145:F151"/>
    <mergeCell ref="G104:G117"/>
    <mergeCell ref="G72:G82"/>
    <mergeCell ref="R93:R94"/>
    <mergeCell ref="R89:R91"/>
    <mergeCell ref="L36:L50"/>
    <mergeCell ref="K36:K50"/>
    <mergeCell ref="G36:G50"/>
    <mergeCell ref="F36:F50"/>
    <mergeCell ref="BA72:BA75"/>
    <mergeCell ref="B124:B132"/>
    <mergeCell ref="B145:B151"/>
    <mergeCell ref="G133:G144"/>
    <mergeCell ref="E133:E144"/>
    <mergeCell ref="D133:D144"/>
    <mergeCell ref="BM223:BM224"/>
    <mergeCell ref="P219:P221"/>
    <mergeCell ref="AL124:AL128"/>
    <mergeCell ref="AL104:AL110"/>
    <mergeCell ref="Q124:Q132"/>
    <mergeCell ref="R124:R132"/>
    <mergeCell ref="P124:P132"/>
    <mergeCell ref="Q145:Q151"/>
    <mergeCell ref="Q133:Q144"/>
    <mergeCell ref="AV104:AV110"/>
    <mergeCell ref="AX104:AX110"/>
    <mergeCell ref="AW104:AW110"/>
    <mergeCell ref="AY104:AY110"/>
    <mergeCell ref="AZ104:AZ110"/>
    <mergeCell ref="BA104:BA110"/>
    <mergeCell ref="BJ104:BJ110"/>
    <mergeCell ref="P133:P144"/>
    <mergeCell ref="T219:T221"/>
    <mergeCell ref="W124:W132"/>
    <mergeCell ref="BM104:BM110"/>
    <mergeCell ref="BH173:BH176"/>
    <mergeCell ref="BM173:BM176"/>
    <mergeCell ref="BJ173:BJ176"/>
    <mergeCell ref="B104:B123"/>
    <mergeCell ref="N161:N167"/>
    <mergeCell ref="N124:N132"/>
    <mergeCell ref="G161:G167"/>
    <mergeCell ref="D124:D132"/>
    <mergeCell ref="M124:M132"/>
    <mergeCell ref="C145:C151"/>
    <mergeCell ref="E124:E132"/>
    <mergeCell ref="M104:M123"/>
    <mergeCell ref="N104:N122"/>
    <mergeCell ref="L161:L167"/>
    <mergeCell ref="N133:N144"/>
    <mergeCell ref="M133:M144"/>
    <mergeCell ref="C133:C144"/>
    <mergeCell ref="B133:B144"/>
    <mergeCell ref="M145:M151"/>
    <mergeCell ref="K124:K132"/>
    <mergeCell ref="F104:F123"/>
    <mergeCell ref="K104:K123"/>
    <mergeCell ref="L104:L123"/>
    <mergeCell ref="C124:C132"/>
    <mergeCell ref="F124:F132"/>
    <mergeCell ref="G124:G132"/>
    <mergeCell ref="D161:D167"/>
    <mergeCell ref="P222:P225"/>
    <mergeCell ref="T226:T228"/>
    <mergeCell ref="W219:W221"/>
    <mergeCell ref="V219:V221"/>
    <mergeCell ref="U219:U221"/>
    <mergeCell ref="U226:U228"/>
    <mergeCell ref="V226:V228"/>
    <mergeCell ref="U222:U225"/>
    <mergeCell ref="T222:T225"/>
    <mergeCell ref="W226:W228"/>
    <mergeCell ref="P226:P228"/>
    <mergeCell ref="Q219:Q221"/>
    <mergeCell ref="S173:S182"/>
    <mergeCell ref="E145:E151"/>
    <mergeCell ref="E187:E192"/>
    <mergeCell ref="R210:R215"/>
    <mergeCell ref="F173:F182"/>
    <mergeCell ref="O202:O209"/>
    <mergeCell ref="M187:M192"/>
    <mergeCell ref="N187:N192"/>
    <mergeCell ref="Q22:Q35"/>
    <mergeCell ref="P22:P35"/>
    <mergeCell ref="O22:O35"/>
    <mergeCell ref="V36:V50"/>
    <mergeCell ref="U36:U50"/>
    <mergeCell ref="T36:T50"/>
    <mergeCell ref="S36:S50"/>
    <mergeCell ref="R36:R50"/>
    <mergeCell ref="Q36:Q50"/>
    <mergeCell ref="P36:P50"/>
    <mergeCell ref="O36:O50"/>
    <mergeCell ref="B72:B81"/>
    <mergeCell ref="F72:F82"/>
    <mergeCell ref="N93:N94"/>
    <mergeCell ref="M93:M94"/>
    <mergeCell ref="L93:L94"/>
    <mergeCell ref="K93:K94"/>
    <mergeCell ref="G93:G94"/>
    <mergeCell ref="M89:M91"/>
    <mergeCell ref="N83:N88"/>
    <mergeCell ref="L83:L88"/>
    <mergeCell ref="M83:M88"/>
    <mergeCell ref="M72:M82"/>
    <mergeCell ref="L72:L82"/>
    <mergeCell ref="K72:K82"/>
    <mergeCell ref="B51:B63"/>
    <mergeCell ref="A51:A63"/>
    <mergeCell ref="G51:G63"/>
    <mergeCell ref="G83:G88"/>
    <mergeCell ref="B93:B94"/>
    <mergeCell ref="F93:F94"/>
    <mergeCell ref="P83:P88"/>
    <mergeCell ref="O83:O88"/>
    <mergeCell ref="E83:E88"/>
    <mergeCell ref="D83:D88"/>
    <mergeCell ref="C83:C88"/>
    <mergeCell ref="B83:B88"/>
    <mergeCell ref="A83:A88"/>
    <mergeCell ref="F83:F88"/>
    <mergeCell ref="E93:E94"/>
    <mergeCell ref="D93:D94"/>
    <mergeCell ref="C93:C94"/>
    <mergeCell ref="B89:B91"/>
    <mergeCell ref="C89:C91"/>
    <mergeCell ref="D89:D91"/>
    <mergeCell ref="E89:E91"/>
    <mergeCell ref="E72:E81"/>
    <mergeCell ref="D72:D81"/>
    <mergeCell ref="C72:C81"/>
    <mergeCell ref="E36:E50"/>
    <mergeCell ref="D36:D50"/>
    <mergeCell ref="C36:C50"/>
    <mergeCell ref="W229:W234"/>
    <mergeCell ref="V229:V234"/>
    <mergeCell ref="U229:U234"/>
    <mergeCell ref="T229:T234"/>
    <mergeCell ref="S229:S234"/>
    <mergeCell ref="R229:R234"/>
    <mergeCell ref="Q229:Q234"/>
    <mergeCell ref="P229:P234"/>
    <mergeCell ref="O229:O234"/>
    <mergeCell ref="F64:F71"/>
    <mergeCell ref="E64:E71"/>
    <mergeCell ref="D64:D71"/>
    <mergeCell ref="Q93:Q94"/>
    <mergeCell ref="P93:P94"/>
    <mergeCell ref="O93:O94"/>
    <mergeCell ref="R83:R88"/>
    <mergeCell ref="Q83:Q88"/>
    <mergeCell ref="C51:C63"/>
    <mergeCell ref="W222:W225"/>
    <mergeCell ref="V222:V225"/>
    <mergeCell ref="Q222:Q225"/>
    <mergeCell ref="BI173:BI180"/>
    <mergeCell ref="AL173:AL182"/>
    <mergeCell ref="B36:B50"/>
    <mergeCell ref="D51:D63"/>
    <mergeCell ref="E51:E63"/>
    <mergeCell ref="T89:T91"/>
    <mergeCell ref="BI133:BI144"/>
    <mergeCell ref="BI145:BI151"/>
    <mergeCell ref="BJ145:BJ151"/>
    <mergeCell ref="G152:G160"/>
    <mergeCell ref="E152:E160"/>
    <mergeCell ref="D152:D160"/>
    <mergeCell ref="C152:C160"/>
    <mergeCell ref="B152:B160"/>
    <mergeCell ref="M152:M160"/>
    <mergeCell ref="N152:N160"/>
    <mergeCell ref="Q152:Q160"/>
    <mergeCell ref="R152:R160"/>
    <mergeCell ref="S152:S160"/>
    <mergeCell ref="U152:U160"/>
    <mergeCell ref="P152:P160"/>
    <mergeCell ref="BI152:BI160"/>
    <mergeCell ref="N36:N50"/>
    <mergeCell ref="M36:M50"/>
  </mergeCells>
  <pageMargins left="0.59055118110236227" right="0.51181102362204722" top="0.98425196850393704" bottom="0.19685039370078741" header="0.70866141732283472" footer="0.31496062992125984"/>
  <pageSetup paperSize="9" scale="14" orientation="landscape" horizontalDpi="4294967293" verticalDpi="4294967293" r:id="rId1"/>
  <headerFooter>
    <oddHeader>&amp;L&amp;G</oddHeader>
  </headerFooter>
  <rowBreaks count="4" manualBreakCount="4">
    <brk id="81" max="1217" man="1"/>
    <brk id="172" max="16383" man="1"/>
    <brk id="222" max="1217" man="1"/>
    <brk id="242" max="1217" man="1"/>
  </rowBreaks>
  <colBreaks count="2" manualBreakCount="2">
    <brk id="67" min="4" max="789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SEINFRA LICITAÇÕES DEZ 2021</vt:lpstr>
      <vt:lpstr>'SEINFRA LICITAÇÕES DEZ 2021'!Area_de_impressao</vt:lpstr>
      <vt:lpstr>'SEINFRA LICITAÇÕES DEZ 2021'!Titulos_de_impressao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2021-06-16T12:49:22Z</cp:lastPrinted>
  <dcterms:created xsi:type="dcterms:W3CDTF">2013-01-24T12:08:50Z</dcterms:created>
  <dcterms:modified xsi:type="dcterms:W3CDTF">2022-03-24T21:44:39Z</dcterms:modified>
</cp:coreProperties>
</file>