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0" yWindow="0" windowWidth="28800" windowHeight="12210" tabRatio="805"/>
  </bookViews>
  <sheets>
    <sheet name="SEINFRA CONTRATAÇÕES MARÇO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107" i="1"/>
  <c r="BL108" i="1"/>
  <c r="BL109" i="1"/>
  <c r="BL110" i="1"/>
  <c r="BL111" i="1"/>
  <c r="BL112" i="1"/>
  <c r="BL113" i="1"/>
  <c r="BL114" i="1"/>
  <c r="BL115" i="1"/>
  <c r="BL116" i="1"/>
  <c r="BL117" i="1"/>
  <c r="BL118" i="1"/>
  <c r="BL119" i="1"/>
  <c r="BL120" i="1"/>
  <c r="BL121" i="1"/>
  <c r="BL122" i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1" i="1"/>
  <c r="BL162" i="1"/>
  <c r="BL163" i="1"/>
  <c r="BL164" i="1"/>
  <c r="BL165" i="1"/>
  <c r="BL166" i="1"/>
  <c r="BL167" i="1"/>
  <c r="BL168" i="1"/>
  <c r="BL169" i="1"/>
  <c r="BL170" i="1"/>
  <c r="BL171" i="1"/>
  <c r="BL172" i="1"/>
  <c r="BL173" i="1"/>
  <c r="BL174" i="1"/>
  <c r="BL175" i="1"/>
  <c r="BL176" i="1"/>
  <c r="BL177" i="1"/>
  <c r="BL178" i="1"/>
  <c r="BL179" i="1"/>
  <c r="BL180" i="1"/>
  <c r="BL181" i="1"/>
  <c r="BL182" i="1"/>
  <c r="BL183" i="1"/>
  <c r="BL184" i="1"/>
  <c r="BL185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7" i="1"/>
  <c r="BL208" i="1"/>
  <c r="BL209" i="1"/>
  <c r="BL210" i="1"/>
  <c r="BL211" i="1"/>
  <c r="BL212" i="1"/>
  <c r="BL213" i="1"/>
  <c r="BL214" i="1"/>
  <c r="BL215" i="1"/>
  <c r="BL216" i="1"/>
  <c r="BL217" i="1"/>
  <c r="BL218" i="1"/>
  <c r="BL219" i="1"/>
  <c r="BL220" i="1"/>
  <c r="BL221" i="1"/>
  <c r="BL222" i="1"/>
  <c r="BL223" i="1"/>
  <c r="BL224" i="1"/>
  <c r="BL225" i="1"/>
  <c r="BL226" i="1"/>
  <c r="BL227" i="1"/>
  <c r="BL228" i="1"/>
  <c r="BL229" i="1"/>
  <c r="BL230" i="1"/>
  <c r="BL231" i="1"/>
  <c r="BL232" i="1"/>
  <c r="BL233" i="1"/>
  <c r="BL234" i="1"/>
  <c r="BL235" i="1"/>
  <c r="BL236" i="1"/>
  <c r="BL237" i="1"/>
  <c r="BL238" i="1"/>
  <c r="BL239" i="1"/>
  <c r="BL240" i="1"/>
  <c r="BL241" i="1"/>
  <c r="BL242" i="1"/>
  <c r="BL243" i="1"/>
  <c r="BL244" i="1"/>
  <c r="BL245" i="1"/>
  <c r="BL246" i="1"/>
  <c r="BL247" i="1"/>
  <c r="BL248" i="1"/>
  <c r="BL249" i="1"/>
  <c r="BL250" i="1"/>
  <c r="BL251" i="1"/>
  <c r="BL252" i="1"/>
  <c r="BL253" i="1"/>
  <c r="BL254" i="1"/>
  <c r="BL255" i="1"/>
  <c r="BL256" i="1"/>
  <c r="BL257" i="1"/>
  <c r="BL258" i="1"/>
  <c r="BL259" i="1"/>
  <c r="BL260" i="1"/>
  <c r="BL261" i="1"/>
  <c r="BL262" i="1"/>
  <c r="BL263" i="1"/>
  <c r="BL264" i="1"/>
  <c r="BL265" i="1"/>
  <c r="BL266" i="1"/>
  <c r="BL267" i="1"/>
  <c r="BL268" i="1"/>
  <c r="BL269" i="1"/>
  <c r="BL270" i="1"/>
  <c r="BL271" i="1"/>
  <c r="BL272" i="1"/>
  <c r="BL273" i="1"/>
  <c r="BL274" i="1"/>
  <c r="BL275" i="1"/>
  <c r="BL276" i="1"/>
  <c r="BL277" i="1"/>
  <c r="BL278" i="1"/>
  <c r="BL279" i="1"/>
  <c r="BL280" i="1"/>
  <c r="BL281" i="1"/>
  <c r="BL282" i="1"/>
  <c r="BL283" i="1"/>
  <c r="BL284" i="1"/>
  <c r="BL285" i="1"/>
  <c r="BL286" i="1"/>
  <c r="BL287" i="1"/>
  <c r="BL288" i="1"/>
  <c r="BL289" i="1"/>
  <c r="BL290" i="1"/>
  <c r="BL291" i="1"/>
  <c r="BL292" i="1"/>
  <c r="BL293" i="1"/>
  <c r="BL294" i="1"/>
  <c r="BL295" i="1"/>
  <c r="BL296" i="1"/>
  <c r="BL297" i="1"/>
  <c r="BL298" i="1"/>
  <c r="BL299" i="1"/>
  <c r="BL300" i="1"/>
  <c r="BL301" i="1"/>
  <c r="BL302" i="1"/>
  <c r="BL303" i="1"/>
  <c r="BL304" i="1"/>
  <c r="BL305" i="1"/>
  <c r="BL306" i="1"/>
  <c r="BL307" i="1"/>
  <c r="BL308" i="1"/>
  <c r="BL309" i="1"/>
  <c r="BL310" i="1"/>
  <c r="BL311" i="1"/>
  <c r="BL312" i="1"/>
  <c r="BL313" i="1"/>
  <c r="BL314" i="1"/>
  <c r="BL315" i="1"/>
  <c r="BL316" i="1"/>
  <c r="BL317" i="1"/>
  <c r="BL318" i="1"/>
  <c r="BL319" i="1"/>
  <c r="BL320" i="1"/>
  <c r="BL321" i="1"/>
  <c r="BL322" i="1"/>
  <c r="BL323" i="1"/>
  <c r="BL324" i="1"/>
  <c r="BL325" i="1"/>
  <c r="BL326" i="1"/>
  <c r="BL327" i="1"/>
  <c r="BL328" i="1"/>
  <c r="BL329" i="1"/>
  <c r="BL330" i="1"/>
  <c r="BL331" i="1"/>
  <c r="BL332" i="1"/>
  <c r="BL333" i="1"/>
  <c r="BL334" i="1"/>
  <c r="BL335" i="1"/>
  <c r="BL336" i="1"/>
  <c r="BL337" i="1"/>
  <c r="BL338" i="1"/>
  <c r="BL339" i="1"/>
  <c r="BL340" i="1"/>
  <c r="BL341" i="1"/>
  <c r="BL342" i="1"/>
  <c r="BL343" i="1"/>
  <c r="BL344" i="1"/>
  <c r="BL345" i="1"/>
  <c r="BL346" i="1"/>
  <c r="BL347" i="1"/>
  <c r="BL348" i="1"/>
  <c r="BL349" i="1"/>
  <c r="BL350" i="1"/>
  <c r="BL351" i="1"/>
  <c r="BL352" i="1"/>
  <c r="BL353" i="1"/>
  <c r="BL354" i="1"/>
  <c r="BL355" i="1"/>
  <c r="BL356" i="1"/>
  <c r="BL357" i="1"/>
  <c r="BL358" i="1"/>
  <c r="BL359" i="1"/>
  <c r="BL360" i="1"/>
  <c r="BL361" i="1"/>
  <c r="BL362" i="1"/>
  <c r="BL363" i="1"/>
  <c r="BL364" i="1"/>
  <c r="BL365" i="1"/>
  <c r="BL366" i="1"/>
  <c r="BL367" i="1"/>
  <c r="BL368" i="1"/>
  <c r="BL369" i="1"/>
  <c r="BL370" i="1"/>
  <c r="BL371" i="1"/>
  <c r="BL372" i="1"/>
  <c r="BL373" i="1"/>
  <c r="BL374" i="1"/>
  <c r="BL375" i="1"/>
  <c r="BL376" i="1"/>
  <c r="BL377" i="1"/>
  <c r="BL378" i="1"/>
  <c r="BL379" i="1"/>
  <c r="BL380" i="1"/>
  <c r="BL381" i="1"/>
  <c r="BL382" i="1"/>
  <c r="BL383" i="1"/>
  <c r="BL384" i="1"/>
  <c r="BL385" i="1"/>
  <c r="BL386" i="1"/>
  <c r="BL387" i="1"/>
  <c r="BL388" i="1"/>
  <c r="BL389" i="1"/>
  <c r="BL390" i="1"/>
  <c r="BL391" i="1"/>
  <c r="BL392" i="1"/>
  <c r="BL393" i="1"/>
  <c r="BL394" i="1"/>
  <c r="BL395" i="1"/>
  <c r="BL396" i="1"/>
  <c r="BL397" i="1"/>
  <c r="BL398" i="1"/>
  <c r="BL399" i="1"/>
  <c r="BL400" i="1"/>
  <c r="BL401" i="1"/>
  <c r="BL402" i="1"/>
  <c r="BL403" i="1"/>
  <c r="BL404" i="1"/>
  <c r="BL405" i="1"/>
  <c r="BL406" i="1"/>
  <c r="BL407" i="1"/>
  <c r="BL408" i="1"/>
  <c r="BL409" i="1"/>
  <c r="BL410" i="1"/>
  <c r="BL411" i="1"/>
  <c r="BL412" i="1"/>
  <c r="BL413" i="1"/>
  <c r="BL414" i="1"/>
  <c r="BL415" i="1"/>
  <c r="BL416" i="1"/>
  <c r="BL417" i="1"/>
  <c r="BL418" i="1"/>
  <c r="BL419" i="1"/>
  <c r="BL420" i="1"/>
  <c r="BL421" i="1"/>
  <c r="BL422" i="1"/>
  <c r="BL423" i="1"/>
  <c r="BL424" i="1"/>
  <c r="BL425" i="1"/>
  <c r="BL426" i="1"/>
  <c r="BL427" i="1"/>
  <c r="BL428" i="1"/>
  <c r="BL429" i="1"/>
  <c r="BL430" i="1"/>
  <c r="BL431" i="1"/>
  <c r="BL432" i="1"/>
  <c r="BL433" i="1"/>
  <c r="BL434" i="1"/>
  <c r="BL435" i="1"/>
  <c r="BL436" i="1"/>
  <c r="BL437" i="1"/>
  <c r="BL438" i="1"/>
  <c r="BL439" i="1"/>
  <c r="BL440" i="1"/>
  <c r="BL441" i="1"/>
  <c r="BL442" i="1"/>
  <c r="BL443" i="1"/>
  <c r="BL444" i="1"/>
  <c r="BL445" i="1"/>
  <c r="BL446" i="1"/>
  <c r="BL447" i="1"/>
  <c r="BL448" i="1"/>
  <c r="BL449" i="1"/>
  <c r="BL450" i="1"/>
  <c r="BI447" i="1"/>
  <c r="BI448" i="1"/>
  <c r="BI449" i="1"/>
  <c r="BI450" i="1"/>
  <c r="BI446" i="1"/>
  <c r="BI436" i="1"/>
  <c r="BI437" i="1"/>
  <c r="BI438" i="1"/>
  <c r="BI439" i="1"/>
  <c r="BI440" i="1"/>
  <c r="BI441" i="1"/>
  <c r="BI442" i="1"/>
  <c r="BI443" i="1"/>
  <c r="BI444" i="1"/>
  <c r="BI445" i="1"/>
  <c r="BI435" i="1"/>
  <c r="BI427" i="1"/>
  <c r="BI428" i="1"/>
  <c r="BI429" i="1"/>
  <c r="BI430" i="1"/>
  <c r="BI431" i="1"/>
  <c r="BI432" i="1"/>
  <c r="BI433" i="1"/>
  <c r="BI434" i="1"/>
  <c r="BI426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13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00" i="1"/>
  <c r="BI394" i="1"/>
  <c r="BI395" i="1"/>
  <c r="BI396" i="1"/>
  <c r="BI397" i="1"/>
  <c r="BI398" i="1"/>
  <c r="BI399" i="1"/>
  <c r="BI393" i="1"/>
  <c r="BI383" i="1"/>
  <c r="BI384" i="1"/>
  <c r="BI385" i="1"/>
  <c r="BI386" i="1"/>
  <c r="BI387" i="1"/>
  <c r="BI388" i="1"/>
  <c r="BI389" i="1"/>
  <c r="BI390" i="1"/>
  <c r="BI391" i="1"/>
  <c r="BI392" i="1"/>
  <c r="BI382" i="1"/>
  <c r="BI376" i="1"/>
  <c r="BI377" i="1"/>
  <c r="BI378" i="1"/>
  <c r="BI379" i="1"/>
  <c r="BI380" i="1"/>
  <c r="BI381" i="1"/>
  <c r="BI375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61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48" i="1"/>
  <c r="BI346" i="1"/>
  <c r="BI347" i="1"/>
  <c r="BI345" i="1"/>
  <c r="BI336" i="1"/>
  <c r="BI337" i="1"/>
  <c r="BI338" i="1"/>
  <c r="BI339" i="1"/>
  <c r="BI340" i="1"/>
  <c r="BI341" i="1"/>
  <c r="BI342" i="1"/>
  <c r="BI343" i="1"/>
  <c r="BI344" i="1"/>
  <c r="BI335" i="1"/>
  <c r="BI333" i="1"/>
  <c r="BI334" i="1"/>
  <c r="BI332" i="1"/>
  <c r="BI330" i="1"/>
  <c r="BI331" i="1"/>
  <c r="BI329" i="1"/>
  <c r="BI328" i="1"/>
  <c r="BI325" i="1"/>
  <c r="BI323" i="1"/>
  <c r="BI324" i="1"/>
  <c r="BI326" i="1"/>
  <c r="BI327" i="1"/>
  <c r="BI322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09" i="1"/>
  <c r="BI305" i="1"/>
  <c r="BI306" i="1"/>
  <c r="BI307" i="1"/>
  <c r="BI308" i="1"/>
  <c r="BI304" i="1"/>
  <c r="BI302" i="1"/>
  <c r="BI303" i="1"/>
  <c r="BI301" i="1"/>
  <c r="BI299" i="1"/>
  <c r="BI300" i="1"/>
  <c r="BI298" i="1"/>
  <c r="BI297" i="1"/>
  <c r="BI296" i="1"/>
  <c r="BI295" i="1"/>
  <c r="BI294" i="1"/>
  <c r="BI293" i="1"/>
  <c r="BI292" i="1"/>
  <c r="BI289" i="1"/>
  <c r="BI290" i="1"/>
  <c r="BI291" i="1"/>
  <c r="BI288" i="1"/>
  <c r="BI285" i="1"/>
  <c r="BI286" i="1"/>
  <c r="BI287" i="1"/>
  <c r="BI284" i="1"/>
  <c r="BI280" i="1"/>
  <c r="BI281" i="1"/>
  <c r="BI282" i="1"/>
  <c r="BI283" i="1"/>
  <c r="BI279" i="1"/>
  <c r="BI277" i="1"/>
  <c r="BI278" i="1"/>
  <c r="BI276" i="1"/>
  <c r="BI274" i="1"/>
  <c r="BI275" i="1"/>
  <c r="BI273" i="1"/>
  <c r="BI271" i="1"/>
  <c r="BI272" i="1"/>
  <c r="BI270" i="1"/>
  <c r="BI269" i="1"/>
  <c r="BI268" i="1"/>
  <c r="BI265" i="1"/>
  <c r="BI266" i="1"/>
  <c r="BI267" i="1"/>
  <c r="BI264" i="1"/>
  <c r="BI261" i="1"/>
  <c r="BI262" i="1"/>
  <c r="BI263" i="1"/>
  <c r="BI260" i="1"/>
  <c r="BI254" i="1"/>
  <c r="BI255" i="1"/>
  <c r="BI256" i="1"/>
  <c r="BI257" i="1"/>
  <c r="BI258" i="1"/>
  <c r="BI259" i="1"/>
  <c r="BI253" i="1"/>
  <c r="BI251" i="1"/>
  <c r="BI252" i="1"/>
  <c r="BI250" i="1"/>
  <c r="BI249" i="1"/>
  <c r="BI248" i="1"/>
  <c r="BI246" i="1"/>
  <c r="BI247" i="1"/>
  <c r="BI245" i="1"/>
  <c r="BI244" i="1"/>
  <c r="BI243" i="1"/>
  <c r="BI241" i="1"/>
  <c r="BI242" i="1"/>
  <c r="BI240" i="1"/>
  <c r="BI239" i="1"/>
  <c r="BI237" i="1"/>
  <c r="BI238" i="1"/>
  <c r="BI236" i="1"/>
  <c r="BI235" i="1"/>
  <c r="BI232" i="1"/>
  <c r="BI233" i="1"/>
  <c r="BI234" i="1"/>
  <c r="BI231" i="1"/>
  <c r="BI230" i="1"/>
  <c r="BI229" i="1"/>
  <c r="BI228" i="1"/>
  <c r="BI227" i="1"/>
  <c r="BI226" i="1"/>
  <c r="BI225" i="1"/>
  <c r="BI224" i="1"/>
  <c r="BI223" i="1"/>
  <c r="BI220" i="1"/>
  <c r="BI221" i="1"/>
  <c r="BI222" i="1"/>
  <c r="BI219" i="1"/>
  <c r="BI214" i="1"/>
  <c r="BI215" i="1"/>
  <c r="BI216" i="1"/>
  <c r="BI217" i="1"/>
  <c r="BI218" i="1"/>
  <c r="BI213" i="1"/>
  <c r="BI203" i="1"/>
  <c r="BI204" i="1"/>
  <c r="BI205" i="1"/>
  <c r="BI206" i="1"/>
  <c r="BI207" i="1"/>
  <c r="BI208" i="1"/>
  <c r="BI209" i="1"/>
  <c r="BI210" i="1"/>
  <c r="BI211" i="1"/>
  <c r="BI212" i="1"/>
  <c r="BI202" i="1"/>
  <c r="BI201" i="1"/>
  <c r="BI200" i="1"/>
  <c r="BI195" i="1"/>
  <c r="BI196" i="1"/>
  <c r="BI197" i="1"/>
  <c r="BI198" i="1"/>
  <c r="BI199" i="1"/>
  <c r="BI194" i="1"/>
  <c r="BI190" i="1"/>
  <c r="BI191" i="1"/>
  <c r="BI192" i="1"/>
  <c r="BI193" i="1"/>
  <c r="BI189" i="1"/>
  <c r="BI187" i="1"/>
  <c r="BI188" i="1"/>
  <c r="BI186" i="1"/>
  <c r="BI181" i="1"/>
  <c r="BI180" i="1"/>
  <c r="BI182" i="1"/>
  <c r="BI183" i="1"/>
  <c r="BI184" i="1"/>
  <c r="BI185" i="1"/>
  <c r="BI179" i="1"/>
  <c r="BI176" i="1"/>
  <c r="BI177" i="1"/>
  <c r="BI178" i="1"/>
  <c r="BI175" i="1"/>
  <c r="BI174" i="1"/>
  <c r="BI167" i="1"/>
  <c r="BI168" i="1"/>
  <c r="BI169" i="1"/>
  <c r="BI170" i="1"/>
  <c r="BI171" i="1"/>
  <c r="BI172" i="1"/>
  <c r="BI173" i="1"/>
  <c r="BI166" i="1"/>
  <c r="BI164" i="1"/>
  <c r="BI163" i="1"/>
  <c r="BI165" i="1"/>
  <c r="BI155" i="1"/>
  <c r="BI151" i="1"/>
  <c r="BI142" i="1"/>
  <c r="BI131" i="1"/>
  <c r="BI124" i="1"/>
  <c r="BI123" i="1"/>
  <c r="BI154" i="1"/>
  <c r="BI156" i="1"/>
  <c r="BI157" i="1"/>
  <c r="BI158" i="1"/>
  <c r="BI159" i="1"/>
  <c r="BI160" i="1"/>
  <c r="BI161" i="1"/>
  <c r="BI162" i="1"/>
  <c r="BI153" i="1"/>
  <c r="BI144" i="1"/>
  <c r="BI145" i="1"/>
  <c r="BI146" i="1"/>
  <c r="BI147" i="1"/>
  <c r="BI148" i="1"/>
  <c r="BI149" i="1"/>
  <c r="BI150" i="1"/>
  <c r="BI152" i="1"/>
  <c r="BI143" i="1"/>
  <c r="BI130" i="1"/>
  <c r="BI132" i="1"/>
  <c r="BI133" i="1"/>
  <c r="BI134" i="1"/>
  <c r="BI135" i="1"/>
  <c r="BI136" i="1"/>
  <c r="BI137" i="1"/>
  <c r="BI138" i="1"/>
  <c r="BI139" i="1"/>
  <c r="BI140" i="1"/>
  <c r="BI141" i="1"/>
  <c r="BI129" i="1"/>
  <c r="BI121" i="1"/>
  <c r="BI122" i="1"/>
  <c r="BI125" i="1"/>
  <c r="BI126" i="1"/>
  <c r="BI127" i="1"/>
  <c r="BI128" i="1"/>
  <c r="BI120" i="1"/>
  <c r="BI118" i="1"/>
  <c r="BI114" i="1"/>
  <c r="BI112" i="1"/>
  <c r="BI113" i="1"/>
  <c r="BI115" i="1"/>
  <c r="BI116" i="1"/>
  <c r="BI117" i="1"/>
  <c r="BI119" i="1"/>
  <c r="BI111" i="1"/>
  <c r="BI103" i="1"/>
  <c r="BI104" i="1"/>
  <c r="BI105" i="1"/>
  <c r="BI106" i="1"/>
  <c r="BI107" i="1"/>
  <c r="BI108" i="1"/>
  <c r="BI109" i="1"/>
  <c r="BI110" i="1"/>
  <c r="BI102" i="1"/>
  <c r="BI96" i="1"/>
  <c r="BI97" i="1"/>
  <c r="BI98" i="1"/>
  <c r="BI99" i="1"/>
  <c r="BI100" i="1"/>
  <c r="BI101" i="1"/>
  <c r="BI95" i="1"/>
  <c r="BI86" i="1"/>
  <c r="BI87" i="1"/>
  <c r="BI88" i="1"/>
  <c r="BI89" i="1"/>
  <c r="BI90" i="1"/>
  <c r="BI91" i="1"/>
  <c r="BI92" i="1"/>
  <c r="BI93" i="1"/>
  <c r="BI94" i="1"/>
  <c r="BI85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70" i="1"/>
  <c r="BI61" i="1"/>
  <c r="BI58" i="1"/>
  <c r="BI52" i="1"/>
  <c r="BI53" i="1"/>
  <c r="BI54" i="1"/>
  <c r="BI55" i="1"/>
  <c r="BI56" i="1"/>
  <c r="BI57" i="1"/>
  <c r="BI59" i="1"/>
  <c r="BI60" i="1"/>
  <c r="BI62" i="1"/>
  <c r="BI63" i="1"/>
  <c r="BI64" i="1"/>
  <c r="BI65" i="1"/>
  <c r="BI66" i="1"/>
  <c r="BI67" i="1"/>
  <c r="BI68" i="1"/>
  <c r="BI69" i="1"/>
  <c r="BI51" i="1"/>
  <c r="BI40" i="1"/>
  <c r="BI41" i="1"/>
  <c r="BI42" i="1"/>
  <c r="BI43" i="1"/>
  <c r="BI44" i="1"/>
  <c r="BI45" i="1"/>
  <c r="BI46" i="1"/>
  <c r="BI47" i="1"/>
  <c r="BI48" i="1"/>
  <c r="BI49" i="1"/>
  <c r="BI50" i="1"/>
  <c r="BI39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22" i="1"/>
  <c r="BP219" i="1" l="1"/>
  <c r="AK308" i="1" l="1"/>
  <c r="AK307" i="1"/>
  <c r="AK306" i="1"/>
  <c r="AK305" i="1"/>
  <c r="AK304" i="1"/>
  <c r="AK301" i="1"/>
  <c r="AK298" i="1"/>
  <c r="AK296" i="1"/>
  <c r="AK294" i="1"/>
  <c r="AK292" i="1"/>
  <c r="AK279" i="1"/>
  <c r="AK276" i="1"/>
  <c r="AK273" i="1"/>
  <c r="AK270" i="1"/>
  <c r="AK269" i="1"/>
  <c r="AK268" i="1"/>
  <c r="AK260" i="1"/>
  <c r="AK253" i="1"/>
  <c r="AI451" i="1"/>
  <c r="BV451" i="1" l="1"/>
  <c r="BU451" i="1"/>
  <c r="BJ451" i="1"/>
  <c r="BH451" i="1"/>
  <c r="BF451" i="1"/>
  <c r="BE451" i="1"/>
  <c r="BB451" i="1"/>
  <c r="BA451" i="1"/>
  <c r="AX451" i="1"/>
  <c r="AJ451" i="1"/>
  <c r="X451" i="1"/>
  <c r="AK435" i="1"/>
  <c r="AK426" i="1"/>
  <c r="AK413" i="1"/>
  <c r="AK400" i="1"/>
  <c r="AK382" i="1"/>
  <c r="AK375" i="1"/>
  <c r="AK361" i="1"/>
  <c r="AK348" i="1"/>
  <c r="BK451" i="1"/>
  <c r="AK250" i="1"/>
  <c r="AK249" i="1"/>
  <c r="AK248" i="1"/>
  <c r="AK245" i="1"/>
  <c r="AK219" i="1"/>
  <c r="AK194" i="1"/>
  <c r="AK189" i="1"/>
  <c r="AK179" i="1"/>
  <c r="AK175" i="1"/>
  <c r="AK174" i="1"/>
  <c r="AK163" i="1"/>
  <c r="AK153" i="1"/>
  <c r="AK143" i="1"/>
  <c r="AK129" i="1"/>
  <c r="AK120" i="1"/>
  <c r="AK111" i="1"/>
  <c r="AK102" i="1"/>
  <c r="AK95" i="1"/>
  <c r="AK85" i="1"/>
  <c r="AK70" i="1"/>
  <c r="AK51" i="1"/>
  <c r="AK39" i="1"/>
  <c r="BL22" i="1"/>
  <c r="AK22" i="1"/>
  <c r="BL451" i="1" l="1"/>
  <c r="AK451" i="1"/>
  <c r="BI451" i="1"/>
  <c r="AW451" i="1"/>
</calcChain>
</file>

<file path=xl/comments1.xml><?xml version="1.0" encoding="utf-8"?>
<comments xmlns="http://schemas.openxmlformats.org/spreadsheetml/2006/main">
  <authors>
    <author>JHEYMISON SANTOS DE SOUZA</author>
    <author>FRANCILENE VIEIRA DA SILVA</author>
  </authors>
  <commentList>
    <comment ref="BZ15" authorId="0" shapeId="0">
      <text>
        <r>
          <rPr>
            <b/>
            <sz val="9"/>
            <color indexed="81"/>
            <rFont val="Segoe UI"/>
            <family val="2"/>
          </rPr>
          <t>JHEYMISON SANTOS DE SOUZA: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A223" authorId="1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OS CONTRATOS DO ASFALTA VERIFICAR OS QUE TIVERAM ADITIVO DE VALOR</t>
        </r>
      </text>
    </comment>
    <comment ref="AL272" authorId="1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VENCEU EM 01/04/2025</t>
        </r>
      </text>
    </comment>
    <comment ref="AL278" authorId="1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EXECUÇÃO VENCEU 31/03/2025</t>
        </r>
      </text>
    </comment>
    <comment ref="Y345" authorId="0" shapeId="0">
      <text>
        <r>
          <rPr>
            <b/>
            <sz val="9"/>
            <color indexed="81"/>
            <rFont val="Segoe UI"/>
            <family val="2"/>
          </rPr>
          <t xml:space="preserve">JHEYMISON SANTOS: 
FALTANDO DIGITALIZAR O 1º TERMO ADITIVO </t>
        </r>
      </text>
    </comment>
    <comment ref="Y361" authorId="0" shapeId="0">
      <text>
        <r>
          <rPr>
            <b/>
            <sz val="9"/>
            <color indexed="81"/>
            <rFont val="Segoe UI"/>
            <family val="2"/>
          </rPr>
          <t xml:space="preserve">JHEYMISON SANTOS DE SOUZA: 
DIGITALIZAR O 13º TERMO ADITIVO 
</t>
        </r>
      </text>
    </comment>
    <comment ref="AO450" authorId="0" shapeId="0">
      <text>
        <r>
          <rPr>
            <b/>
            <sz val="9"/>
            <color indexed="81"/>
            <rFont val="Segoe UI"/>
            <family val="2"/>
          </rPr>
          <t>JHEYMISON SANTOS DE SOUZA:</t>
        </r>
        <r>
          <rPr>
            <sz val="9"/>
            <color indexed="81"/>
            <rFont val="Segoe UI"/>
            <family val="2"/>
          </rPr>
          <t xml:space="preserve">
aditivo ainda será publicado </t>
        </r>
      </text>
    </comment>
  </commentList>
</comments>
</file>

<file path=xl/sharedStrings.xml><?xml version="1.0" encoding="utf-8"?>
<sst xmlns="http://schemas.openxmlformats.org/spreadsheetml/2006/main" count="2360" uniqueCount="1278">
  <si>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</si>
  <si>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</si>
  <si>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</si>
  <si>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</si>
  <si>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</si>
  <si>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</si>
  <si>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</si>
  <si>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</si>
  <si>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</si>
  <si>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</si>
  <si>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</si>
  <si>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</si>
  <si>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</si>
  <si>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</si>
  <si>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</si>
  <si>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</si>
  <si>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</si>
  <si>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</si>
  <si>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</si>
  <si>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</si>
  <si>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</si>
  <si>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</si>
  <si>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</si>
  <si>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</si>
  <si>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</si>
  <si>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</si>
  <si>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</si>
  <si>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</si>
  <si>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</si>
  <si>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</si>
  <si>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</si>
  <si>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</si>
  <si>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</si>
  <si>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</si>
  <si>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 xml:space="preserve">Nome do responsável pela elaboração: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</si>
  <si>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</si>
  <si>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</si>
  <si>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</si>
  <si>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</si>
  <si>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</si>
  <si>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</si>
  <si>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</si>
  <si>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</si>
  <si>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</si>
  <si>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</si>
  <si>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</si>
  <si>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</si>
  <si>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</si>
  <si>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</si>
  <si>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</si>
  <si>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</si>
  <si>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</si>
  <si>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</si>
  <si>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</si>
  <si>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</si>
  <si>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</si>
  <si>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</si>
  <si>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</si>
  <si>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</si>
  <si>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</si>
  <si>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</si>
  <si>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</si>
  <si>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</si>
  <si>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</si>
  <si>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</si>
  <si>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</si>
  <si>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</si>
  <si>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</si>
  <si>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</si>
  <si>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</si>
  <si>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</si>
  <si>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</si>
  <si>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</si>
  <si>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</si>
  <si>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</si>
  <si>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</si>
  <si>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</si>
  <si>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</si>
  <si>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</si>
  <si>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</si>
  <si>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</si>
  <si>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</si>
  <si>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</si>
  <si>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</si>
  <si>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</si>
  <si>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</si>
  <si>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</si>
  <si>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</si>
  <si>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</si>
  <si>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</si>
  <si>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</si>
  <si>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</si>
  <si>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</si>
  <si>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</si>
  <si>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</si>
  <si>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</si>
  <si>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</si>
  <si>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</si>
  <si>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</si>
  <si>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</si>
  <si>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</si>
  <si>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</si>
  <si>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</si>
  <si>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</si>
  <si>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</si>
  <si>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</si>
  <si>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</si>
  <si>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</si>
  <si>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</si>
  <si>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</si>
  <si>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</si>
  <si>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</si>
  <si>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</si>
  <si>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</si>
  <si>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</si>
  <si>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</si>
  <si>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</si>
  <si>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</si>
  <si>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</si>
  <si>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</si>
  <si>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</si>
  <si>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</si>
  <si>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</si>
  <si>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</si>
  <si>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</si>
  <si>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</si>
  <si>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</si>
  <si>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</si>
  <si>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</si>
  <si>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</si>
  <si>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</si>
  <si>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</si>
  <si>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</si>
  <si>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</si>
  <si>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</si>
  <si>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</si>
  <si>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</si>
  <si>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</si>
  <si>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</si>
  <si>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</si>
  <si>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</si>
  <si>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</si>
  <si>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</si>
  <si>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</si>
  <si>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</si>
  <si>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</si>
  <si>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</si>
  <si>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</si>
  <si>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</si>
  <si>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</si>
  <si>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</si>
  <si>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</si>
  <si>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</si>
  <si>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</si>
  <si>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</si>
  <si>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</si>
  <si>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</si>
  <si>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</si>
  <si>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</si>
  <si>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</si>
  <si>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</si>
  <si>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</si>
  <si>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</si>
  <si>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</si>
  <si>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</si>
  <si>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</si>
  <si>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</si>
  <si>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</si>
  <si>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</si>
  <si>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</si>
  <si>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</si>
  <si>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</si>
  <si>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</si>
  <si>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</si>
  <si>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</si>
  <si>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</si>
  <si>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</si>
  <si>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</si>
  <si>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Aditivo de Prazo Execução</t>
  </si>
  <si>
    <t>Aditivo de Execução e Vigência</t>
  </si>
  <si>
    <t>Aditivo de Vigência</t>
  </si>
  <si>
    <t>Menor Preço</t>
  </si>
  <si>
    <t>J. C. O. PAZ ENGENHARIA CONSTRUÇÕES E COMÉRCIO EIRELI</t>
  </si>
  <si>
    <t xml:space="preserve">10.803.843/0001-80  </t>
  </si>
  <si>
    <t>1500 e 1700</t>
  </si>
  <si>
    <t>4.4.90.51.00</t>
  </si>
  <si>
    <t>Art. 57, § 1º, da Lei 8.666/93</t>
  </si>
  <si>
    <t>Tomada de Preço</t>
  </si>
  <si>
    <t>Aditivo de Vigência e Execução</t>
  </si>
  <si>
    <t>122/2021</t>
  </si>
  <si>
    <t>011/2021</t>
  </si>
  <si>
    <t>Serviços de Adequação de Sinalização da Malha Cicloviária da Avenida Ceará e Estrada Dias Martins (Rua Padre Hugo até Colégio Armando Nogueira), no Município de Rio Branco – Acre.</t>
  </si>
  <si>
    <t>01160057/2021</t>
  </si>
  <si>
    <t>START CONSTRUÇÕES, COMÉRCIO E SERVIÇOS LTDA</t>
  </si>
  <si>
    <t>03.780.709/0001-45</t>
  </si>
  <si>
    <t>3.191</t>
  </si>
  <si>
    <t>805543/2014</t>
  </si>
  <si>
    <t xml:space="preserve">Aditivo de Vigência </t>
  </si>
  <si>
    <t xml:space="preserve">  1º aditivo 01160057/2021   </t>
  </si>
  <si>
    <t xml:space="preserve">  2º aditivo 01160057/2021   </t>
  </si>
  <si>
    <t xml:space="preserve">  3º aditivo 01160057/2021   </t>
  </si>
  <si>
    <t xml:space="preserve">Aditivo de Execução e Vigência </t>
  </si>
  <si>
    <t xml:space="preserve">  4º aditivo 01160057/2021   </t>
  </si>
  <si>
    <t xml:space="preserve">  5º aditivo 01160057/2021   </t>
  </si>
  <si>
    <t xml:space="preserve">  6º aditivo 01160057/2021   </t>
  </si>
  <si>
    <t xml:space="preserve">Aditivo de  Vigência </t>
  </si>
  <si>
    <t xml:space="preserve">  7º aditivo 01160057/2021   </t>
  </si>
  <si>
    <t xml:space="preserve">  8º aditivo 01160057/2021   </t>
  </si>
  <si>
    <t>Aditivo de  Vigência e Execução</t>
  </si>
  <si>
    <t xml:space="preserve">  9º aditivo 01160057/2021   </t>
  </si>
  <si>
    <t xml:space="preserve">  10º aditivo 01160057/2021   </t>
  </si>
  <si>
    <t xml:space="preserve">  11º aditivo 01160057/2021   </t>
  </si>
  <si>
    <t xml:space="preserve">  12º aditivo 01160057/2021   </t>
  </si>
  <si>
    <t>Art. 58, § 1º, da Lei 8.666/93</t>
  </si>
  <si>
    <t>Alteração de Cláusula - Do Pagamento - Remoção da Matricula CEI</t>
  </si>
  <si>
    <t>006/2021</t>
  </si>
  <si>
    <t>Aditivo de Execução</t>
  </si>
  <si>
    <t xml:space="preserve">Aditivo de Valor </t>
  </si>
  <si>
    <t>Art. 65, § 1º, da Lei 8.666/93</t>
  </si>
  <si>
    <t xml:space="preserve">Tomada de Preços </t>
  </si>
  <si>
    <t xml:space="preserve">11.887.323/0001-65 </t>
  </si>
  <si>
    <t>EMOT CONSTRUÇÕES LTDA</t>
  </si>
  <si>
    <t>Aditivo de Valor</t>
  </si>
  <si>
    <t>Aditivo de  Vigência</t>
  </si>
  <si>
    <t>135/2021</t>
  </si>
  <si>
    <t>31.972.314/0001-80</t>
  </si>
  <si>
    <t>897148/2019</t>
  </si>
  <si>
    <t>CONSÓRCIO MOTA &amp; MOTA</t>
  </si>
  <si>
    <t>13.318</t>
  </si>
  <si>
    <t>024/2021</t>
  </si>
  <si>
    <t>003/2022</t>
  </si>
  <si>
    <t>Execução de  Serviços de Pavimentação de Vias Urbanas,  nas Ruas, Francisco Rafael – Bairro Mocinha Magalhães e  Rua da Amizade, Rua da Paz e Rua Bom Jesus – Bairro Montanhês,  no Município de Rio Branco - Acre</t>
  </si>
  <si>
    <t>01160020/2022</t>
  </si>
  <si>
    <t>M. F. CONSTRUTORA E COMÉRCIO LTDA</t>
  </si>
  <si>
    <t xml:space="preserve">25.130.703/0001-65  </t>
  </si>
  <si>
    <t>906461/2020</t>
  </si>
  <si>
    <t>01160020/2022                     1º aditivo</t>
  </si>
  <si>
    <t>01160020/2022                  2º aditivo</t>
  </si>
  <si>
    <t>01160020/2022                 3º aditivo</t>
  </si>
  <si>
    <t>01160020/2022                  4º aditivo</t>
  </si>
  <si>
    <t>01160020/2022                  5º aditivo</t>
  </si>
  <si>
    <t>01160020/2022                   6º aditivo</t>
  </si>
  <si>
    <t>01160020/2022                  7º aditivo</t>
  </si>
  <si>
    <t>201/201</t>
  </si>
  <si>
    <t>015/2021</t>
  </si>
  <si>
    <t xml:space="preserve">
Serviços de pavimentação de vias urbanas, nos bairros eldorado, travessa itabunã, rua dr. Júlio augusto moreno e bairro montanhês, rua flamengo e rua manaus, no município de rio branco - acre</t>
  </si>
  <si>
    <t>01160022/2022</t>
  </si>
  <si>
    <t>13.318              13.321</t>
  </si>
  <si>
    <t>884456/2019</t>
  </si>
  <si>
    <t xml:space="preserve">Aditivo de Execução </t>
  </si>
  <si>
    <t xml:space="preserve">1º Aditivo 01160022/2022             
</t>
  </si>
  <si>
    <t xml:space="preserve">2º Aditivo 01160022/2022                   
</t>
  </si>
  <si>
    <t xml:space="preserve">3º Aditivo 01160022/2022                
</t>
  </si>
  <si>
    <t xml:space="preserve">5º Aditivo 01160022/2022           
</t>
  </si>
  <si>
    <t xml:space="preserve">6º Aditivo 01160022/2022
</t>
  </si>
  <si>
    <t xml:space="preserve">7º Aditivo 01160022/2022      
</t>
  </si>
  <si>
    <t xml:space="preserve">8º Aditivo 01160022/2022               
</t>
  </si>
  <si>
    <t xml:space="preserve">9º Aditivo 01160022/2022               
</t>
  </si>
  <si>
    <t xml:space="preserve">10º Aditivo 01160022/2022               
</t>
  </si>
  <si>
    <t>CONSÓRCIO PROMESSA - R M  CONSTRUÇÕES LTDA E GABRO CONSTRUÇÃO EIRELI – ME</t>
  </si>
  <si>
    <t>ALVES &amp; LIMA LTDA</t>
  </si>
  <si>
    <t xml:space="preserve">07.760.015/0001-05 </t>
  </si>
  <si>
    <t>218/2022</t>
  </si>
  <si>
    <t>007/2022</t>
  </si>
  <si>
    <t>Serviços Remanescentes da Construção de Oito Sobrados Geminados no Loteamento Santo Afonso, no Município de Rio Branco – Acre.</t>
  </si>
  <si>
    <t>01160060/2022</t>
  </si>
  <si>
    <t xml:space="preserve">CONSTRUISA SERVIÇOS EIRELI, </t>
  </si>
  <si>
    <t xml:space="preserve">26.617.446/0001-53  </t>
  </si>
  <si>
    <t>350.957-60/2011</t>
  </si>
  <si>
    <t xml:space="preserve">1º Aditivo 01160060/2022       </t>
  </si>
  <si>
    <t xml:space="preserve">2º Aditivo 01160060/2022       </t>
  </si>
  <si>
    <t xml:space="preserve">3º Aditivo 01160060/2022       </t>
  </si>
  <si>
    <t xml:space="preserve">4º Aditivo 01160060/2022       </t>
  </si>
  <si>
    <t xml:space="preserve">5º Aditivo 01160060/2022       </t>
  </si>
  <si>
    <t xml:space="preserve">6º Aditivo 01160060/2022       </t>
  </si>
  <si>
    <t xml:space="preserve">7º Aditivo 01160060/2022       </t>
  </si>
  <si>
    <t xml:space="preserve">8º Aditivo 01160060/2022       </t>
  </si>
  <si>
    <t>10/09/203</t>
  </si>
  <si>
    <t>10/10/203</t>
  </si>
  <si>
    <t>INNOVE ARQUITETURA E ENGENHARIA EIRELI</t>
  </si>
  <si>
    <t xml:space="preserve">23.820.555/0001-85 </t>
  </si>
  <si>
    <t>030/2021</t>
  </si>
  <si>
    <t>002/2021</t>
  </si>
  <si>
    <t>Serviços de Construção de Calçadas com Meio Fio e Sarjetas em Vias Urbanas, no Município de Rio Branco – Acre</t>
  </si>
  <si>
    <t>01160066/2022</t>
  </si>
  <si>
    <t>TORRE ALTA CONSTRUÇÕES EIRELI</t>
  </si>
  <si>
    <t>37.786.323/0001-62</t>
  </si>
  <si>
    <t>865239/2018</t>
  </si>
  <si>
    <t xml:space="preserve">1º Aditivo 01160066/2022   </t>
  </si>
  <si>
    <t xml:space="preserve">2º Aditivo 01160066/2022   </t>
  </si>
  <si>
    <t xml:space="preserve">3º Aditivo 01160066/2022   </t>
  </si>
  <si>
    <t xml:space="preserve">4º Aditivo 01160066/2022   </t>
  </si>
  <si>
    <t xml:space="preserve">Aditivo de Alteração de Cláusula </t>
  </si>
  <si>
    <t xml:space="preserve">5º Aditivo 01160066/2022   </t>
  </si>
  <si>
    <t xml:space="preserve">6º Aditivo 01160066/2022   </t>
  </si>
  <si>
    <t>11/02/204</t>
  </si>
  <si>
    <t>108/2021</t>
  </si>
  <si>
    <t>005/2021</t>
  </si>
  <si>
    <t xml:space="preserve">Construção de Espaço de Esporte e Lazer no Bairro Castelo Branco, Município de Rio Branco – Acre. </t>
  </si>
  <si>
    <t>01160039/2023</t>
  </si>
  <si>
    <t>M &amp; E ELETRICIDADE, COMÉRCIO, CONSTRUÇÃO E TERRAPLANAGEM LTDA</t>
  </si>
  <si>
    <t xml:space="preserve">19.725.788/0001-21  </t>
  </si>
  <si>
    <t>874255/2018</t>
  </si>
  <si>
    <t xml:space="preserve">1º Aditivo 01160039/2023   </t>
  </si>
  <si>
    <t>22/08/20232</t>
  </si>
  <si>
    <t xml:space="preserve">2º Aditivo 01160039/2023   </t>
  </si>
  <si>
    <t>21/11/202313</t>
  </si>
  <si>
    <t xml:space="preserve">3º Aditivo 01160039/2023   </t>
  </si>
  <si>
    <t>301/2022</t>
  </si>
  <si>
    <t>013</t>
  </si>
  <si>
    <t>Serviços Remanescentes Complementares de Intervenções da Duplicação da Estrada da Floresta, no município de Rio Branco – Acre</t>
  </si>
  <si>
    <t>01160040/2023</t>
  </si>
  <si>
    <t xml:space="preserve">23.820.555/0001-85  </t>
  </si>
  <si>
    <t>1500 e 1754</t>
  </si>
  <si>
    <t>408.501-98/2023</t>
  </si>
  <si>
    <t xml:space="preserve">1º Aditivo 01160040/2023   </t>
  </si>
  <si>
    <t xml:space="preserve">2º Aditivo 01160040/2023   </t>
  </si>
  <si>
    <t xml:space="preserve">3º Aditivo 01160040/2023   </t>
  </si>
  <si>
    <t xml:space="preserve">4º Aditivo 01160040/2023   </t>
  </si>
  <si>
    <t>Tomada de Preços</t>
  </si>
  <si>
    <t>Apostilamento</t>
  </si>
  <si>
    <t>1º Termo de Apostilamento</t>
  </si>
  <si>
    <t>Art. 40, Inciso XI, Lei 8.666/93 </t>
  </si>
  <si>
    <t>010/2023</t>
  </si>
  <si>
    <t>SARAIVA ENGENHARIA LTDA</t>
  </si>
  <si>
    <t>01160068/2023</t>
  </si>
  <si>
    <t>EURO CONSTRUÇÕES EIRELI</t>
  </si>
  <si>
    <t>05.687.069/0001-59</t>
  </si>
  <si>
    <t>902091/2020</t>
  </si>
  <si>
    <t xml:space="preserve">1º Aditivo 01160068/2023   </t>
  </si>
  <si>
    <t xml:space="preserve">2º Aditivo 01160068/2023   </t>
  </si>
  <si>
    <t>023/2022</t>
  </si>
  <si>
    <t>002/2022</t>
  </si>
  <si>
    <t>Construção de Quadra de Grama Sintética no Bairro Israel Lira, Município de Rio Branco – Acre.</t>
  </si>
  <si>
    <t>Construção de Quadra Poliesportiva Coberta, na Rua Samambaia – Bairro Calafate – Lote 01,  no Município de Rio Branco – Acre</t>
  </si>
  <si>
    <t>01160074/2023</t>
  </si>
  <si>
    <t>Apostilamento p Inclusõa de Fonte de Despesa</t>
  </si>
  <si>
    <t>1º Termo de postilamento  01160074/2023</t>
  </si>
  <si>
    <t>242/2022</t>
  </si>
  <si>
    <t>012/2022</t>
  </si>
  <si>
    <t>Construção de Academias da Comunidade, no Município de Rio Branco – Acre - Lote 01</t>
  </si>
  <si>
    <t>01160075/2023</t>
  </si>
  <si>
    <t>R.M. TERRAPLANAGEM E COMÉRCIO LTDA</t>
  </si>
  <si>
    <t xml:space="preserve">18.818.216/0001-24 </t>
  </si>
  <si>
    <t>875387/2018</t>
  </si>
  <si>
    <t xml:space="preserve">1º Aditivo 01160075/2023   </t>
  </si>
  <si>
    <t>Construção de Academias da Comunidade, no Município de Rio Branco – Acre - Lote 02</t>
  </si>
  <si>
    <t>01160076/2023</t>
  </si>
  <si>
    <t>13.603</t>
  </si>
  <si>
    <t xml:space="preserve">1º Aditivo 01160076/2023   </t>
  </si>
  <si>
    <t>012/2023</t>
  </si>
  <si>
    <t>Construção de Academias da Comunidade, no Município de Rio Branco – Acre - Lot 03</t>
  </si>
  <si>
    <t>Construção de Academias da Comunidade, no Município de Rio Branco – Acre - Lot 04</t>
  </si>
  <si>
    <t>Construção de Academias da Comunidade, no Município de Rio Branco – Acre - Lot 05</t>
  </si>
  <si>
    <t>236/2022</t>
  </si>
  <si>
    <t>011/2022</t>
  </si>
  <si>
    <t>Empreitada Por Preço Global</t>
  </si>
  <si>
    <t>Serviços de Construção de Mercado no Bairro São Francisco, no Municipio de Rio Branco/Acre</t>
  </si>
  <si>
    <t>01160077/2023</t>
  </si>
  <si>
    <t>01160078/2023</t>
  </si>
  <si>
    <t>01160079/2023</t>
  </si>
  <si>
    <t>01160087/2023</t>
  </si>
  <si>
    <t>CONSÓRCIO HAUS</t>
  </si>
  <si>
    <t>51.602.037/0001-20</t>
  </si>
  <si>
    <t>13.629</t>
  </si>
  <si>
    <t>898369/2020</t>
  </si>
  <si>
    <t xml:space="preserve">1º Aditivo 01160077/2023   </t>
  </si>
  <si>
    <t>1º Termo de Apostilmento</t>
  </si>
  <si>
    <t xml:space="preserve">1º Aditivo 01160078/2023   </t>
  </si>
  <si>
    <t>1º Termo Apostilamento</t>
  </si>
  <si>
    <t/>
  </si>
  <si>
    <t>199/2021</t>
  </si>
  <si>
    <t>Concorrência</t>
  </si>
  <si>
    <t xml:space="preserve">Menor Preços </t>
  </si>
  <si>
    <t>065/2022</t>
  </si>
  <si>
    <t>001/2022</t>
  </si>
  <si>
    <t>Construção da Nova Sede da Câmara Municipal de Rio Branco – 1º Etapa</t>
  </si>
  <si>
    <t>032/2022</t>
  </si>
  <si>
    <t>Concorrência Pública para RP por Técnica e preços</t>
  </si>
  <si>
    <t>Menor Preços</t>
  </si>
  <si>
    <t>Prestação de Serviços de Engenharia e Arquitetura de Apoio e Assessoramento as Atividade da Prefeitura Municipal de Rio Branco/Ac.</t>
  </si>
  <si>
    <t>01160065/2022</t>
  </si>
  <si>
    <t>BORGES COMÉRCIO E CONSTRUÇÕES EIRELI</t>
  </si>
  <si>
    <t xml:space="preserve">07.148.735/0001-06  </t>
  </si>
  <si>
    <t>01160012/2023</t>
  </si>
  <si>
    <t>VETOR ENGENHARIA E CONSTRUÇÕES LTDA</t>
  </si>
  <si>
    <t xml:space="preserve">03.692.641/0001-42  </t>
  </si>
  <si>
    <t>3.3.90.39.00</t>
  </si>
  <si>
    <t>09032021-2-013719
09032021-2-011656</t>
  </si>
  <si>
    <t>1º Apostilamento de Reajuste</t>
  </si>
  <si>
    <t>115/2023</t>
  </si>
  <si>
    <t>001/2023</t>
  </si>
  <si>
    <t>Concorrência Eletronica</t>
  </si>
  <si>
    <t>Construção de Ponte sobre o Igarapé da Judia, localizado no município de Rio Branco – Acre</t>
  </si>
  <si>
    <t>121/2023</t>
  </si>
  <si>
    <t>Construção de uma Ponte sobre o Igarapé Caipora, no município de Rio Branco – Acre</t>
  </si>
  <si>
    <t>105/2023</t>
  </si>
  <si>
    <t>002/2023</t>
  </si>
  <si>
    <t>243/2023</t>
  </si>
  <si>
    <t>017/2023</t>
  </si>
  <si>
    <t>Serviços de Modernização e Revitalização da Praça da Revolução, no Município de Rio Branco – AC</t>
  </si>
  <si>
    <t>Remanescentes de Serviços de Urbanização de Corredores de Transporte Coletivo no Município de Rio Branco – Acre</t>
  </si>
  <si>
    <t>234/2023</t>
  </si>
  <si>
    <t>014/2023</t>
  </si>
  <si>
    <t>Concorrência Eletrônica SRP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</si>
  <si>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01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</si>
  <si>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02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</si>
  <si>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03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</si>
  <si>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05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</si>
  <si>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06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</si>
  <si>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07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</si>
  <si>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08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</si>
  <si>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09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</si>
  <si>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010</t>
  </si>
  <si>
    <t>210/2023</t>
  </si>
  <si>
    <t>013/2023</t>
  </si>
  <si>
    <t xml:space="preserve">Concorrência Eletrônica </t>
  </si>
  <si>
    <t xml:space="preserve">Pavimentação e Recapeamento de vias urbanas no município de Rio Branco-AC, (Belo Jardim: Rua Ayrton Senna, Tancredo Neves e Ramal da Zezé, Parque dos Buritis: Rua da Castanheira, Pupunha e Buriti (+ parte do Ramal do Macarrão), </t>
  </si>
  <si>
    <t>125/2023</t>
  </si>
  <si>
    <t>005/2023</t>
  </si>
  <si>
    <t>Serviços de Revitalização da Orla do Calçadão da Benjamin Constant, na cidade de Rio Branco/AC</t>
  </si>
  <si>
    <t>332/2023</t>
  </si>
  <si>
    <t>001/2024</t>
  </si>
  <si>
    <t>172/2023</t>
  </si>
  <si>
    <t>009/2023</t>
  </si>
  <si>
    <t>231/2023</t>
  </si>
  <si>
    <t>018/2023</t>
  </si>
  <si>
    <t>Menor Peços</t>
  </si>
  <si>
    <t>Construção de Quadra Poliesportiva, localizada na Rua Aroeira, Residencial Santa Cruz, Bairro Apolônio Sales no município de Rio Branco – Acre</t>
  </si>
  <si>
    <t>226/2023</t>
  </si>
  <si>
    <t>015/2023</t>
  </si>
  <si>
    <t>Construção de Praça com Muro de Contenção, no Município de Rio Branco – AC</t>
  </si>
  <si>
    <t>01160084/2023</t>
  </si>
  <si>
    <t>CONSTRUTORA VALTRAN LTDA</t>
  </si>
  <si>
    <t xml:space="preserve">07.577.306/0001-54  </t>
  </si>
  <si>
    <t>01160086/2023</t>
  </si>
  <si>
    <t>OM CONSTRUÇÕES LTDA</t>
  </si>
  <si>
    <t>09.636.544/0001-19</t>
  </si>
  <si>
    <t>01160092/2023</t>
  </si>
  <si>
    <t>CONSÓRCIO CTL – 01</t>
  </si>
  <si>
    <t>06.122.117/0001-24</t>
  </si>
  <si>
    <t>01160097/2023</t>
  </si>
  <si>
    <t>01160098/2023</t>
  </si>
  <si>
    <t xml:space="preserve">CONSÓRCIO OLIVEIRA-SYARA III, </t>
  </si>
  <si>
    <t>14.364.244/0001-68</t>
  </si>
  <si>
    <t>01160001/2024</t>
  </si>
  <si>
    <t>ANDREY E SOUZA SERVIÇOS DE CONSTRUÇÃO LTDA E SPACE SERVIÇOS DE GESTÃO EMPRESARIAL LTDA</t>
  </si>
  <si>
    <t xml:space="preserve">13.302.143/0001-08 </t>
  </si>
  <si>
    <t>01160002/2024</t>
  </si>
  <si>
    <t>C. PINHEIRO LIMA CONSTRUTORA LTDA</t>
  </si>
  <si>
    <t>05.989.042/0001-10</t>
  </si>
  <si>
    <t>01160003/2024</t>
  </si>
  <si>
    <t>OLIVEIRA ENGENHARIA EIRELI</t>
  </si>
  <si>
    <t xml:space="preserve">04.265.012/0001-07 </t>
  </si>
  <si>
    <t>01160004/2024</t>
  </si>
  <si>
    <t>CONSTRUTORA GBM LTDA</t>
  </si>
  <si>
    <t xml:space="preserve">14.768.890/0001-90 </t>
  </si>
  <si>
    <t>01160005/2024</t>
  </si>
  <si>
    <t>ADINN CONSTRUÇÃO E PAVIMENTAÇÃO LTDA</t>
  </si>
  <si>
    <t xml:space="preserve">01.287.024/0001-36 </t>
  </si>
  <si>
    <t>01160006/2024</t>
  </si>
  <si>
    <t>IMPACTO INDUSTRIA, TERRAPLANAGEM E CONSTRUÇÃO LTDA</t>
  </si>
  <si>
    <t>07.568.434/0001-31</t>
  </si>
  <si>
    <t>01160007/2024</t>
  </si>
  <si>
    <t>M. S. M. INDUSTRIAL LTDA</t>
  </si>
  <si>
    <t xml:space="preserve">05.394.853/0001-79 </t>
  </si>
  <si>
    <t>01160008/2024</t>
  </si>
  <si>
    <t xml:space="preserve">10.803.843/0001-80 </t>
  </si>
  <si>
    <t>01160009/2024</t>
  </si>
  <si>
    <t xml:space="preserve">08.909.332/0001-03 </t>
  </si>
  <si>
    <t>01160010/2024</t>
  </si>
  <si>
    <t>01160014/2024</t>
  </si>
  <si>
    <t>DIAS CONSTRUTORA LTDA - ME</t>
  </si>
  <si>
    <t>R. M. CONSTRUÇÕES LTDA</t>
  </si>
  <si>
    <t>01160020/2024</t>
  </si>
  <si>
    <t>01160028/2024</t>
  </si>
  <si>
    <t>01160036/2024</t>
  </si>
  <si>
    <t>54.540.536/0001-29</t>
  </si>
  <si>
    <t>13.699  - 13.714</t>
  </si>
  <si>
    <t>13.700   -  13.714</t>
  </si>
  <si>
    <t>13701 - 13.714</t>
  </si>
  <si>
    <t>13.700 - 13.714</t>
  </si>
  <si>
    <t>13.700 - 13.700</t>
  </si>
  <si>
    <t>13.700 - 13714</t>
  </si>
  <si>
    <t>13.701 -  13.714</t>
  </si>
  <si>
    <t>929482/2022</t>
  </si>
  <si>
    <t>888247/2019</t>
  </si>
  <si>
    <t xml:space="preserve">889322/2019 </t>
  </si>
  <si>
    <t>BB - 40/00010-9</t>
  </si>
  <si>
    <t xml:space="preserve">891466/2021 </t>
  </si>
  <si>
    <t>789198/2013</t>
  </si>
  <si>
    <t>918092/2021</t>
  </si>
  <si>
    <t>915281/2021</t>
  </si>
  <si>
    <t>193/2020</t>
  </si>
  <si>
    <t>043/2020</t>
  </si>
  <si>
    <t>Pregão Eletrônico SRP</t>
  </si>
  <si>
    <t>Prestação de Serviços de Sinalização Viária horizontal, com Fornecimento de Mão, de Obra, Equipamentos, Materiais e Agregados Necessários”</t>
  </si>
  <si>
    <t>12.897</t>
  </si>
  <si>
    <t>020/2020</t>
  </si>
  <si>
    <t>01160033/2021</t>
  </si>
  <si>
    <t>13.141</t>
  </si>
  <si>
    <t>Aditivo de Prazo  Vigência</t>
  </si>
  <si>
    <t>01160033/2021
1º aditivo</t>
  </si>
  <si>
    <t>01160033/2021
2º aditivo</t>
  </si>
  <si>
    <t>01160033/2021
3º aditivo</t>
  </si>
  <si>
    <t>03/09/20222</t>
  </si>
  <si>
    <t>01160033/2021
4º aditivo</t>
  </si>
  <si>
    <t>Aditivo de Prazo  Vigência e Execução</t>
  </si>
  <si>
    <t>01160033/2021
5º aditivo</t>
  </si>
  <si>
    <t>01160033/2021
6º aditivo</t>
  </si>
  <si>
    <t>01160033/2021
7º aditivo</t>
  </si>
  <si>
    <t>07/03/20211</t>
  </si>
  <si>
    <t>Maior Percentual de Desconto</t>
  </si>
  <si>
    <t>18.818.216/0001-24</t>
  </si>
  <si>
    <t>202/2021</t>
  </si>
  <si>
    <t>074/2021</t>
  </si>
  <si>
    <t>Manutenção de Pontes, Passarelas e Escadarias, localizada no Municipio de Rio Branco/AC</t>
  </si>
  <si>
    <t>01160001/2022</t>
  </si>
  <si>
    <t>LARDEYS CONSTRUTORA E COMÉRCIO LTDA</t>
  </si>
  <si>
    <t xml:space="preserve">03.879.200/0001-54  </t>
  </si>
  <si>
    <t>13.223</t>
  </si>
  <si>
    <t>01160001/2022
1º aditivo</t>
  </si>
  <si>
    <t>01160001/2022
2º aditivo</t>
  </si>
  <si>
    <t>01160001/2022
1º Apostilamento</t>
  </si>
  <si>
    <t>2º Termo Complementar ao 1º Termo</t>
  </si>
  <si>
    <t>Apostilamento de Resjuste</t>
  </si>
  <si>
    <t>1º Termo Apostilamento de Reajuste</t>
  </si>
  <si>
    <t>230</t>
  </si>
  <si>
    <t>Pregão Eletrônico</t>
  </si>
  <si>
    <t>Menor Prços</t>
  </si>
  <si>
    <t>311/2023</t>
  </si>
  <si>
    <t>20/2023</t>
  </si>
  <si>
    <t>Pregão Presencial SRP</t>
  </si>
  <si>
    <t>Maior Percentual  de Preços</t>
  </si>
  <si>
    <t>Manutenção Predial</t>
  </si>
  <si>
    <t>Manutenção, Adequação e Adaptação de Calçadas com fornecimento Equipamentos, Materiais e Mão de Obra, no município de Rio Branco – Acre</t>
  </si>
  <si>
    <t>254/2023</t>
  </si>
  <si>
    <t>007/2024</t>
  </si>
  <si>
    <t>009/2024</t>
  </si>
  <si>
    <t>23.820.555/0001-85</t>
  </si>
  <si>
    <t>01160096/2023</t>
  </si>
  <si>
    <t>ACQUA CHAFARIZES E FONTES LUMINOSAS EIRELI</t>
  </si>
  <si>
    <t>13.002.809/0001-02</t>
  </si>
  <si>
    <t>01160022/2024</t>
  </si>
  <si>
    <t>01160030/2024</t>
  </si>
  <si>
    <t>MK CONSTRUTORA EIRELI,</t>
  </si>
  <si>
    <t>22.982.161/0001-60</t>
  </si>
  <si>
    <t>2762/2018</t>
  </si>
  <si>
    <t>010/2018</t>
  </si>
  <si>
    <t>Dispensa de Licitação</t>
  </si>
  <si>
    <t>SERVIÇOS REMANESCENTES DA DUPLICAÇÃO DA ESTRADA DA FLORESTA (SEGMENTO ENTRE A RUA OMAR SABINO E RODOVIA-BR 364)</t>
  </si>
  <si>
    <t>N/A</t>
  </si>
  <si>
    <t>042/2018</t>
  </si>
  <si>
    <t>EMPRESA MUNICIPAL DE URBANIZAÇÃO DE RIO BRANCO - EMURB</t>
  </si>
  <si>
    <t>04.518.601/0001-41</t>
  </si>
  <si>
    <t>12.430</t>
  </si>
  <si>
    <t>408.501-98/2013</t>
  </si>
  <si>
    <t>042/2018
1º aditivo</t>
  </si>
  <si>
    <t>Aditivo de Adequação Contratual</t>
  </si>
  <si>
    <t>042/2018
2º aditivo</t>
  </si>
  <si>
    <t>042/2018
3º aditivo</t>
  </si>
  <si>
    <t>042/2018
4º aditivo</t>
  </si>
  <si>
    <t>042/2018
5º aditivo</t>
  </si>
  <si>
    <t>13196                                         13.196</t>
  </si>
  <si>
    <t>042/2018
6º aditivo</t>
  </si>
  <si>
    <t>13.34.</t>
  </si>
  <si>
    <t>042/2018
7º aditivo</t>
  </si>
  <si>
    <t>042/2018
8º aditivo</t>
  </si>
  <si>
    <t>042/2018
9º aditivo</t>
  </si>
  <si>
    <t>042/2018
10º aditivo</t>
  </si>
  <si>
    <t>042/2018
11º aditivo</t>
  </si>
  <si>
    <t>Inciso II, Art. 57 da Lei 8.666/93</t>
  </si>
  <si>
    <t xml:space="preserve">Recomendação Técnica nº 038/2020 </t>
  </si>
  <si>
    <t xml:space="preserve">Paralisação </t>
  </si>
  <si>
    <t>011/20218</t>
  </si>
  <si>
    <t>Serviços Remanescentes da Duplicação da Avenida Getúlio Vargas (Segmento entre a Rua João XXIII e Estrada das Placas)</t>
  </si>
  <si>
    <t>2793/2018</t>
  </si>
  <si>
    <t>043/2018</t>
  </si>
  <si>
    <t>08/11/20218</t>
  </si>
  <si>
    <t>043/2018
1º aditivo</t>
  </si>
  <si>
    <t>03/05/202019</t>
  </si>
  <si>
    <t>043/2018
2º aditivo</t>
  </si>
  <si>
    <t>043/2018
3º aditivo</t>
  </si>
  <si>
    <t>043/2018
4º aditivo</t>
  </si>
  <si>
    <t>043/2018
5º aditivo</t>
  </si>
  <si>
    <t>043/2018
6º aditivo</t>
  </si>
  <si>
    <t>043/2018
7º aditivo</t>
  </si>
  <si>
    <t>043/2018
8º aditivo</t>
  </si>
  <si>
    <t>043/2018
9º aditivo</t>
  </si>
  <si>
    <t>043/2018
10º aditivo</t>
  </si>
  <si>
    <t>043/2018
11º aditivo</t>
  </si>
  <si>
    <t>2º Termo de Aposlimento de Reajuste</t>
  </si>
  <si>
    <t>043/2018
12º aditivo</t>
  </si>
  <si>
    <t>Paralisação</t>
  </si>
  <si>
    <t>14925/2020</t>
  </si>
  <si>
    <t>023/2020</t>
  </si>
  <si>
    <t>Serviços Remanescentes de Urbanização da Poligonal Baixada I (Bairros Bahia Velha, Glório e Pista) no Municipio/Acre</t>
  </si>
  <si>
    <t>18.101/2020</t>
  </si>
  <si>
    <t>026/2020</t>
  </si>
  <si>
    <t>Serviços  Remanescentes de Urbanização de Canal em Bairros da Baixada da Sobral, no Municipio de Rio Branco- Acre</t>
  </si>
  <si>
    <t>067/2020</t>
  </si>
  <si>
    <t>072/2020</t>
  </si>
  <si>
    <t xml:space="preserve">  12.882</t>
  </si>
  <si>
    <t>12.906</t>
  </si>
  <si>
    <t>350.955-41/2011</t>
  </si>
  <si>
    <t>067/2020
1º aditivo</t>
  </si>
  <si>
    <t>02/012/2020</t>
  </si>
  <si>
    <t>067/2020
2º aditivo</t>
  </si>
  <si>
    <t>067/2020
4º aditivo</t>
  </si>
  <si>
    <t>067/2020
5º aditivo</t>
  </si>
  <si>
    <t>072/2020
1º aditivo</t>
  </si>
  <si>
    <t>072/2020
2º aditivo</t>
  </si>
  <si>
    <t>072/2020
3º aditivo</t>
  </si>
  <si>
    <t>072/2020
4º aditivo</t>
  </si>
  <si>
    <t>072/2020
5º aditivo</t>
  </si>
  <si>
    <t>072/2020
6º aditivo</t>
  </si>
  <si>
    <t>072/2020
7º aditivo</t>
  </si>
  <si>
    <t xml:space="preserve">Inclusão LF nº. 13.709/2018 e LF nº. 12.846/2013 </t>
  </si>
  <si>
    <t>Dispensa</t>
  </si>
  <si>
    <t>14.664/2022</t>
  </si>
  <si>
    <t>Prestação de Serviços de Controle Tecnológico em Obras de Pavimentação (Ensaios de Solo e Massa Asfáltica) e Civis, Ensaios de Concreto</t>
  </si>
  <si>
    <t>01160021/2022</t>
  </si>
  <si>
    <t>34.700.153/0001-63</t>
  </si>
  <si>
    <t>FUNDAÇÃO DE TECNOLOGIA DO ESTADO DO ACRE - FUNTAC</t>
  </si>
  <si>
    <t>01160021/2021
1º aditivo</t>
  </si>
  <si>
    <t>01160021/2021
2º aditivo</t>
  </si>
  <si>
    <t>01160021/2021
3º aditivo</t>
  </si>
  <si>
    <t>22907/2021</t>
  </si>
  <si>
    <t>016/2021</t>
  </si>
  <si>
    <t xml:space="preserve">SERVIÇOS DE QUALIFICAÇÃO DA RUA MINAS GERAIS NO MUNICÍPIO DE RIO BRANCO – ACRE. </t>
  </si>
  <si>
    <t>13.082                               13.087</t>
  </si>
  <si>
    <t>23019/2021</t>
  </si>
  <si>
    <t>017/2021</t>
  </si>
  <si>
    <t>Servicços de Qualificação de Vias Urbanas na Rua Rio de Janeiro, no Muncipio de Rio Branco/ac</t>
  </si>
  <si>
    <t xml:space="preserve">13.082                             </t>
  </si>
  <si>
    <t>01160034/2021</t>
  </si>
  <si>
    <t>04.518.601/0001/41</t>
  </si>
  <si>
    <t>01160035/2021</t>
  </si>
  <si>
    <t>13.146</t>
  </si>
  <si>
    <t>13.145</t>
  </si>
  <si>
    <t>412.794-16/2015</t>
  </si>
  <si>
    <t>4.336.859,29</t>
  </si>
  <si>
    <t>4.370.137,13</t>
  </si>
  <si>
    <t>Prazo de  Vigência</t>
  </si>
  <si>
    <t>1º Aditivo 01160034/2021</t>
  </si>
  <si>
    <t>Prazo de  Vigência e Execução</t>
  </si>
  <si>
    <t>2º Aditivo 01160034/2021</t>
  </si>
  <si>
    <t>3º Aditivo 01160034/2021</t>
  </si>
  <si>
    <t>4º Aditivo 01160034/2021</t>
  </si>
  <si>
    <t>5º Aditivo 01160034/2021</t>
  </si>
  <si>
    <t>6º Aditivo 01160034/2021</t>
  </si>
  <si>
    <t>7º Aditivo 01160034/2021</t>
  </si>
  <si>
    <t>1º Aditivo 01160035/2021</t>
  </si>
  <si>
    <t>2º Aditivo 01160035/2021</t>
  </si>
  <si>
    <t>3º Aditivo 01160035/2021</t>
  </si>
  <si>
    <t>5º Aditivo 01160035/2021</t>
  </si>
  <si>
    <t>6º Aditivo 01160035/2021</t>
  </si>
  <si>
    <t>7º Aditivo 01160035/2021</t>
  </si>
  <si>
    <t xml:space="preserve">Prazo de  Vigência </t>
  </si>
  <si>
    <t>8º Aditivo 01160035/2021</t>
  </si>
  <si>
    <t>Art. 24, Inciso VIII da Lei 8.666/93</t>
  </si>
  <si>
    <t>06/10/25051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</si>
  <si>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</si>
  <si>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</si>
  <si>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</si>
  <si>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13.078                   13.085</t>
  </si>
  <si>
    <t>01160044/2021</t>
  </si>
  <si>
    <t>889420/2019</t>
  </si>
  <si>
    <t>1º Aditivo 01160044/2021</t>
  </si>
  <si>
    <t>2º Aditivo 01160044/2021</t>
  </si>
  <si>
    <t>3º Aditivo 01160044/2021</t>
  </si>
  <si>
    <t>Art. 55, Inciso VII, da Lei 8.666/93</t>
  </si>
  <si>
    <t>31994/2021</t>
  </si>
  <si>
    <t>028/2021</t>
  </si>
  <si>
    <t xml:space="preserve">Realização dos Serviços Remanescentes de Urbanização do Bairro Vitória - Etapa II, no Município de Rio Branco – Acre. </t>
  </si>
  <si>
    <t>13.139</t>
  </si>
  <si>
    <t>01160002/2022</t>
  </si>
  <si>
    <t>346.605-29/2011</t>
  </si>
  <si>
    <t>1º Aditivo 01160002/2022</t>
  </si>
  <si>
    <t>2º Aditivo 01160002/2022</t>
  </si>
  <si>
    <t>12..405</t>
  </si>
  <si>
    <t>Aditivo de Execução e Viogência</t>
  </si>
  <si>
    <t>4º Aditivo 01160002/2022</t>
  </si>
  <si>
    <t>28/002/2023</t>
  </si>
  <si>
    <t>5º Aditivo 01160002/2022</t>
  </si>
  <si>
    <t>6º Aditivo 01160002/2022</t>
  </si>
  <si>
    <t>08/01/2023</t>
  </si>
  <si>
    <t>25.480/2023</t>
  </si>
  <si>
    <t>021/2023</t>
  </si>
  <si>
    <t>Serviços de Manutenção e Recuperação de Vias Públicas de domínio do município de Rio Branco – AC</t>
  </si>
  <si>
    <t>01160094/2023</t>
  </si>
  <si>
    <t xml:space="preserve">04.518.601/0001-41, </t>
  </si>
  <si>
    <t>AZ COMÉRCIO, SERV. E REP. IMP. EXP. LTDA</t>
  </si>
  <si>
    <t>04.265.012/0001-07</t>
  </si>
  <si>
    <t>13.663</t>
  </si>
  <si>
    <t>art. 75, inciso IX da Lei n. 14.133/21</t>
  </si>
  <si>
    <t>13.665</t>
  </si>
  <si>
    <t>318/2023</t>
  </si>
  <si>
    <t>022/2023</t>
  </si>
  <si>
    <t>Concorrência Eletrônica</t>
  </si>
  <si>
    <t>Contratação de empresa de engenharia  para execução de serviços de construção da cozinha com refeitório e reforma da Casa de Acolhimento Sol Nascente e Dra. Maria Tapajós</t>
  </si>
  <si>
    <t>04.034.583/0021-76</t>
  </si>
  <si>
    <t>4.4.90.51.00.00.00</t>
  </si>
  <si>
    <t xml:space="preserve">01160016/2024
1º aditivo </t>
  </si>
  <si>
    <t>Art. 111, da Lei 14.133/2021</t>
  </si>
  <si>
    <t xml:space="preserve">Aditivo de prazo 
execução </t>
  </si>
  <si>
    <t xml:space="preserve">01160016/2024
2º aditivo </t>
  </si>
  <si>
    <t xml:space="preserve">01160016/2024
3º aditivo </t>
  </si>
  <si>
    <t>Art. 124, da Lei 14.133/2021</t>
  </si>
  <si>
    <t xml:space="preserve">Aditivo de prazo
Execução </t>
  </si>
  <si>
    <t xml:space="preserve">01160016/2024
4º aditivo </t>
  </si>
  <si>
    <t xml:space="preserve">01160016/2024
5º aditivo </t>
  </si>
  <si>
    <t>CREA Nº 5003-D/AC</t>
  </si>
  <si>
    <t>Djanra Souza de Oliveira</t>
  </si>
  <si>
    <t>202/2023</t>
  </si>
  <si>
    <t>Serviços de Ampliação da Casa de cultura de Rio Branco, no Município de Rio Branco - Acre.</t>
  </si>
  <si>
    <t>01160017/2024</t>
  </si>
  <si>
    <t>ECO CLEAN LTDA</t>
  </si>
  <si>
    <t>1.700 e 1.500</t>
  </si>
  <si>
    <t>884237/2019</t>
  </si>
  <si>
    <t>Aditivo de prazo
Vigência e Execução</t>
  </si>
  <si>
    <t xml:space="preserve">01160017/2024
1º aditivo </t>
  </si>
  <si>
    <t>Aditovo de prazo
Vigência e execução</t>
  </si>
  <si>
    <t>01160017/2024
2º aditivo</t>
  </si>
  <si>
    <t>João Pedo Mesquita Lemos Gomes</t>
  </si>
  <si>
    <t>CAU Nº A147313-1</t>
  </si>
  <si>
    <t xml:space="preserve">Menor Preço </t>
  </si>
  <si>
    <t>Contratação de empresa, pessoa jurídica, para execução da construção de cobertura do estacionamento da Sede da Prefeitura Municipal de Rio Branco.</t>
  </si>
  <si>
    <t>01160018/2024</t>
  </si>
  <si>
    <t>4.4.90.51.00.00</t>
  </si>
  <si>
    <t xml:space="preserve">Aditivo de Prazo
Execução </t>
  </si>
  <si>
    <t xml:space="preserve">01160018/2024
1º aditivo </t>
  </si>
  <si>
    <t xml:space="preserve">Aditivo de Prazo 
Execução </t>
  </si>
  <si>
    <t xml:space="preserve">01160018/2024
2º aditivo </t>
  </si>
  <si>
    <t xml:space="preserve">Aditivo de Prazo
Excução </t>
  </si>
  <si>
    <t xml:space="preserve">01160018/2024
3º aditivo </t>
  </si>
  <si>
    <t>Rafaela Fontana Lopes</t>
  </si>
  <si>
    <t xml:space="preserve">Djanra Souza de Oliveira </t>
  </si>
  <si>
    <t>CREA Nº 21508-D/AC</t>
  </si>
  <si>
    <t>Construção do Centro de Referência de Assistência Social - CRAS, localizado na Tv. Monte Sinai, Bairro Santa Helena, com área total de intervenção de 416.78 m² em terreno de 1.635,51 m², no segundo distrito do município de Rio Branco - Acre.</t>
  </si>
  <si>
    <t>M &amp; E ELETRICIDADE COMERCIO CONSTRUÇÃO E TERRAPLANAGEM LTDA</t>
  </si>
  <si>
    <t>19.725.788/0001-21</t>
  </si>
  <si>
    <t>08.731.640/0001-83</t>
  </si>
  <si>
    <t>14.159.893/0001-27</t>
  </si>
  <si>
    <t>717969/2021</t>
  </si>
  <si>
    <t>SEM OS</t>
  </si>
  <si>
    <t>037/2024</t>
  </si>
  <si>
    <t>715615-1</t>
  </si>
  <si>
    <t xml:space="preserve">Aditivo de valor </t>
  </si>
  <si>
    <t xml:space="preserve">01160022/2024
1º aditivo </t>
  </si>
  <si>
    <t xml:space="preserve">4º Aditivo 01160022/2022                   
</t>
  </si>
  <si>
    <t>048/2024</t>
  </si>
  <si>
    <t>Mariuza do Nascimento Silva</t>
  </si>
  <si>
    <t>714834-1</t>
  </si>
  <si>
    <t xml:space="preserve">Jorge Emílio Progênio Ribeiro </t>
  </si>
  <si>
    <t>Aditivo de prazo
execução</t>
  </si>
  <si>
    <t xml:space="preserve">01160030/2024
1º aditivo </t>
  </si>
  <si>
    <t>01160030/2024
2º aditivo</t>
  </si>
  <si>
    <t xml:space="preserve">Aditivo de prazo
execução </t>
  </si>
  <si>
    <t xml:space="preserve">01160030/2024
3º aditivo </t>
  </si>
  <si>
    <t xml:space="preserve">01160030/2024
4º aditivo </t>
  </si>
  <si>
    <t xml:space="preserve">01160030/2024
5º aditivo </t>
  </si>
  <si>
    <t xml:space="preserve">01160030/2024
6º aditivo </t>
  </si>
  <si>
    <t xml:space="preserve">01160030/2024
7º aditivo </t>
  </si>
  <si>
    <t xml:space="preserve">01160030/2024
8º aditivo </t>
  </si>
  <si>
    <t>José Ricardo Cruz Costa</t>
  </si>
  <si>
    <t>CREA Nº 8981-D/AC</t>
  </si>
  <si>
    <t xml:space="preserve">Aditivo de prazo
Vigência </t>
  </si>
  <si>
    <t xml:space="preserve">01160036/2024
1º aditivo </t>
  </si>
  <si>
    <t>Aditivo de prazo 
vigência</t>
  </si>
  <si>
    <t xml:space="preserve">01160036/2024
2º aditivo </t>
  </si>
  <si>
    <t>11/102024</t>
  </si>
  <si>
    <t>086/2024 e 090/2024</t>
  </si>
  <si>
    <t xml:space="preserve">13.791 e 13.804 </t>
  </si>
  <si>
    <t>Gustavo Menezes Mateus</t>
  </si>
  <si>
    <t>CREA Nº 5060731790-D/SP</t>
  </si>
  <si>
    <t>336/2024</t>
  </si>
  <si>
    <t>Construção do  novo mercado Elias Mansour, localizado no município de Rio Branco/AC.</t>
  </si>
  <si>
    <t>003/2024</t>
  </si>
  <si>
    <t>01160051/2024</t>
  </si>
  <si>
    <t>VENTO SUL ENGENHARIA LTDA</t>
  </si>
  <si>
    <t>03.509.843/0001-06</t>
  </si>
  <si>
    <t>1706, 2.500 e 1700</t>
  </si>
  <si>
    <t>917533/2021</t>
  </si>
  <si>
    <t>Ana Carolina Magalhães Nunes</t>
  </si>
  <si>
    <t>CREA Nº 22058-D/AAC</t>
  </si>
  <si>
    <t>265/2023</t>
  </si>
  <si>
    <t>020/2023</t>
  </si>
  <si>
    <t>Reforma de quadra em grama sintética, incluindo material e mão de obra locais: Tangará, Universitário, João Eduardo, no Município de Rio Branco - Acre.</t>
  </si>
  <si>
    <t>01160052/2024</t>
  </si>
  <si>
    <t>1.500 e 1.700</t>
  </si>
  <si>
    <t>917930/2021</t>
  </si>
  <si>
    <t xml:space="preserve">Aditivo de praazo
Execução </t>
  </si>
  <si>
    <t xml:space="preserve">01160052/2024
1º aditivo </t>
  </si>
  <si>
    <t>Aditivo de prazo 
execução</t>
  </si>
  <si>
    <t>01160052/2024
2º aditivo</t>
  </si>
  <si>
    <t>092/2024</t>
  </si>
  <si>
    <t>Glaucon Rocha Dantas</t>
  </si>
  <si>
    <t>CREA Nº 20898-D/AC</t>
  </si>
  <si>
    <t>165/2023</t>
  </si>
  <si>
    <t>19/2023</t>
  </si>
  <si>
    <t>Serviços de Pavimentação com Tijolo Maciço, Drenagem, Meio Fio e Sarjeta, rede de Distribuição de Água, Passeio Público e Sinalização nas Ruas do Bairro Jorge Lavocat, no Municíipio de Rio Branco - AC.</t>
  </si>
  <si>
    <t>01160053/2024</t>
  </si>
  <si>
    <t>11.964.271/0001-83</t>
  </si>
  <si>
    <t>4.4.90.51.00.00.000</t>
  </si>
  <si>
    <t>915354/2021</t>
  </si>
  <si>
    <t>01160053/2024
1º aditivo</t>
  </si>
  <si>
    <t>296/2024</t>
  </si>
  <si>
    <t>023/2023</t>
  </si>
  <si>
    <t>Construção de Quadra em Grama Sintética, incluindo material e mão de obra, local: Bairro Eldorado II.</t>
  </si>
  <si>
    <t>01160054/2024</t>
  </si>
  <si>
    <t xml:space="preserve">INNOVE ARQUITETURA E ENGENHARIA LTDA </t>
  </si>
  <si>
    <t>1706 e 1.500</t>
  </si>
  <si>
    <t>909919/2021</t>
  </si>
  <si>
    <t xml:space="preserve">aditivo de prazo
execução </t>
  </si>
  <si>
    <t xml:space="preserve">01160054/2024
1º aditivo </t>
  </si>
  <si>
    <t>aditivo de prazo
execução</t>
  </si>
  <si>
    <t xml:space="preserve">01160054/2024
2º aditivo </t>
  </si>
  <si>
    <t xml:space="preserve">João Pedo Mesquita Lemos Gomes </t>
  </si>
  <si>
    <t xml:space="preserve">Djanara Souza de Oliveira </t>
  </si>
  <si>
    <t>292/2023</t>
  </si>
  <si>
    <t xml:space="preserve">Reforma da Quadra Poliesportiva Emily Andrade da Silva </t>
  </si>
  <si>
    <t>01160055/2024</t>
  </si>
  <si>
    <t>08.078.762/0001-12</t>
  </si>
  <si>
    <t>Emenda nº 09032022-2022065</t>
  </si>
  <si>
    <t xml:space="preserve">01160055/2024
1º aditivo </t>
  </si>
  <si>
    <t xml:space="preserve">01160055/2024
2º aditivo </t>
  </si>
  <si>
    <t xml:space="preserve">01160055/2024
3º aditivo </t>
  </si>
  <si>
    <t>004/2024</t>
  </si>
  <si>
    <t xml:space="preserve">Construção da Indústria de Produção de Leite de Soja (Vaca Mecânica) </t>
  </si>
  <si>
    <t>01160057/2024</t>
  </si>
  <si>
    <t xml:space="preserve">EDF CONSTRUTORA EIRELI </t>
  </si>
  <si>
    <t>04.239.708/0001-50</t>
  </si>
  <si>
    <t xml:space="preserve">Aditivo de prazo execução </t>
  </si>
  <si>
    <t>Art. 124, inciso I, Alínea b, da Lei 14.133/21</t>
  </si>
  <si>
    <t>010/2024</t>
  </si>
  <si>
    <t>Construção de Passarela sobre Igarapé entre os Bairros Aeroporto Velho e Ayrton Senna.</t>
  </si>
  <si>
    <t>01160059/2024</t>
  </si>
  <si>
    <t>SOLU'S ENGENHARIA LTDA</t>
  </si>
  <si>
    <t>05.495.255/0001-96</t>
  </si>
  <si>
    <t>1500 e 2500</t>
  </si>
  <si>
    <t>04/07/02024</t>
  </si>
  <si>
    <t xml:space="preserve">01160059/2024
1º aditivo </t>
  </si>
  <si>
    <t xml:space="preserve">01160059/2024
2º aditivo </t>
  </si>
  <si>
    <t>13.811-A</t>
  </si>
  <si>
    <t xml:space="preserve">José Maria Leão do Amaral </t>
  </si>
  <si>
    <t>006/2024</t>
  </si>
  <si>
    <t>010/204</t>
  </si>
  <si>
    <t>Implantação de Viaduto, no Município de Rio Branco/AC (Av. Ceará/Dias Martins), com extensão total de 278,00 m.</t>
  </si>
  <si>
    <t>13.807-A</t>
  </si>
  <si>
    <t>01160060/2024</t>
  </si>
  <si>
    <t>ALBUQUERQUE ENGENHARIA IMPORTAÇÃO E EXPORTAÇÃO LTDA</t>
  </si>
  <si>
    <t>34.696.955/0001-47</t>
  </si>
  <si>
    <t>207/2023</t>
  </si>
  <si>
    <t>011/2023</t>
  </si>
  <si>
    <t>Pavimentação dos Ramais Colibri, Sena, Estrada Velha e Vertente, localizados na Estrada de Porto Acre, km 08.</t>
  </si>
  <si>
    <t>01160062/2024</t>
  </si>
  <si>
    <t>14.768.890/0001-90</t>
  </si>
  <si>
    <t xml:space="preserve">Aditivo de prazo
vigência e execução </t>
  </si>
  <si>
    <t xml:space="preserve">01160062/2024
1º aditivo </t>
  </si>
  <si>
    <t>Gilmar Coutinho Silva</t>
  </si>
  <si>
    <t>CREA Nº 22253-D/AC</t>
  </si>
  <si>
    <t>005/2024</t>
  </si>
  <si>
    <t>Construção de uma Ponte, em Estrutura mista de Concreto Armado e vigas mejtálicas sobre o igarapé Redenção, Bairro Apolônio Sales;</t>
  </si>
  <si>
    <t xml:space="preserve">Maior desconto </t>
  </si>
  <si>
    <t>01160063/2024</t>
  </si>
  <si>
    <t>2.500 e 1.700</t>
  </si>
  <si>
    <t>91.4782/2021</t>
  </si>
  <si>
    <t>32211/2023</t>
  </si>
  <si>
    <t>002/2024</t>
  </si>
  <si>
    <t>Serviços de Pavimentação e Recapeamento de Vias Urbanas na Rua do Passeio, bairro Taquari.</t>
  </si>
  <si>
    <t>01160064/2024</t>
  </si>
  <si>
    <t xml:space="preserve">CONSÓRCIO TAQUARI </t>
  </si>
  <si>
    <t>10.803.843/0001-80</t>
  </si>
  <si>
    <t>1700 e 1500</t>
  </si>
  <si>
    <t xml:space="preserve">01160064/2024
1º aditivo </t>
  </si>
  <si>
    <t xml:space="preserve">01160064/2024
2º aditivo </t>
  </si>
  <si>
    <t>CREA Nº 21937-D/AC</t>
  </si>
  <si>
    <t>199/2023</t>
  </si>
  <si>
    <t>Serviços de Pavimentação e Recapeamento de Vias Urbanas no Bairro Taquari,  Rua Baguary , no município de Rio Branco - Acre.</t>
  </si>
  <si>
    <t>01160065/2024</t>
  </si>
  <si>
    <t>914722/2021</t>
  </si>
  <si>
    <t xml:space="preserve">Aditivo de prazo
execuçã </t>
  </si>
  <si>
    <t>Ampliação de Quadra de Esporte, incluindo material e mão de obra, lcoal: Bairro Nova Estação, no município de Rio Branco - Acre.</t>
  </si>
  <si>
    <t>01160066/2024</t>
  </si>
  <si>
    <t>CONSTRUTORA C. FREIRE LTDA</t>
  </si>
  <si>
    <t>50.433.781/0001-86</t>
  </si>
  <si>
    <t xml:space="preserve">SEM OS </t>
  </si>
  <si>
    <t>105/2024</t>
  </si>
  <si>
    <t>Ana Kely Araújo Assis</t>
  </si>
  <si>
    <t>CREA Nº 22185-D/AC</t>
  </si>
  <si>
    <t>147/2024</t>
  </si>
  <si>
    <t>098/2024</t>
  </si>
  <si>
    <t>Contratação de empresa especializada para execução dos Serviços de Iluminação e Descoração Natalina.</t>
  </si>
  <si>
    <t xml:space="preserve">Menor preço </t>
  </si>
  <si>
    <t>015/2024</t>
  </si>
  <si>
    <t>01160094/2024</t>
  </si>
  <si>
    <t>INNOVE ARQUITETURA E ENGENHARIA LTDA</t>
  </si>
  <si>
    <t>1501 e 2.500</t>
  </si>
  <si>
    <t>13.922 e 13.964</t>
  </si>
  <si>
    <t>João Pedro Mesquita Lemos Gomes</t>
  </si>
  <si>
    <t>CAU Nº A147313-D/AC</t>
  </si>
  <si>
    <t>01160095/2024</t>
  </si>
  <si>
    <t>VIGORE ENGENHARIA LTDA</t>
  </si>
  <si>
    <t>40.216.983/0001-12</t>
  </si>
  <si>
    <t>220/2024 E 042/2025</t>
  </si>
  <si>
    <t>01160096/2024</t>
  </si>
  <si>
    <t>CONSÓRCIO NATAL</t>
  </si>
  <si>
    <t>58.312.308/0001-52</t>
  </si>
  <si>
    <t>219/2024 e 041</t>
  </si>
  <si>
    <t>13922 e 13.694</t>
  </si>
  <si>
    <t>090/2024</t>
  </si>
  <si>
    <t>018/2024</t>
  </si>
  <si>
    <t>Pavimentação de Via Local: Ramal Jarbas Passarinho</t>
  </si>
  <si>
    <t>01160097/2024</t>
  </si>
  <si>
    <t>SEM PORTARIA</t>
  </si>
  <si>
    <t>093/2024</t>
  </si>
  <si>
    <t>021/2024</t>
  </si>
  <si>
    <t>Pavimentação Asfáltica de Estrada Vicinal com Drenagem, Ramal Garapeiro e Ramal Palheiral no Município de Rio Branco/AC.</t>
  </si>
  <si>
    <t>01160098/2024</t>
  </si>
  <si>
    <t>08.909.332/0001-03</t>
  </si>
  <si>
    <t>042/2024</t>
  </si>
  <si>
    <t>016/2024</t>
  </si>
  <si>
    <t>Construção de Ginásio Poliesportivo Coberoto (Rua Limoeiro, com a Rua Coqueito, Bairro Adalberto Sena).</t>
  </si>
  <si>
    <t>01160099/2024</t>
  </si>
  <si>
    <t>JURUÁ CONSTRUTORA EIRLEI</t>
  </si>
  <si>
    <t>08.910.286/0001-54</t>
  </si>
  <si>
    <t>008/2024</t>
  </si>
  <si>
    <t>Cobertura de Quadra de Esporte, incluindo material e mão de obra, local: Bairro, Manoel Julião.</t>
  </si>
  <si>
    <t>01160100/2024</t>
  </si>
  <si>
    <t>M &amp; ELETRICIDADE, COMÉRCIO, CONSTRUÇÃO E TERRAPLANAGEM LTDA</t>
  </si>
  <si>
    <t xml:space="preserve">SEM PORTARIA </t>
  </si>
  <si>
    <t>01160016/2024</t>
  </si>
  <si>
    <t>??????</t>
  </si>
  <si>
    <t>????</t>
  </si>
  <si>
    <t xml:space="preserve">Aditivo de vigência e execução </t>
  </si>
  <si>
    <t xml:space="preserve">01160057/2021
13º aditivo </t>
  </si>
  <si>
    <t xml:space="preserve">Aditivo de vigêncai e execução </t>
  </si>
  <si>
    <t xml:space="preserve">Aditivo de Vigência e Execução </t>
  </si>
  <si>
    <t>01160057/2021
14º aditivo</t>
  </si>
  <si>
    <t xml:space="preserve">01160057/2021
15º aditivo </t>
  </si>
  <si>
    <t xml:space="preserve">01160020/2022
8º aditivo </t>
  </si>
  <si>
    <t xml:space="preserve">01160020/2022
9º aditivo </t>
  </si>
  <si>
    <t xml:space="preserve">01160020/2022
10º aditivo </t>
  </si>
  <si>
    <t xml:space="preserve">01160020/2022
11º aditivo </t>
  </si>
  <si>
    <t xml:space="preserve">Aditivo de vigência, execução e valor </t>
  </si>
  <si>
    <t>11º aditivo 
01160022/2022</t>
  </si>
  <si>
    <t xml:space="preserve">Aditivo de rerratificação </t>
  </si>
  <si>
    <t>12º aditivo
01160022/2022</t>
  </si>
  <si>
    <t>13º aditivo 
01160022/2022</t>
  </si>
  <si>
    <t xml:space="preserve"> Aditivo de vigência</t>
  </si>
  <si>
    <t>14º aditivo 
01160022/2022</t>
  </si>
  <si>
    <t>Aditivo de vigência</t>
  </si>
  <si>
    <t>15º aditivo 
01160022/2022</t>
  </si>
  <si>
    <t>16º aditivo
01160022/2022</t>
  </si>
  <si>
    <t>2</t>
  </si>
  <si>
    <t xml:space="preserve">9º aditivo
01160060/2022
</t>
  </si>
  <si>
    <t>Aditivo de valor</t>
  </si>
  <si>
    <t xml:space="preserve">10ºaditivo
01160060/2022
</t>
  </si>
  <si>
    <t>Art. 65, § 1º, inciso I, da Lei 8.666/93</t>
  </si>
  <si>
    <t>062/2025</t>
  </si>
  <si>
    <t>Gustavos Menezes Mateus</t>
  </si>
  <si>
    <t>Aditivo de execução e vigência</t>
  </si>
  <si>
    <t>7º aditivo 
01160066/2022</t>
  </si>
  <si>
    <t>8º aditivo 
01160066/2022</t>
  </si>
  <si>
    <t>128/2025</t>
  </si>
  <si>
    <t>CREA Nº 22058-D/AC</t>
  </si>
  <si>
    <t>4º aditivo 
01160039/2023</t>
  </si>
  <si>
    <t xml:space="preserve">Aditivo de execução </t>
  </si>
  <si>
    <t>5º aditivo 
01160039/2023</t>
  </si>
  <si>
    <t xml:space="preserve">Aditivo de execução e vigência </t>
  </si>
  <si>
    <t>6º aditivo 
01160039/2023</t>
  </si>
  <si>
    <t>061/2025</t>
  </si>
  <si>
    <t>5º aditivo 
01160040/2023</t>
  </si>
  <si>
    <t>6º aditivo 
01160040/2023</t>
  </si>
  <si>
    <t>7º aditivo 
01160040/2023</t>
  </si>
  <si>
    <t>Art 65, § 1º, inciso I, da Lei 8.666/93</t>
  </si>
  <si>
    <t xml:space="preserve">Aditivo de vigência </t>
  </si>
  <si>
    <t>8º aditivo 
01160040/2023</t>
  </si>
  <si>
    <t>3º aditivo 
01160068/2023</t>
  </si>
  <si>
    <t>4º aditivo 
01160068/2023</t>
  </si>
  <si>
    <t>Aditiov de valor</t>
  </si>
  <si>
    <t>5º aditivo 
01160068/2023</t>
  </si>
  <si>
    <t>6º aditivo 
01160068/2023</t>
  </si>
  <si>
    <t>142/2025</t>
  </si>
  <si>
    <t>Tatiana Lima Ferreira</t>
  </si>
  <si>
    <t>CREA Nº 9659-D/AC</t>
  </si>
  <si>
    <t xml:space="preserve">Apostilamento </t>
  </si>
  <si>
    <t>2º apostilamento 
de Reajuste</t>
  </si>
  <si>
    <t>2º aditivo 
01160074/2023</t>
  </si>
  <si>
    <t>3º aditivo 
01160074/2023</t>
  </si>
  <si>
    <t>4º aditivo 
01160074/2023</t>
  </si>
  <si>
    <t>5º aditivo 
01160074/2023</t>
  </si>
  <si>
    <t>3º apostilamento</t>
  </si>
  <si>
    <t>114/2025 e 144/2025</t>
  </si>
  <si>
    <t>13980 e 13997</t>
  </si>
  <si>
    <t>Narah Gleide Mazzaro Nascimento</t>
  </si>
  <si>
    <t>CREA Nº 9634-D/AC</t>
  </si>
  <si>
    <t>2º aditivo 
01160075/2023</t>
  </si>
  <si>
    <t>3º aditivo 
01160075/2023</t>
  </si>
  <si>
    <t>4º aditivo 
01160075/2023</t>
  </si>
  <si>
    <t>5º aditivo 
01160075/2023</t>
  </si>
  <si>
    <t>Aditivo de vigência e execução</t>
  </si>
  <si>
    <t>6º aditivo 
01160075/2023</t>
  </si>
  <si>
    <t>112/09/2024</t>
  </si>
  <si>
    <t>Aditivo de execução</t>
  </si>
  <si>
    <t>7º aditivo 
01160075/2023</t>
  </si>
  <si>
    <t>8º aditivo 
01160075/2023</t>
  </si>
  <si>
    <t xml:space="preserve">9º aditivo 01160075/2023
</t>
  </si>
  <si>
    <t xml:space="preserve">10º aditivo 
01160075/2023
</t>
  </si>
  <si>
    <t xml:space="preserve">Apostilamento - inclusão de programa de trabalho </t>
  </si>
  <si>
    <t xml:space="preserve">2º termo de apostilamento </t>
  </si>
  <si>
    <t>3º termo de apostilamento</t>
  </si>
  <si>
    <t>081/2025</t>
  </si>
  <si>
    <t xml:space="preserve">2º Aditivo 01160076/2023   </t>
  </si>
  <si>
    <t>3º aditivo 
01160076/2023</t>
  </si>
  <si>
    <t>4º aditivo 
01160076/2023</t>
  </si>
  <si>
    <t>5º aditivo 
01160076/2023</t>
  </si>
  <si>
    <t>6º aditivo 
01160076/2023</t>
  </si>
  <si>
    <t>7º aditivo 
01160076/2023</t>
  </si>
  <si>
    <t>Aditivo de  execução</t>
  </si>
  <si>
    <t>Aditivo de valor e reajuste</t>
  </si>
  <si>
    <t>8º aditivo 
01160076/2023</t>
  </si>
  <si>
    <t>091/2025</t>
  </si>
  <si>
    <t>2º aditivo 
01160077/2023</t>
  </si>
  <si>
    <t>3º aditivo 
01160077/2023</t>
  </si>
  <si>
    <t>4º aditivo
01160077/2023</t>
  </si>
  <si>
    <t xml:space="preserve">Aditivo vigência </t>
  </si>
  <si>
    <t>5º aditivo 
01160077/2023</t>
  </si>
  <si>
    <t>6º aditivo 
01160077/2023</t>
  </si>
  <si>
    <t>7º aditivo 
01160077/2023</t>
  </si>
  <si>
    <t>8º aditivo 
01160077/2023</t>
  </si>
  <si>
    <t>082/2025</t>
  </si>
  <si>
    <t>2º aditivo
01160078/2023</t>
  </si>
  <si>
    <t>3º aditivo 
01160078/2023</t>
  </si>
  <si>
    <t>4º aditivo 
01160078/2023</t>
  </si>
  <si>
    <t>5º aditivo 
01160078/2023</t>
  </si>
  <si>
    <t>6º aditivo 
01160078/2023</t>
  </si>
  <si>
    <t>7º aditivo 
01160078/2023</t>
  </si>
  <si>
    <t>8º aditivo 
01160078/2023</t>
  </si>
  <si>
    <t>040/2025</t>
  </si>
  <si>
    <t>CAU Nº 147313</t>
  </si>
  <si>
    <t>1º aditivo
01160087/2023</t>
  </si>
  <si>
    <t>2º aditivo 
01160087/2023</t>
  </si>
  <si>
    <t>3º aditivo 
01160087/2023</t>
  </si>
  <si>
    <t>060/2025 e 137/2025</t>
  </si>
  <si>
    <t>13967 e 13990</t>
  </si>
  <si>
    <t xml:space="preserve">Gustavo Menezes Mateus </t>
  </si>
  <si>
    <t>1º Aditivo
01160065/2022</t>
  </si>
  <si>
    <t>2º aditivo 
01160065/2022</t>
  </si>
  <si>
    <t>3º aditivo 
01160065/2022</t>
  </si>
  <si>
    <t>4º aditivo 
01160065/2022</t>
  </si>
  <si>
    <t>059/2025 e 092/2025</t>
  </si>
  <si>
    <t>13.968 e 13.974</t>
  </si>
  <si>
    <t xml:space="preserve">Wilmiton Hernandes Aguiar Luz </t>
  </si>
  <si>
    <t>2º aditivo 
01160012/2023</t>
  </si>
  <si>
    <t>1º aditivo 
01160012/2023</t>
  </si>
  <si>
    <t>106/2025</t>
  </si>
  <si>
    <t>Fabiana Sales de  Souza</t>
  </si>
  <si>
    <t>1º aditivo 
01160084/2023</t>
  </si>
  <si>
    <t>Art. 125, da Lei 14.133/2021</t>
  </si>
  <si>
    <t>Aditiov de vigência e execução</t>
  </si>
  <si>
    <t>2º aditivo 
01160084/2023</t>
  </si>
  <si>
    <t>Art. 105, da Lei 14.133/2021</t>
  </si>
  <si>
    <t>3 aditivo 
01160084/2023</t>
  </si>
  <si>
    <t>4º aditivo
01160084/2023</t>
  </si>
  <si>
    <t>1º aditivo 
01160086/2023</t>
  </si>
  <si>
    <t>Art. 111, da lei 14.133/2021</t>
  </si>
  <si>
    <t>2º aditivo
01160086/2023</t>
  </si>
  <si>
    <t>3º aditivo
01160086/2023</t>
  </si>
  <si>
    <t>4º aditivo 
01160086/2023</t>
  </si>
  <si>
    <t>5º aditivo
01160086/2023</t>
  </si>
  <si>
    <t>1º termo de apostilamento 
011600862023</t>
  </si>
  <si>
    <t>2º termo de apostilamento</t>
  </si>
  <si>
    <t>071/2025</t>
  </si>
  <si>
    <t>1º aditivo
01160092/2023</t>
  </si>
  <si>
    <t>Aditivo vigência e execução</t>
  </si>
  <si>
    <t>2º aditivo
01160092/2023</t>
  </si>
  <si>
    <t>07/05/02024</t>
  </si>
  <si>
    <t>Aditivo de RERRATIFICAÇÃO</t>
  </si>
  <si>
    <t>3º aditivo
01160092/2023</t>
  </si>
  <si>
    <t>Art . 124, inciso I, alinea B da Lei 14.133/2021</t>
  </si>
  <si>
    <t>Aditivo de CORREÇÃO</t>
  </si>
  <si>
    <t>4º aditivo
01160092/2023</t>
  </si>
  <si>
    <t>5º aditivo
01160092/2023</t>
  </si>
  <si>
    <t>Art 6º, inciso XVI c/c art. 125, da Lei 14.133/2021</t>
  </si>
  <si>
    <t>6º aditivo 
01160092/2023</t>
  </si>
  <si>
    <t>7º aditivo 
01160092/2023</t>
  </si>
  <si>
    <t>8º aditivo 
01160092/2023</t>
  </si>
  <si>
    <t xml:space="preserve">9º aditivo
01160092/2023
</t>
  </si>
  <si>
    <t>Execução das Obras de Implantação do Elevado da Estrada Dias Martins e Urbanização da Área do Entorno.</t>
  </si>
  <si>
    <t>1º termo de apostilamento 
01160092/2023</t>
  </si>
  <si>
    <t>084/2025 e 113/2025</t>
  </si>
  <si>
    <t>13972 e 13975</t>
  </si>
  <si>
    <t>Fabiana Sales de Souza</t>
  </si>
  <si>
    <t>1º aditivo 
01160097/2023</t>
  </si>
  <si>
    <t>2º aditivo 
01160097/2023</t>
  </si>
  <si>
    <t>3º aditivo 
01160097/2023</t>
  </si>
  <si>
    <t>4º aditivo 
01160097/2023</t>
  </si>
  <si>
    <t>5º aditivo 
01160097/2023</t>
  </si>
  <si>
    <t>048/2025 e 123/2025</t>
  </si>
  <si>
    <t>13964 e 13982</t>
  </si>
  <si>
    <t>João Pedor Mesquita Lemos Gomes</t>
  </si>
  <si>
    <t>CAU Nº A 147313-1</t>
  </si>
  <si>
    <t>1º aditivo 
01160098/2023</t>
  </si>
  <si>
    <t>2º aditivo 
01160098/2023</t>
  </si>
  <si>
    <t>3º aditivo 
01160098/2023</t>
  </si>
  <si>
    <t>Art. 57 § 1º, da Lei 8.666/93</t>
  </si>
  <si>
    <t>089/2025</t>
  </si>
  <si>
    <t>Wilmiton Hernandes Aguiar Luz</t>
  </si>
  <si>
    <t xml:space="preserve">Laudenice Medonça  Pessoa </t>
  </si>
  <si>
    <t>CAU Nº A225566-9</t>
  </si>
  <si>
    <t xml:space="preserve">1º termo de apostilamento </t>
  </si>
  <si>
    <t>Apostilamento de inclusão de fonte de despesa</t>
  </si>
  <si>
    <t>1º aditivo 
01160002/2024</t>
  </si>
  <si>
    <t>077/2025 e 149/2025</t>
  </si>
  <si>
    <t>13971 e 14003</t>
  </si>
  <si>
    <t>João vitor pinheiro Rodrigues</t>
  </si>
  <si>
    <t>1ºaditivo
01160003/2024</t>
  </si>
  <si>
    <t xml:space="preserve">Apostilamento - Inclusão de fonte de recurso </t>
  </si>
  <si>
    <t>1º termo de apostilamento
01160004/2024</t>
  </si>
  <si>
    <t>076/2025 e 109/2025</t>
  </si>
  <si>
    <t>13971 e 13975</t>
  </si>
  <si>
    <t>Antônio Moura de Freitas</t>
  </si>
  <si>
    <t xml:space="preserve">Gilmar Coutinho Silva </t>
  </si>
  <si>
    <t>CRA Nº 22253-D/AC</t>
  </si>
  <si>
    <t>1º aditivo 
01160005/2024</t>
  </si>
  <si>
    <t>2º aditivo 
01160005/2024</t>
  </si>
  <si>
    <t>1º termo de apostilamento
01160005/2024</t>
  </si>
  <si>
    <t xml:space="preserve">aditivo de valor </t>
  </si>
  <si>
    <t>1º aditivo 
01160006/2024</t>
  </si>
  <si>
    <t>2º aditivo
01160006/2024</t>
  </si>
  <si>
    <t>075/2025</t>
  </si>
  <si>
    <t>1º aditivo 
01160008/2024</t>
  </si>
  <si>
    <t xml:space="preserve">Apostilamento - inclusão de fonte de recuro </t>
  </si>
  <si>
    <t>1º termo de apostilamento 
01160008/2024</t>
  </si>
  <si>
    <t>Art. 136, inciso IV da Lei 14.133/2021</t>
  </si>
  <si>
    <t>Aposttilamento - inclusão de fonte de recurso</t>
  </si>
  <si>
    <t>1º aditivo 
01160010/2024</t>
  </si>
  <si>
    <t>Aditivo de retificação</t>
  </si>
  <si>
    <t>2º aditivo 
01160010/2024</t>
  </si>
  <si>
    <t>Art. 92, inciso I da Lei 14.133/2021</t>
  </si>
  <si>
    <t>044/2025</t>
  </si>
  <si>
    <t>Ludenice Mendonça Pessoa</t>
  </si>
  <si>
    <t>6º aditivo 
01160016/2024</t>
  </si>
  <si>
    <t xml:space="preserve">047/2025 e 122/2025 </t>
  </si>
  <si>
    <t>3º aditivo 
01160017/2024</t>
  </si>
  <si>
    <t>046/2025 e 121/2025</t>
  </si>
  <si>
    <t>146/2025</t>
  </si>
  <si>
    <t xml:space="preserve">Mariuza do Nascimento Silva </t>
  </si>
  <si>
    <t>043/2025 e 119/2025</t>
  </si>
  <si>
    <t>01160053/2024
2º aditivo</t>
  </si>
  <si>
    <t>058/2025 e 117/2025</t>
  </si>
  <si>
    <t>13965 e 13980</t>
  </si>
  <si>
    <t>João Vitor Pinheiro Rodrigues</t>
  </si>
  <si>
    <t xml:space="preserve">CREA Nº 5060031246-D/SP </t>
  </si>
  <si>
    <t xml:space="preserve">002/2025 e 118/2025 </t>
  </si>
  <si>
    <t xml:space="preserve">13955 e 118/2025 </t>
  </si>
  <si>
    <t>4º aditivo 
01160055/2024</t>
  </si>
  <si>
    <t>038/2025 e 105/2025</t>
  </si>
  <si>
    <t>13963 e 13973</t>
  </si>
  <si>
    <t xml:space="preserve">01160057/2024
1º aditivo </t>
  </si>
  <si>
    <t xml:space="preserve">01160057/2024
2º aditivo </t>
  </si>
  <si>
    <t>3º aditivo 
01160057/2024</t>
  </si>
  <si>
    <t>125/2025 e 143/2025</t>
  </si>
  <si>
    <t>Mariuza do Nascimento</t>
  </si>
  <si>
    <t>José Maria Leão do Amaral</t>
  </si>
  <si>
    <t>3º aditivo 
01160059/2024</t>
  </si>
  <si>
    <t>100/2024 e 104/2025</t>
  </si>
  <si>
    <t>13811-A e 13973</t>
  </si>
  <si>
    <t>Aditivo de retificação da data base</t>
  </si>
  <si>
    <t>1º aditivo 
01160060/2024</t>
  </si>
  <si>
    <t>073/2025 e 097/2025</t>
  </si>
  <si>
    <t>13971 e 13974</t>
  </si>
  <si>
    <t>102/2024 e 145/2025</t>
  </si>
  <si>
    <t>13814 e 13999</t>
  </si>
  <si>
    <t>1º Aditivo 
01160063/2024</t>
  </si>
  <si>
    <t xml:space="preserve">70/2025 e 096/2025 </t>
  </si>
  <si>
    <t xml:space="preserve">083/2025 e 110/2025 </t>
  </si>
  <si>
    <t xml:space="preserve">Douglas Roberto dos Santos </t>
  </si>
  <si>
    <t>CREA Nº 28586-D/AC</t>
  </si>
  <si>
    <t>1º aditivo
01160065/2024</t>
  </si>
  <si>
    <t xml:space="preserve">aditivo de execução </t>
  </si>
  <si>
    <t>2º aditivo 
01160065/2024</t>
  </si>
  <si>
    <t>07/03/205</t>
  </si>
  <si>
    <t>078/2025 e 111/2025</t>
  </si>
  <si>
    <t>28586-D/AC</t>
  </si>
  <si>
    <t>aditivo de vigência e execução</t>
  </si>
  <si>
    <t xml:space="preserve">01160033/2021
8º aditivo </t>
  </si>
  <si>
    <t>aditivo de vigência exeucção</t>
  </si>
  <si>
    <t xml:space="preserve">01160033/2021
9º aditivo </t>
  </si>
  <si>
    <t xml:space="preserve">01160033/2021
10º aditivo </t>
  </si>
  <si>
    <t xml:space="preserve">01160033/2021
11º aditivo </t>
  </si>
  <si>
    <t xml:space="preserve">01160033/2021
12º aditivo </t>
  </si>
  <si>
    <t xml:space="preserve">01160001/2022
3º aditivo </t>
  </si>
  <si>
    <t>01160001/2022
4º aditivo</t>
  </si>
  <si>
    <t xml:space="preserve">aditivo de vigência </t>
  </si>
  <si>
    <t>aditivo de vigência  e execução</t>
  </si>
  <si>
    <t>1º aditivo 
01160096/2023</t>
  </si>
  <si>
    <t>2º aditivo 
01160096/2023</t>
  </si>
  <si>
    <t>aditivo de valor</t>
  </si>
  <si>
    <t>aditivo de prazo</t>
  </si>
  <si>
    <t xml:space="preserve">01160022/2024
2º aditivo </t>
  </si>
  <si>
    <t>116/2025</t>
  </si>
  <si>
    <t>Gilberto Angelim das Chagas</t>
  </si>
  <si>
    <t>CAU Nº A183585-8</t>
  </si>
  <si>
    <t xml:space="preserve">01160030/2024
9º aditivo </t>
  </si>
  <si>
    <t>094/2025 e 112/2025</t>
  </si>
  <si>
    <t>13973 e 13975</t>
  </si>
  <si>
    <t>Antônio de Moura Freitas</t>
  </si>
  <si>
    <t>Renan Cesar Nogueira Ferraz</t>
  </si>
  <si>
    <t>CAU Nº A109832-2</t>
  </si>
  <si>
    <t>049/2025 e 124/2025</t>
  </si>
  <si>
    <t xml:space="preserve">042/2018
12º aditivo </t>
  </si>
  <si>
    <t>088/2025</t>
  </si>
  <si>
    <t>Aditivo de inclusão de cláusula</t>
  </si>
  <si>
    <t xml:space="preserve">067/2020
6º aditivo </t>
  </si>
  <si>
    <t>086/2025</t>
  </si>
  <si>
    <t>aditivo de execução</t>
  </si>
  <si>
    <t xml:space="preserve">aditivo de vigência e execução </t>
  </si>
  <si>
    <t xml:space="preserve">072/2020
8º aditivo </t>
  </si>
  <si>
    <t xml:space="preserve">072/2020
9º aditivo </t>
  </si>
  <si>
    <t xml:space="preserve">072/2020
10º aditivo </t>
  </si>
  <si>
    <t>084/2025</t>
  </si>
  <si>
    <t>132/2025</t>
  </si>
  <si>
    <t>José Fábio Maia Filho</t>
  </si>
  <si>
    <t>CREA Nº 9636-D/AC</t>
  </si>
  <si>
    <t xml:space="preserve">01160021/2022
4º aditivo </t>
  </si>
  <si>
    <t xml:space="preserve">01160021/2022
5º aditivo </t>
  </si>
  <si>
    <t xml:space="preserve">01160021/2022
6º aditivo </t>
  </si>
  <si>
    <t>8º aditivo 
01160034/2021</t>
  </si>
  <si>
    <t xml:space="preserve">10º aditivo 
01160034/2021
</t>
  </si>
  <si>
    <t xml:space="preserve">9º aditivo 
01160034/2021
</t>
  </si>
  <si>
    <t>11º aditivo 
01160034/2021</t>
  </si>
  <si>
    <t>12º aditivo 
01160034/2024</t>
  </si>
  <si>
    <t>036/2025</t>
  </si>
  <si>
    <t>Laudenice Mendonça Pessoa</t>
  </si>
  <si>
    <t>CAU Nº A 225566-9</t>
  </si>
  <si>
    <t xml:space="preserve">Prazo de  Vigência e Execução </t>
  </si>
  <si>
    <t xml:space="preserve">Prazo de execução </t>
  </si>
  <si>
    <t xml:space="preserve">9º aditivo 
01160035/2021
</t>
  </si>
  <si>
    <t>Prazo de vigência e execução</t>
  </si>
  <si>
    <t>11º aditivo 
01160035/2021</t>
  </si>
  <si>
    <t xml:space="preserve">10º aditivo 
01160035/2021
</t>
  </si>
  <si>
    <t xml:space="preserve">Prazo de vigência </t>
  </si>
  <si>
    <t>12º aditivo 
01160035/2021</t>
  </si>
  <si>
    <t>13º aditivo 
01160035/2021</t>
  </si>
  <si>
    <t>037/2025 e 107/2025</t>
  </si>
  <si>
    <t>4º Aditivo 01160044/2021</t>
  </si>
  <si>
    <t>6º aditivo 
01160044/2021</t>
  </si>
  <si>
    <t>5º aditivo 
01160044/2021</t>
  </si>
  <si>
    <t>7º aditivo 
01160044/2021</t>
  </si>
  <si>
    <t>Aditivo de vigência  e execução</t>
  </si>
  <si>
    <t>8º aditivo 
01160044/2021</t>
  </si>
  <si>
    <t>27/09/02024</t>
  </si>
  <si>
    <t>3º aditivo 
01160002/2022</t>
  </si>
  <si>
    <t>7º aditivo 
01160002/2022</t>
  </si>
  <si>
    <t>8º aditivo 
01160002/2022</t>
  </si>
  <si>
    <t>9º aditivo 
01160002/2022</t>
  </si>
  <si>
    <t>Alteração de cláusula - das condições de pagamento</t>
  </si>
  <si>
    <t>1º aditivo 
01160094/2023</t>
  </si>
  <si>
    <t>Art. 58, inciso I, da lei 8.666/93</t>
  </si>
  <si>
    <t>2º aditivo 
01160094/2023</t>
  </si>
  <si>
    <t>3º aditivo 
01160094/2023</t>
  </si>
  <si>
    <t>4º aditivo 
01160094/2023</t>
  </si>
  <si>
    <t>080/2025 e 100/2025</t>
  </si>
  <si>
    <t>13971 e 13973</t>
  </si>
  <si>
    <t>Apostilamento - Reajsute</t>
  </si>
  <si>
    <t>Art. 65, II, alínea d §5º da lei 8.666/93</t>
  </si>
  <si>
    <t>Apostilamento - Reajuste</t>
  </si>
  <si>
    <t>2º Termo de Apostilamento</t>
  </si>
  <si>
    <t>Data da emissão: 22/05/2025</t>
  </si>
  <si>
    <t>Nome do titular do Órgão/Entidade/Fundo (no exercício do cargo): Antônio Cid  Rodrigues Ferreira</t>
  </si>
  <si>
    <t>  Adequação da Praça da Revolução, em frente ao Monumento Metálico e ao Busto de Plácido de Castro, no Município de Rio Branco – AC.</t>
  </si>
  <si>
    <t>PRESTAÇÃO DE CONTAS MENSAL - EXERCÍCIO 2025</t>
  </si>
  <si>
    <t>Manual de Referência - 11ª Edição - Anexos IV, VI, VII e IX</t>
  </si>
  <si>
    <t>SECRETARIA MUNICIPAL DE INFRAESTRUTURA E MOBILIDADE URBANA - SEINFRA</t>
  </si>
  <si>
    <t>JANEIRO A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</si>
</sst>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7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14" fontId="2" fillId="0" borderId="14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12" borderId="1" xfId="2" applyNumberFormat="1" applyFont="1" applyFill="1" applyBorder="1" applyAlignment="1">
      <alignment horizontal="center" vertical="center" wrapText="1"/>
    </xf>
    <xf numFmtId="14" fontId="6" fillId="12" borderId="1" xfId="2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center" vertical="center" wrapText="1"/>
    </xf>
    <xf numFmtId="14" fontId="6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14" fontId="1" fillId="12" borderId="1" xfId="0" applyNumberFormat="1" applyFont="1" applyFill="1" applyBorder="1" applyAlignment="1">
      <alignment horizontal="center" vertical="center" wrapText="1"/>
    </xf>
    <xf numFmtId="14" fontId="1" fillId="12" borderId="1" xfId="2" applyNumberFormat="1" applyFont="1" applyFill="1" applyBorder="1" applyAlignment="1">
      <alignment horizontal="center" vertical="center" wrapText="1"/>
    </xf>
    <xf numFmtId="14" fontId="1" fillId="12" borderId="1" xfId="2" applyNumberFormat="1" applyFont="1" applyFill="1" applyBorder="1" applyAlignment="1">
      <alignment horizontal="center" vertical="center"/>
    </xf>
    <xf numFmtId="14" fontId="1" fillId="12" borderId="1" xfId="0" applyNumberFormat="1" applyFont="1" applyFill="1" applyBorder="1" applyAlignment="1">
      <alignment horizontal="center" vertical="center"/>
    </xf>
    <xf numFmtId="14" fontId="1" fillId="12" borderId="9" xfId="0" applyNumberFormat="1" applyFont="1" applyFill="1" applyBorder="1" applyAlignment="1">
      <alignment vertical="center"/>
    </xf>
    <xf numFmtId="10" fontId="2" fillId="0" borderId="0" xfId="3" applyNumberFormat="1" applyFont="1" applyAlignment="1">
      <alignment vertical="center"/>
    </xf>
    <xf numFmtId="10" fontId="1" fillId="0" borderId="0" xfId="3" applyNumberFormat="1" applyFont="1" applyAlignment="1">
      <alignment vertical="center"/>
    </xf>
    <xf numFmtId="10" fontId="1" fillId="0" borderId="0" xfId="3" applyNumberFormat="1" applyFont="1" applyAlignment="1">
      <alignment horizontal="left" vertical="center"/>
    </xf>
    <xf numFmtId="10" fontId="4" fillId="0" borderId="0" xfId="3" applyNumberFormat="1" applyFont="1" applyFill="1" applyBorder="1" applyAlignment="1">
      <alignment vertical="center" wrapText="1"/>
    </xf>
    <xf numFmtId="10" fontId="2" fillId="0" borderId="14" xfId="3" applyNumberFormat="1" applyFont="1" applyFill="1" applyBorder="1" applyAlignment="1">
      <alignment horizontal="center" vertical="center" wrapText="1"/>
    </xf>
    <xf numFmtId="10" fontId="1" fillId="0" borderId="1" xfId="3" applyNumberFormat="1" applyFont="1" applyFill="1" applyBorder="1" applyAlignment="1">
      <alignment horizontal="center" vertical="center" wrapText="1"/>
    </xf>
    <xf numFmtId="10" fontId="1" fillId="0" borderId="7" xfId="3" applyNumberFormat="1" applyFont="1" applyFill="1" applyBorder="1" applyAlignment="1">
      <alignment horizontal="center" vertical="center" wrapText="1"/>
    </xf>
    <xf numFmtId="10" fontId="2" fillId="0" borderId="12" xfId="3" applyNumberFormat="1" applyFont="1" applyBorder="1" applyAlignment="1">
      <alignment vertical="center" wrapText="1"/>
    </xf>
    <xf numFmtId="10" fontId="2" fillId="0" borderId="0" xfId="3" applyNumberFormat="1" applyFont="1" applyBorder="1" applyAlignment="1">
      <alignment horizontal="center" vertical="center" wrapText="1"/>
    </xf>
    <xf numFmtId="10" fontId="2" fillId="0" borderId="0" xfId="3" applyNumberFormat="1" applyFont="1" applyFill="1" applyAlignment="1">
      <alignment vertical="center"/>
    </xf>
    <xf numFmtId="10" fontId="2" fillId="0" borderId="0" xfId="3" applyNumberFormat="1" applyFont="1" applyAlignment="1">
      <alignment horizontal="left" vertical="center"/>
    </xf>
    <xf numFmtId="0" fontId="1" fillId="13" borderId="0" xfId="0" applyFont="1" applyFill="1" applyAlignment="1">
      <alignment vertical="center"/>
    </xf>
    <xf numFmtId="3" fontId="1" fillId="0" borderId="7" xfId="0" applyNumberFormat="1" applyFont="1" applyBorder="1" applyAlignment="1">
      <alignment vertical="center"/>
    </xf>
    <xf numFmtId="44" fontId="1" fillId="0" borderId="25" xfId="1" applyFont="1" applyBorder="1" applyAlignment="1">
      <alignment horizontal="center" vertical="center"/>
    </xf>
    <xf numFmtId="10" fontId="1" fillId="12" borderId="7" xfId="3" applyNumberFormat="1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0" xfId="0" applyFont="1" applyFill="1" applyAlignment="1">
      <alignment vertical="center"/>
    </xf>
    <xf numFmtId="10" fontId="1" fillId="12" borderId="7" xfId="0" applyNumberFormat="1" applyFont="1" applyFill="1" applyBorder="1" applyAlignment="1">
      <alignment horizontal="center" vertical="center" wrapText="1"/>
    </xf>
    <xf numFmtId="3" fontId="1" fillId="12" borderId="7" xfId="0" applyNumberFormat="1" applyFont="1" applyFill="1" applyBorder="1" applyAlignment="1">
      <alignment vertical="center"/>
    </xf>
    <xf numFmtId="14" fontId="1" fillId="12" borderId="25" xfId="0" applyNumberFormat="1" applyFont="1" applyFill="1" applyBorder="1" applyAlignment="1">
      <alignment vertical="center"/>
    </xf>
    <xf numFmtId="9" fontId="1" fillId="12" borderId="7" xfId="0" applyNumberFormat="1" applyFont="1" applyFill="1" applyBorder="1" applyAlignment="1">
      <alignment horizontal="center" vertical="center" wrapText="1"/>
    </xf>
    <xf numFmtId="44" fontId="1" fillId="10" borderId="0" xfId="1" applyFont="1" applyFill="1" applyAlignment="1">
      <alignment vertical="center"/>
    </xf>
    <xf numFmtId="44" fontId="1" fillId="6" borderId="0" xfId="1" applyFont="1" applyFill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4" fontId="1" fillId="0" borderId="1" xfId="2" applyNumberFormat="1" applyFont="1" applyFill="1" applyBorder="1" applyAlignment="1">
      <alignment horizontal="center" vertical="center"/>
    </xf>
    <xf numFmtId="14" fontId="1" fillId="0" borderId="1" xfId="2" applyNumberFormat="1" applyFont="1" applyFill="1" applyBorder="1" applyAlignment="1">
      <alignment horizontal="center" vertical="center" wrapText="1"/>
    </xf>
    <xf numFmtId="14" fontId="1" fillId="0" borderId="7" xfId="2" applyNumberFormat="1" applyFont="1" applyFill="1" applyBorder="1" applyAlignment="1">
      <alignment horizontal="center" vertical="center" wrapText="1"/>
    </xf>
    <xf numFmtId="14" fontId="1" fillId="12" borderId="7" xfId="2" applyNumberFormat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14" fontId="1" fillId="0" borderId="9" xfId="0" applyNumberFormat="1" applyFont="1" applyBorder="1" applyAlignment="1">
      <alignment vertical="center"/>
    </xf>
    <xf numFmtId="14" fontId="1" fillId="0" borderId="25" xfId="0" applyNumberFormat="1" applyFont="1" applyBorder="1" applyAlignment="1">
      <alignment vertical="center"/>
    </xf>
    <xf numFmtId="9" fontId="1" fillId="0" borderId="7" xfId="0" applyNumberFormat="1" applyFont="1" applyBorder="1" applyAlignment="1">
      <alignment horizontal="center" vertical="center" wrapText="1"/>
    </xf>
    <xf numFmtId="0" fontId="1" fillId="14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14" fontId="6" fillId="0" borderId="1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4" fontId="2" fillId="0" borderId="0" xfId="1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4" fontId="1" fillId="0" borderId="9" xfId="1" applyFont="1" applyFill="1" applyBorder="1" applyAlignment="1">
      <alignment horizontal="center" vertical="center"/>
    </xf>
    <xf numFmtId="14" fontId="6" fillId="0" borderId="7" xfId="2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4" fontId="2" fillId="3" borderId="14" xfId="1" applyFont="1" applyFill="1" applyBorder="1" applyAlignment="1">
      <alignment horizontal="center" vertical="center" wrapText="1"/>
    </xf>
    <xf numFmtId="44" fontId="2" fillId="3" borderId="14" xfId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4" fontId="1" fillId="3" borderId="9" xfId="1" applyFont="1" applyFill="1" applyBorder="1" applyAlignment="1">
      <alignment horizontal="center" vertical="center" wrapText="1"/>
    </xf>
    <xf numFmtId="44" fontId="1" fillId="3" borderId="25" xfId="1" applyFont="1" applyFill="1" applyBorder="1" applyAlignment="1">
      <alignment horizontal="center" vertical="center" wrapText="1"/>
    </xf>
    <xf numFmtId="44" fontId="1" fillId="3" borderId="7" xfId="1" applyFont="1" applyFill="1" applyBorder="1" applyAlignment="1">
      <alignment horizontal="center" vertical="center" wrapText="1"/>
    </xf>
    <xf numFmtId="10" fontId="2" fillId="7" borderId="6" xfId="3" applyNumberFormat="1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14" fontId="2" fillId="7" borderId="19" xfId="0" applyNumberFormat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14" fontId="2" fillId="11" borderId="6" xfId="0" applyNumberFormat="1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14" fontId="6" fillId="12" borderId="9" xfId="2" applyNumberFormat="1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4" fontId="5" fillId="0" borderId="0" xfId="1" applyFont="1" applyAlignment="1">
      <alignment vertical="center"/>
    </xf>
    <xf numFmtId="14" fontId="5" fillId="0" borderId="0" xfId="0" applyNumberFormat="1" applyFont="1" applyAlignment="1">
      <alignment vertical="center"/>
    </xf>
    <xf numFmtId="10" fontId="5" fillId="0" borderId="0" xfId="3" applyNumberFormat="1" applyFont="1" applyAlignment="1">
      <alignment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14" fontId="4" fillId="0" borderId="0" xfId="0" applyNumberFormat="1" applyFont="1" applyAlignment="1">
      <alignment vertical="center"/>
    </xf>
    <xf numFmtId="10" fontId="4" fillId="0" borderId="0" xfId="3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10" fontId="5" fillId="0" borderId="0" xfId="3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4" fontId="6" fillId="12" borderId="9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12" borderId="9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44" fontId="1" fillId="12" borderId="9" xfId="1" applyFont="1" applyFill="1" applyBorder="1" applyAlignment="1">
      <alignment horizontal="center" vertical="center" wrapText="1"/>
    </xf>
    <xf numFmtId="44" fontId="1" fillId="12" borderId="7" xfId="1" applyFont="1" applyFill="1" applyBorder="1" applyAlignment="1">
      <alignment horizontal="center" vertical="center" wrapText="1"/>
    </xf>
    <xf numFmtId="14" fontId="1" fillId="0" borderId="9" xfId="1" applyNumberFormat="1" applyFont="1" applyFill="1" applyBorder="1" applyAlignment="1">
      <alignment horizontal="center" vertical="center" wrapText="1"/>
    </xf>
    <xf numFmtId="14" fontId="1" fillId="0" borderId="7" xfId="1" applyNumberFormat="1" applyFont="1" applyFill="1" applyBorder="1" applyAlignment="1">
      <alignment horizontal="center" vertical="center" wrapText="1"/>
    </xf>
    <xf numFmtId="14" fontId="1" fillId="12" borderId="9" xfId="0" applyNumberFormat="1" applyFont="1" applyFill="1" applyBorder="1" applyAlignment="1">
      <alignment horizontal="center" vertical="center" wrapText="1"/>
    </xf>
    <xf numFmtId="14" fontId="1" fillId="12" borderId="7" xfId="0" applyNumberFormat="1" applyFont="1" applyFill="1" applyBorder="1" applyAlignment="1">
      <alignment horizontal="center" vertical="center" wrapText="1"/>
    </xf>
    <xf numFmtId="14" fontId="1" fillId="12" borderId="9" xfId="0" applyNumberFormat="1" applyFont="1" applyFill="1" applyBorder="1" applyAlignment="1">
      <alignment horizontal="center" vertical="center"/>
    </xf>
    <xf numFmtId="14" fontId="1" fillId="12" borderId="7" xfId="0" applyNumberFormat="1" applyFont="1" applyFill="1" applyBorder="1" applyAlignment="1">
      <alignment horizontal="center" vertical="center"/>
    </xf>
    <xf numFmtId="3" fontId="1" fillId="12" borderId="9" xfId="0" applyNumberFormat="1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9" xfId="0" applyFont="1" applyFill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center" vertical="center"/>
    </xf>
    <xf numFmtId="44" fontId="1" fillId="12" borderId="25" xfId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6" fillId="12" borderId="9" xfId="0" applyNumberFormat="1" applyFont="1" applyFill="1" applyBorder="1" applyAlignment="1">
      <alignment horizontal="center" vertical="center" wrapText="1"/>
    </xf>
    <xf numFmtId="49" fontId="6" fillId="12" borderId="7" xfId="0" applyNumberFormat="1" applyFont="1" applyFill="1" applyBorder="1" applyAlignment="1">
      <alignment horizontal="center" vertical="center" wrapText="1"/>
    </xf>
    <xf numFmtId="44" fontId="1" fillId="12" borderId="9" xfId="1" applyFont="1" applyFill="1" applyBorder="1" applyAlignment="1">
      <alignment horizontal="center" vertical="center"/>
    </xf>
    <xf numFmtId="44" fontId="1" fillId="12" borderId="25" xfId="1" applyFont="1" applyFill="1" applyBorder="1" applyAlignment="1">
      <alignment horizontal="center" vertical="center"/>
    </xf>
    <xf numFmtId="44" fontId="1" fillId="12" borderId="7" xfId="1" applyFont="1" applyFill="1" applyBorder="1" applyAlignment="1">
      <alignment horizontal="center" vertical="center"/>
    </xf>
    <xf numFmtId="3" fontId="1" fillId="12" borderId="9" xfId="0" applyNumberFormat="1" applyFont="1" applyFill="1" applyBorder="1" applyAlignment="1">
      <alignment horizontal="center" vertical="center" wrapText="1"/>
    </xf>
    <xf numFmtId="14" fontId="1" fillId="12" borderId="25" xfId="0" applyNumberFormat="1" applyFont="1" applyFill="1" applyBorder="1" applyAlignment="1">
      <alignment horizontal="center" vertical="center"/>
    </xf>
    <xf numFmtId="17" fontId="1" fillId="12" borderId="9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14" fontId="2" fillId="7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3" fontId="1" fillId="12" borderId="1" xfId="0" applyNumberFormat="1" applyFont="1" applyFill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/>
    </xf>
    <xf numFmtId="14" fontId="6" fillId="12" borderId="9" xfId="0" applyNumberFormat="1" applyFont="1" applyFill="1" applyBorder="1" applyAlignment="1">
      <alignment horizontal="center" vertical="center"/>
    </xf>
    <xf numFmtId="14" fontId="6" fillId="12" borderId="7" xfId="0" applyNumberFormat="1" applyFont="1" applyFill="1" applyBorder="1" applyAlignment="1">
      <alignment horizontal="center" vertical="center"/>
    </xf>
    <xf numFmtId="14" fontId="6" fillId="12" borderId="9" xfId="2" applyNumberFormat="1" applyFont="1" applyFill="1" applyBorder="1" applyAlignment="1">
      <alignment horizontal="center" vertical="center" wrapText="1"/>
    </xf>
    <xf numFmtId="14" fontId="6" fillId="12" borderId="7" xfId="2" applyNumberFormat="1" applyFont="1" applyFill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3" fontId="1" fillId="12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44" fontId="1" fillId="3" borderId="9" xfId="1" applyFont="1" applyFill="1" applyBorder="1" applyAlignment="1">
      <alignment vertical="center" wrapText="1"/>
    </xf>
    <xf numFmtId="44" fontId="1" fillId="0" borderId="9" xfId="1" applyFont="1" applyFill="1" applyBorder="1" applyAlignment="1">
      <alignment vertical="center" wrapText="1"/>
    </xf>
    <xf numFmtId="44" fontId="1" fillId="12" borderId="9" xfId="1" applyFont="1" applyFill="1" applyBorder="1" applyAlignment="1">
      <alignment vertical="center" wrapText="1"/>
    </xf>
    <xf numFmtId="44" fontId="1" fillId="7" borderId="9" xfId="1" applyFont="1" applyFill="1" applyBorder="1" applyAlignment="1">
      <alignment vertical="center" wrapText="1"/>
    </xf>
    <xf numFmtId="44" fontId="1" fillId="0" borderId="25" xfId="1" applyFont="1" applyFill="1" applyBorder="1" applyAlignment="1">
      <alignment vertical="center" wrapText="1"/>
    </xf>
    <xf numFmtId="44" fontId="1" fillId="12" borderId="25" xfId="1" applyFont="1" applyFill="1" applyBorder="1" applyAlignment="1">
      <alignment vertical="center" wrapText="1"/>
    </xf>
    <xf numFmtId="44" fontId="1" fillId="0" borderId="7" xfId="1" applyFont="1" applyFill="1" applyBorder="1" applyAlignment="1">
      <alignment vertical="center" wrapText="1"/>
    </xf>
    <xf numFmtId="44" fontId="1" fillId="12" borderId="7" xfId="1" applyFont="1" applyFill="1" applyBorder="1" applyAlignment="1">
      <alignment vertical="center" wrapText="1"/>
    </xf>
    <xf numFmtId="44" fontId="1" fillId="12" borderId="1" xfId="1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12" borderId="25" xfId="0" applyNumberFormat="1" applyFont="1" applyFill="1" applyBorder="1" applyAlignment="1">
      <alignment horizontal="center" vertical="center"/>
    </xf>
    <xf numFmtId="14" fontId="1" fillId="12" borderId="7" xfId="0" applyNumberFormat="1" applyFont="1" applyFill="1" applyBorder="1" applyAlignment="1">
      <alignment horizontal="center" vertical="center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4" fontId="1" fillId="12" borderId="9" xfId="0" applyNumberFormat="1" applyFont="1" applyFill="1" applyBorder="1" applyAlignment="1">
      <alignment horizontal="center" vertical="center" wrapText="1"/>
    </xf>
    <xf numFmtId="14" fontId="1" fillId="12" borderId="25" xfId="0" applyNumberFormat="1" applyFont="1" applyFill="1" applyBorder="1" applyAlignment="1">
      <alignment horizontal="center" vertical="center" wrapText="1"/>
    </xf>
    <xf numFmtId="3" fontId="1" fillId="12" borderId="9" xfId="0" applyNumberFormat="1" applyFont="1" applyFill="1" applyBorder="1" applyAlignment="1">
      <alignment horizontal="center" vertical="center" wrapText="1"/>
    </xf>
    <xf numFmtId="3" fontId="1" fillId="12" borderId="25" xfId="0" applyNumberFormat="1" applyFont="1" applyFill="1" applyBorder="1" applyAlignment="1">
      <alignment horizontal="center" vertical="center" wrapText="1"/>
    </xf>
    <xf numFmtId="44" fontId="1" fillId="12" borderId="9" xfId="1" applyFont="1" applyFill="1" applyBorder="1" applyAlignment="1">
      <alignment horizontal="center" vertical="center" wrapText="1"/>
    </xf>
    <xf numFmtId="44" fontId="1" fillId="12" borderId="25" xfId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43" fontId="1" fillId="0" borderId="9" xfId="2" applyFont="1" applyBorder="1" applyAlignment="1">
      <alignment horizontal="center" vertical="center" wrapText="1"/>
    </xf>
    <xf numFmtId="43" fontId="1" fillId="0" borderId="25" xfId="2" applyFont="1" applyBorder="1" applyAlignment="1">
      <alignment horizontal="center" vertical="center" wrapText="1"/>
    </xf>
    <xf numFmtId="43" fontId="1" fillId="0" borderId="7" xfId="2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12" borderId="7" xfId="0" applyNumberFormat="1" applyFont="1" applyFill="1" applyBorder="1" applyAlignment="1">
      <alignment horizontal="center" vertical="center" wrapText="1"/>
    </xf>
    <xf numFmtId="44" fontId="1" fillId="12" borderId="7" xfId="1" applyFont="1" applyFill="1" applyBorder="1" applyAlignment="1">
      <alignment horizontal="center" vertical="center" wrapText="1"/>
    </xf>
    <xf numFmtId="3" fontId="6" fillId="12" borderId="9" xfId="0" applyNumberFormat="1" applyFont="1" applyFill="1" applyBorder="1" applyAlignment="1">
      <alignment horizontal="center" vertical="center"/>
    </xf>
    <xf numFmtId="3" fontId="6" fillId="12" borderId="25" xfId="0" applyNumberFormat="1" applyFont="1" applyFill="1" applyBorder="1" applyAlignment="1">
      <alignment horizontal="center" vertical="center"/>
    </xf>
    <xf numFmtId="3" fontId="6" fillId="12" borderId="7" xfId="0" applyNumberFormat="1" applyFont="1" applyFill="1" applyBorder="1" applyAlignment="1">
      <alignment horizontal="center" vertical="center"/>
    </xf>
    <xf numFmtId="43" fontId="6" fillId="12" borderId="9" xfId="2" applyFont="1" applyFill="1" applyBorder="1" applyAlignment="1">
      <alignment horizontal="center" vertical="center" wrapText="1"/>
    </xf>
    <xf numFmtId="43" fontId="6" fillId="12" borderId="25" xfId="2" applyFont="1" applyFill="1" applyBorder="1" applyAlignment="1">
      <alignment horizontal="center" vertical="center" wrapText="1"/>
    </xf>
    <xf numFmtId="43" fontId="6" fillId="12" borderId="7" xfId="2" applyFont="1" applyFill="1" applyBorder="1" applyAlignment="1">
      <alignment horizontal="center" vertical="center" wrapText="1"/>
    </xf>
    <xf numFmtId="49" fontId="6" fillId="12" borderId="9" xfId="0" applyNumberFormat="1" applyFont="1" applyFill="1" applyBorder="1" applyAlignment="1">
      <alignment horizontal="center" vertical="center" wrapText="1"/>
    </xf>
    <xf numFmtId="49" fontId="6" fillId="12" borderId="25" xfId="0" applyNumberFormat="1" applyFont="1" applyFill="1" applyBorder="1" applyAlignment="1">
      <alignment horizontal="center" vertical="center" wrapText="1"/>
    </xf>
    <xf numFmtId="49" fontId="6" fillId="12" borderId="7" xfId="0" applyNumberFormat="1" applyFont="1" applyFill="1" applyBorder="1" applyAlignment="1">
      <alignment horizontal="center" vertical="center" wrapText="1"/>
    </xf>
    <xf numFmtId="44" fontId="1" fillId="12" borderId="9" xfId="1" applyFont="1" applyFill="1" applyBorder="1" applyAlignment="1">
      <alignment horizontal="center" vertical="center"/>
    </xf>
    <xf numFmtId="44" fontId="1" fillId="12" borderId="25" xfId="1" applyFont="1" applyFill="1" applyBorder="1" applyAlignment="1">
      <alignment horizontal="center" vertical="center"/>
    </xf>
    <xf numFmtId="44" fontId="1" fillId="12" borderId="7" xfId="1" applyFont="1" applyFill="1" applyBorder="1" applyAlignment="1">
      <alignment horizontal="center" vertical="center"/>
    </xf>
    <xf numFmtId="14" fontId="6" fillId="12" borderId="9" xfId="0" applyNumberFormat="1" applyFont="1" applyFill="1" applyBorder="1" applyAlignment="1">
      <alignment horizontal="center" vertical="center" wrapText="1"/>
    </xf>
    <xf numFmtId="14" fontId="6" fillId="12" borderId="25" xfId="0" applyNumberFormat="1" applyFont="1" applyFill="1" applyBorder="1" applyAlignment="1">
      <alignment horizontal="center" vertical="center" wrapText="1"/>
    </xf>
    <xf numFmtId="14" fontId="6" fillId="12" borderId="7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43" fontId="1" fillId="0" borderId="9" xfId="2" applyFont="1" applyFill="1" applyBorder="1" applyAlignment="1">
      <alignment horizontal="center" vertical="center" wrapText="1"/>
    </xf>
    <xf numFmtId="43" fontId="1" fillId="0" borderId="25" xfId="2" applyFont="1" applyFill="1" applyBorder="1" applyAlignment="1">
      <alignment horizontal="center" vertical="center" wrapText="1"/>
    </xf>
    <xf numFmtId="43" fontId="1" fillId="0" borderId="7" xfId="2" applyFont="1" applyFill="1" applyBorder="1" applyAlignment="1">
      <alignment horizontal="center" vertical="center" wrapText="1"/>
    </xf>
    <xf numFmtId="17" fontId="1" fillId="12" borderId="9" xfId="0" applyNumberFormat="1" applyFont="1" applyFill="1" applyBorder="1" applyAlignment="1">
      <alignment horizontal="center" vertical="center" wrapText="1"/>
    </xf>
    <xf numFmtId="17" fontId="1" fillId="12" borderId="25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left" vertical="center" wrapText="1"/>
    </xf>
    <xf numFmtId="0" fontId="1" fillId="12" borderId="25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14" fontId="1" fillId="12" borderId="9" xfId="0" applyNumberFormat="1" applyFont="1" applyFill="1" applyBorder="1" applyAlignment="1">
      <alignment horizontal="center" vertical="center"/>
    </xf>
    <xf numFmtId="3" fontId="1" fillId="12" borderId="9" xfId="0" applyNumberFormat="1" applyFont="1" applyFill="1" applyBorder="1" applyAlignment="1">
      <alignment horizontal="center" vertical="center"/>
    </xf>
    <xf numFmtId="3" fontId="1" fillId="12" borderId="25" xfId="0" applyNumberFormat="1" applyFont="1" applyFill="1" applyBorder="1" applyAlignment="1">
      <alignment horizontal="center" vertical="center"/>
    </xf>
    <xf numFmtId="3" fontId="1" fillId="12" borderId="7" xfId="0" applyNumberFormat="1" applyFont="1" applyFill="1" applyBorder="1" applyAlignment="1">
      <alignment horizontal="center" vertical="center" wrapText="1"/>
    </xf>
    <xf numFmtId="17" fontId="1" fillId="12" borderId="7" xfId="0" applyNumberFormat="1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49" fontId="1" fillId="12" borderId="25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6" fillId="0" borderId="25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25" xfId="2" applyNumberFormat="1" applyFont="1" applyFill="1" applyBorder="1" applyAlignment="1">
      <alignment horizontal="center" vertical="center" wrapText="1"/>
    </xf>
    <xf numFmtId="14" fontId="6" fillId="12" borderId="9" xfId="2" applyNumberFormat="1" applyFont="1" applyFill="1" applyBorder="1" applyAlignment="1">
      <alignment horizontal="center" vertical="center" wrapText="1"/>
    </xf>
    <xf numFmtId="14" fontId="6" fillId="12" borderId="25" xfId="2" applyNumberFormat="1" applyFont="1" applyFill="1" applyBorder="1" applyAlignment="1">
      <alignment horizontal="center" vertical="center" wrapText="1"/>
    </xf>
    <xf numFmtId="14" fontId="6" fillId="12" borderId="7" xfId="2" applyNumberFormat="1" applyFont="1" applyFill="1" applyBorder="1" applyAlignment="1">
      <alignment horizontal="center" vertical="center" wrapText="1"/>
    </xf>
    <xf numFmtId="49" fontId="6" fillId="12" borderId="9" xfId="2" applyNumberFormat="1" applyFont="1" applyFill="1" applyBorder="1" applyAlignment="1">
      <alignment horizontal="center" vertical="center" wrapText="1"/>
    </xf>
    <xf numFmtId="49" fontId="6" fillId="12" borderId="25" xfId="2" applyNumberFormat="1" applyFont="1" applyFill="1" applyBorder="1" applyAlignment="1">
      <alignment horizontal="center" vertical="center" wrapText="1"/>
    </xf>
    <xf numFmtId="49" fontId="6" fillId="12" borderId="7" xfId="2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12" borderId="1" xfId="0" applyNumberFormat="1" applyFont="1" applyFill="1" applyBorder="1" applyAlignment="1">
      <alignment horizontal="center" vertical="center"/>
    </xf>
    <xf numFmtId="14" fontId="6" fillId="12" borderId="1" xfId="0" applyNumberFormat="1" applyFont="1" applyFill="1" applyBorder="1" applyAlignment="1">
      <alignment horizontal="center" vertical="center"/>
    </xf>
    <xf numFmtId="14" fontId="6" fillId="12" borderId="9" xfId="0" applyNumberFormat="1" applyFont="1" applyFill="1" applyBorder="1" applyAlignment="1">
      <alignment horizontal="center" vertical="center"/>
    </xf>
    <xf numFmtId="14" fontId="6" fillId="12" borderId="25" xfId="0" applyNumberFormat="1" applyFont="1" applyFill="1" applyBorder="1" applyAlignment="1">
      <alignment horizontal="center" vertical="center"/>
    </xf>
    <xf numFmtId="14" fontId="6" fillId="12" borderId="7" xfId="0" applyNumberFormat="1" applyFont="1" applyFill="1" applyBorder="1" applyAlignment="1">
      <alignment horizontal="center" vertical="center"/>
    </xf>
    <xf numFmtId="49" fontId="1" fillId="12" borderId="7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3" fontId="1" fillId="12" borderId="7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14" fontId="1" fillId="0" borderId="9" xfId="1" applyNumberFormat="1" applyFont="1" applyFill="1" applyBorder="1" applyAlignment="1">
      <alignment horizontal="center" vertical="center" wrapText="1"/>
    </xf>
    <xf numFmtId="14" fontId="1" fillId="0" borderId="25" xfId="1" applyNumberFormat="1" applyFont="1" applyFill="1" applyBorder="1" applyAlignment="1">
      <alignment horizontal="center" vertical="center" wrapText="1"/>
    </xf>
    <xf numFmtId="14" fontId="1" fillId="0" borderId="7" xfId="1" applyNumberFormat="1" applyFont="1" applyFill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44" fontId="2" fillId="11" borderId="1" xfId="1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14" fontId="2" fillId="8" borderId="6" xfId="0" applyNumberFormat="1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horizontal="center" vertical="center" wrapText="1"/>
    </xf>
    <xf numFmtId="44" fontId="2" fillId="3" borderId="2" xfId="1" applyFont="1" applyFill="1" applyBorder="1" applyAlignment="1">
      <alignment horizontal="center" vertical="center" wrapText="1"/>
    </xf>
    <xf numFmtId="44" fontId="2" fillId="3" borderId="10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14" fontId="2" fillId="7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44" fontId="2" fillId="8" borderId="5" xfId="1" applyFont="1" applyFill="1" applyBorder="1" applyAlignment="1">
      <alignment horizontal="center" vertical="center" wrapText="1"/>
    </xf>
    <xf numFmtId="44" fontId="2" fillId="8" borderId="20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3" fontId="1" fillId="0" borderId="9" xfId="2" applyFont="1" applyBorder="1" applyAlignment="1">
      <alignment horizontal="center" vertical="center"/>
    </xf>
    <xf numFmtId="43" fontId="1" fillId="0" borderId="25" xfId="2" applyFont="1" applyBorder="1" applyAlignment="1">
      <alignment horizontal="center" vertical="center"/>
    </xf>
    <xf numFmtId="43" fontId="1" fillId="0" borderId="7" xfId="2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7" fontId="1" fillId="0" borderId="9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9" xfId="1" applyNumberFormat="1" applyFont="1" applyFill="1" applyBorder="1" applyAlignment="1">
      <alignment horizontal="center" vertical="center" wrapText="1"/>
    </xf>
    <xf numFmtId="0" fontId="1" fillId="0" borderId="25" xfId="1" applyNumberFormat="1" applyFont="1" applyFill="1" applyBorder="1" applyAlignment="1">
      <alignment horizontal="center" vertical="center" wrapText="1"/>
    </xf>
    <xf numFmtId="0" fontId="1" fillId="0" borderId="7" xfId="1" applyNumberFormat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left" vertical="center" wrapText="1"/>
    </xf>
    <xf numFmtId="44" fontId="1" fillId="0" borderId="25" xfId="1" applyFont="1" applyFill="1" applyBorder="1" applyAlignment="1">
      <alignment horizontal="left" vertical="center" wrapText="1"/>
    </xf>
    <xf numFmtId="44" fontId="1" fillId="0" borderId="7" xfId="1" applyFont="1" applyFill="1" applyBorder="1" applyAlignment="1">
      <alignment horizontal="left" vertical="center" wrapText="1"/>
    </xf>
    <xf numFmtId="0" fontId="1" fillId="0" borderId="9" xfId="1" applyNumberFormat="1" applyFont="1" applyFill="1" applyBorder="1" applyAlignment="1">
      <alignment horizontal="left" vertical="center" wrapText="1"/>
    </xf>
    <xf numFmtId="0" fontId="1" fillId="0" borderId="25" xfId="1" applyNumberFormat="1" applyFont="1" applyFill="1" applyBorder="1" applyAlignment="1">
      <alignment horizontal="left" vertical="center" wrapText="1"/>
    </xf>
    <xf numFmtId="0" fontId="1" fillId="0" borderId="7" xfId="1" applyNumberFormat="1" applyFont="1" applyFill="1" applyBorder="1" applyAlignment="1">
      <alignment horizontal="left" vertical="center" wrapText="1"/>
    </xf>
    <xf numFmtId="17" fontId="1" fillId="0" borderId="25" xfId="0" applyNumberFormat="1" applyFont="1" applyBorder="1" applyAlignment="1">
      <alignment horizontal="center" vertical="center" wrapText="1"/>
    </xf>
    <xf numFmtId="49" fontId="6" fillId="0" borderId="7" xfId="2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9" defaultPivotStyle="PivotStyleLight16"/>
  <colors>
    <mruColors>
      <color rgb="FFC4BDBA"/>
      <color rgb="FF808080"/>
      <color rgb="FF666633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0</xdr:row>
      <xdr:rowOff>85725</xdr:rowOff>
    </xdr:from>
    <xdr:to>
      <xdr:col>37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116681</xdr:colOff>
      <xdr:row>0</xdr:row>
      <xdr:rowOff>35719</xdr:rowOff>
    </xdr:from>
    <xdr:to>
      <xdr:col>1</xdr:col>
      <xdr:colOff>699824</xdr:colOff>
      <xdr:row>3</xdr:row>
      <xdr:rowOff>137584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994" y="35719"/>
          <a:ext cx="583143" cy="637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uel.caovilla/Desktop/FRAN/Planilha%20de%20Presta&#231;&#227;o%20de%20Contas%20%20-JAN%20A%20MAIO%20-2024%20(Salv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itações - Obras"/>
    </sheetNames>
    <sheetDataSet>
      <sheetData sheetId="0">
        <row r="431">
          <cell r="X431" t="str">
            <v>Aditivo de Valor</v>
          </cell>
          <cell r="Y431" t="str">
            <v>1º Aditivo 01160045/2023</v>
          </cell>
          <cell r="Z431">
            <v>45190</v>
          </cell>
          <cell r="AA431">
            <v>13631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F1435"/>
  <sheetViews>
    <sheetView tabSelected="1" zoomScale="80" zoomScaleNormal="80" workbookViewId="0">
      <selection activeCell="C11" sqref="C11"/>
    </sheetView>
  </sheetViews>
  <sheetFormatPr defaultColWidth="9.140625" defaultRowHeight="12.75" x14ac:dyDescent="0.25"/>
  <cols>
    <col min="1" max="1" width="10.5703125" style="4" customWidth="1"/>
    <col min="2" max="2" width="15.7109375" style="4" customWidth="1"/>
    <col min="3" max="3" width="16.42578125" style="4" customWidth="1"/>
    <col min="4" max="4" width="14.85546875" style="4" customWidth="1"/>
    <col min="5" max="5" width="28.28515625" style="4" customWidth="1"/>
    <col min="6" max="6" width="54.7109375" style="8" customWidth="1"/>
    <col min="7" max="7" width="16.85546875" style="4" customWidth="1"/>
    <col min="8" max="8" width="15.28515625" style="4" customWidth="1"/>
    <col min="9" max="9" width="16.7109375" style="4" customWidth="1"/>
    <col min="10" max="11" width="12.5703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2.85546875" style="28" customWidth="1"/>
    <col min="25" max="25" width="16" style="4" bestFit="1" customWidth="1"/>
    <col min="26" max="26" width="37.28515625" style="4" customWidth="1"/>
    <col min="27" max="27" width="22.42578125" style="4" customWidth="1"/>
    <col min="28" max="28" width="14.28515625" style="40" hidden="1" customWidth="1"/>
    <col min="29" max="29" width="10.85546875" style="4" hidden="1" customWidth="1"/>
    <col min="30" max="30" width="12.85546875" style="40" hidden="1" customWidth="1"/>
    <col min="31" max="32" width="12.85546875" style="4" hidden="1" customWidth="1"/>
    <col min="33" max="33" width="26.7109375" style="4" hidden="1" customWidth="1"/>
    <col min="34" max="34" width="18.7109375" style="4" customWidth="1"/>
    <col min="35" max="35" width="19.140625" style="28" bestFit="1" customWidth="1"/>
    <col min="36" max="36" width="23.85546875" style="28" bestFit="1" customWidth="1"/>
    <col min="37" max="37" width="22.42578125" style="28" bestFit="1" customWidth="1"/>
    <col min="38" max="38" width="21.140625" style="4" customWidth="1"/>
    <col min="39" max="39" width="15.140625" style="4" customWidth="1"/>
    <col min="40" max="40" width="12.85546875" style="40" customWidth="1"/>
    <col min="41" max="41" width="12.85546875" style="4" customWidth="1"/>
    <col min="42" max="42" width="26.7109375" style="4" customWidth="1"/>
    <col min="43" max="43" width="12.5703125" style="40" customWidth="1"/>
    <col min="44" max="44" width="12.7109375" style="40" customWidth="1"/>
    <col min="45" max="46" width="14.7109375" style="4" customWidth="1"/>
    <col min="47" max="47" width="12.85546875" style="63" customWidth="1"/>
    <col min="48" max="48" width="13.85546875" style="4" customWidth="1"/>
    <col min="49" max="49" width="19.28515625" style="28" customWidth="1"/>
    <col min="50" max="50" width="17.85546875" style="28" customWidth="1"/>
    <col min="51" max="52" width="12.85546875" style="4" customWidth="1"/>
    <col min="53" max="53" width="20.5703125" style="28" customWidth="1"/>
    <col min="54" max="54" width="19.7109375" style="28" customWidth="1"/>
    <col min="55" max="55" width="12.85546875" style="40" customWidth="1"/>
    <col min="56" max="56" width="12.85546875" style="4" customWidth="1"/>
    <col min="57" max="57" width="19.28515625" style="28" customWidth="1"/>
    <col min="58" max="58" width="17.42578125" style="28" customWidth="1"/>
    <col min="59" max="59" width="12.85546875" style="4" customWidth="1"/>
    <col min="60" max="60" width="18.85546875" style="28" customWidth="1"/>
    <col min="61" max="61" width="35.7109375" style="83" customWidth="1"/>
    <col min="62" max="62" width="18.7109375" style="28" customWidth="1"/>
    <col min="63" max="63" width="17.7109375" style="28" bestFit="1" customWidth="1"/>
    <col min="64" max="64" width="18.85546875" style="84" bestFit="1" customWidth="1"/>
    <col min="65" max="65" width="11.42578125" style="4" customWidth="1"/>
    <col min="66" max="66" width="14.7109375" style="4" customWidth="1"/>
    <col min="67" max="67" width="12.42578125" style="4" bestFit="1" customWidth="1"/>
    <col min="68" max="68" width="13.28515625" style="4" bestFit="1" customWidth="1"/>
    <col min="69" max="69" width="9.7109375" style="4" customWidth="1"/>
    <col min="70" max="70" width="14.7109375" style="4" customWidth="1"/>
    <col min="71" max="71" width="13.5703125" style="4" bestFit="1" customWidth="1"/>
    <col min="72" max="72" width="14.7109375" style="4" customWidth="1"/>
    <col min="73" max="73" width="17.28515625" style="28" customWidth="1"/>
    <col min="74" max="74" width="16" style="28" customWidth="1"/>
    <col min="75" max="76" width="14.7109375" style="40" customWidth="1"/>
    <col min="77" max="77" width="14.7109375" style="4" customWidth="1"/>
    <col min="78" max="78" width="24.85546875" style="4" bestFit="1" customWidth="1"/>
    <col min="79" max="79" width="14.5703125" style="4" customWidth="1"/>
    <col min="80" max="80" width="28.42578125" style="4" bestFit="1" customWidth="1"/>
    <col min="81" max="81" width="20.5703125" style="4" bestFit="1" customWidth="1"/>
    <col min="82" max="82" width="32.7109375" style="4" bestFit="1" customWidth="1"/>
    <col min="83" max="83" width="25.28515625" style="4" bestFit="1" customWidth="1"/>
    <col min="84" max="16384" width="9.140625" style="4"/>
  </cols>
  <sheetData>
    <row r="1" spans="1:83" s="15" customFormat="1" ht="14.25" x14ac:dyDescent="0.25">
      <c r="F1" s="150"/>
      <c r="X1" s="138"/>
      <c r="AB1" s="139"/>
      <c r="AD1" s="139"/>
      <c r="AI1" s="138"/>
      <c r="AJ1" s="138"/>
      <c r="AK1" s="138"/>
      <c r="AN1" s="139"/>
      <c r="AQ1" s="139"/>
      <c r="AR1" s="139"/>
      <c r="AU1" s="140"/>
      <c r="AW1" s="138"/>
      <c r="AX1" s="138"/>
      <c r="BA1" s="138"/>
      <c r="BB1" s="138"/>
      <c r="BC1" s="139"/>
      <c r="BE1" s="138"/>
      <c r="BF1" s="138"/>
      <c r="BH1" s="138"/>
      <c r="BI1" s="155"/>
      <c r="BJ1" s="155"/>
      <c r="BK1" s="155"/>
      <c r="BL1" s="155"/>
      <c r="BU1" s="138"/>
      <c r="BV1" s="138"/>
      <c r="BW1" s="139"/>
      <c r="BX1" s="139"/>
    </row>
    <row r="2" spans="1:83" s="15" customFormat="1" ht="14.25" x14ac:dyDescent="0.25">
      <c r="F2" s="150"/>
      <c r="X2" s="138"/>
      <c r="AB2" s="139"/>
      <c r="AD2" s="139"/>
      <c r="AI2" s="138"/>
      <c r="AJ2" s="138"/>
      <c r="AK2" s="138"/>
      <c r="AN2" s="139"/>
      <c r="AQ2" s="139"/>
      <c r="AR2" s="139"/>
      <c r="AU2" s="140"/>
      <c r="AW2" s="138"/>
      <c r="AX2" s="138"/>
      <c r="BA2" s="138"/>
      <c r="BB2" s="138"/>
      <c r="BC2" s="139"/>
      <c r="BE2" s="138"/>
      <c r="BF2" s="138"/>
      <c r="BH2" s="138"/>
      <c r="BI2" s="155"/>
      <c r="BJ2" s="155"/>
      <c r="BK2" s="155"/>
      <c r="BL2" s="155"/>
      <c r="BU2" s="138"/>
      <c r="BV2" s="138"/>
      <c r="BW2" s="139"/>
      <c r="BX2" s="139"/>
    </row>
    <row r="3" spans="1:83" s="15" customFormat="1" ht="14.25" x14ac:dyDescent="0.25">
      <c r="F3" s="150"/>
      <c r="X3" s="138"/>
      <c r="AB3" s="139"/>
      <c r="AD3" s="139"/>
      <c r="AI3" s="138"/>
      <c r="AJ3" s="138"/>
      <c r="AK3" s="138"/>
      <c r="AN3" s="139"/>
      <c r="AQ3" s="139"/>
      <c r="AR3" s="139"/>
      <c r="AU3" s="140"/>
      <c r="AW3" s="138"/>
      <c r="AX3" s="138"/>
      <c r="BA3" s="138"/>
      <c r="BB3" s="138"/>
      <c r="BC3" s="139"/>
      <c r="BE3" s="138"/>
      <c r="BF3" s="138"/>
      <c r="BH3" s="138"/>
      <c r="BI3" s="155"/>
      <c r="BJ3" s="155"/>
      <c r="BK3" s="155"/>
      <c r="BL3" s="155"/>
      <c r="BU3" s="138"/>
      <c r="BV3" s="138"/>
      <c r="BW3" s="139"/>
      <c r="BX3" s="139"/>
    </row>
    <row r="4" spans="1:83" s="15" customFormat="1" ht="14.25" x14ac:dyDescent="0.25">
      <c r="F4" s="150"/>
      <c r="X4" s="138"/>
      <c r="AB4" s="139"/>
      <c r="AD4" s="139"/>
      <c r="AI4" s="138"/>
      <c r="AJ4" s="138"/>
      <c r="AK4" s="138"/>
      <c r="AN4" s="139"/>
      <c r="AQ4" s="139"/>
      <c r="AR4" s="139"/>
      <c r="AU4" s="140"/>
      <c r="AW4" s="138"/>
      <c r="AX4" s="138"/>
      <c r="BA4" s="138"/>
      <c r="BB4" s="138"/>
      <c r="BC4" s="139"/>
      <c r="BE4" s="138"/>
      <c r="BF4" s="138"/>
      <c r="BH4" s="138"/>
      <c r="BI4" s="155"/>
      <c r="BJ4" s="155"/>
      <c r="BK4" s="155"/>
      <c r="BL4" s="155"/>
      <c r="BU4" s="138"/>
      <c r="BV4" s="138"/>
      <c r="BW4" s="139"/>
      <c r="BX4" s="139"/>
    </row>
    <row r="5" spans="1:83" s="141" customFormat="1" ht="15" x14ac:dyDescent="0.25">
      <c r="A5" s="141" t="s">
        <v>15</v>
      </c>
      <c r="F5" s="159"/>
      <c r="X5" s="142"/>
      <c r="AB5" s="143"/>
      <c r="AD5" s="143"/>
      <c r="AI5" s="142"/>
      <c r="AJ5" s="142"/>
      <c r="AK5" s="142"/>
      <c r="AN5" s="143"/>
      <c r="AQ5" s="143"/>
      <c r="AR5" s="143"/>
      <c r="AU5" s="144"/>
      <c r="AW5" s="142"/>
      <c r="AX5" s="142"/>
      <c r="BA5" s="142"/>
      <c r="BB5" s="142"/>
      <c r="BC5" s="143"/>
      <c r="BE5" s="142"/>
      <c r="BF5" s="142"/>
      <c r="BH5" s="142"/>
      <c r="BI5" s="156"/>
      <c r="BJ5" s="156"/>
      <c r="BK5" s="156"/>
      <c r="BL5" s="156"/>
      <c r="BU5" s="142"/>
      <c r="BV5" s="142"/>
      <c r="BW5" s="143"/>
      <c r="BX5" s="143"/>
    </row>
    <row r="6" spans="1:83" s="15" customFormat="1" ht="14.25" x14ac:dyDescent="0.25">
      <c r="B6" s="145"/>
      <c r="C6" s="145"/>
      <c r="D6" s="145"/>
      <c r="E6" s="145"/>
      <c r="F6" s="150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6"/>
      <c r="Y6" s="145"/>
      <c r="Z6" s="145"/>
      <c r="AA6" s="145"/>
      <c r="AB6" s="147"/>
      <c r="AC6" s="145"/>
      <c r="AD6" s="147"/>
      <c r="AE6" s="145"/>
      <c r="AF6" s="145"/>
      <c r="AG6" s="145"/>
      <c r="AH6" s="145"/>
      <c r="AI6" s="146"/>
      <c r="AJ6" s="146"/>
      <c r="AK6" s="146"/>
      <c r="AL6" s="145"/>
      <c r="AM6" s="145"/>
      <c r="AN6" s="147"/>
      <c r="AO6" s="145"/>
      <c r="AP6" s="145"/>
      <c r="AQ6" s="147"/>
      <c r="AR6" s="147"/>
      <c r="AS6" s="145"/>
      <c r="AT6" s="145"/>
      <c r="AU6" s="148"/>
      <c r="AV6" s="145"/>
      <c r="AW6" s="146"/>
      <c r="AX6" s="146"/>
      <c r="AY6" s="145"/>
      <c r="AZ6" s="145"/>
      <c r="BA6" s="146"/>
      <c r="BB6" s="146"/>
      <c r="BC6" s="147"/>
      <c r="BD6" s="145"/>
      <c r="BE6" s="146"/>
      <c r="BF6" s="146"/>
      <c r="BG6" s="145"/>
      <c r="BH6" s="146"/>
      <c r="BI6" s="157"/>
      <c r="BJ6" s="157"/>
      <c r="BK6" s="157"/>
      <c r="BL6" s="157"/>
      <c r="BU6" s="138"/>
      <c r="BV6" s="138"/>
      <c r="BW6" s="139"/>
      <c r="BX6" s="139"/>
    </row>
    <row r="7" spans="1:83" s="141" customFormat="1" ht="15" x14ac:dyDescent="0.25">
      <c r="A7" s="141" t="s">
        <v>1274</v>
      </c>
      <c r="F7" s="159"/>
      <c r="X7" s="142"/>
      <c r="AB7" s="143"/>
      <c r="AD7" s="143"/>
      <c r="AI7" s="142"/>
      <c r="AJ7" s="142"/>
      <c r="AK7" s="142"/>
      <c r="AN7" s="143"/>
      <c r="AQ7" s="143"/>
      <c r="AR7" s="143"/>
      <c r="AU7" s="144"/>
      <c r="AW7" s="142"/>
      <c r="AX7" s="142"/>
      <c r="BA7" s="142"/>
      <c r="BB7" s="142"/>
      <c r="BC7" s="143"/>
      <c r="BE7" s="142"/>
      <c r="BF7" s="142"/>
      <c r="BH7" s="142"/>
      <c r="BI7" s="156"/>
      <c r="BJ7" s="156"/>
      <c r="BK7" s="156"/>
      <c r="BL7" s="156"/>
      <c r="BU7" s="142"/>
      <c r="BV7" s="142"/>
      <c r="BW7" s="143"/>
      <c r="BX7" s="143"/>
    </row>
    <row r="8" spans="1:83" s="15" customFormat="1" ht="14.25" x14ac:dyDescent="0.25">
      <c r="A8" s="15" t="s">
        <v>31</v>
      </c>
      <c r="F8" s="150"/>
      <c r="X8" s="138"/>
      <c r="AB8" s="139"/>
      <c r="AD8" s="139"/>
      <c r="AI8" s="138"/>
      <c r="AJ8" s="138"/>
      <c r="AK8" s="138"/>
      <c r="AN8" s="139"/>
      <c r="AQ8" s="139"/>
      <c r="AR8" s="139"/>
      <c r="AU8" s="140"/>
      <c r="AW8" s="138"/>
      <c r="AX8" s="138"/>
      <c r="BA8" s="138"/>
      <c r="BB8" s="138"/>
      <c r="BC8" s="139"/>
      <c r="BE8" s="138"/>
      <c r="BF8" s="138"/>
      <c r="BH8" s="138"/>
      <c r="BI8" s="155"/>
      <c r="BJ8" s="158"/>
      <c r="BK8" s="158"/>
      <c r="BL8" s="158"/>
      <c r="BM8" s="150"/>
      <c r="BU8" s="138"/>
      <c r="BV8" s="138"/>
      <c r="BW8" s="139"/>
      <c r="BX8" s="139"/>
    </row>
    <row r="9" spans="1:83" s="15" customFormat="1" ht="14.25" x14ac:dyDescent="0.25">
      <c r="A9" s="15" t="s">
        <v>1275</v>
      </c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49"/>
      <c r="Y9" s="150"/>
      <c r="Z9" s="150"/>
      <c r="AA9" s="150"/>
      <c r="AB9" s="151"/>
      <c r="AC9" s="150"/>
      <c r="AD9" s="151"/>
      <c r="AE9" s="150"/>
      <c r="AF9" s="150"/>
      <c r="AG9" s="150"/>
      <c r="AH9" s="150"/>
      <c r="AI9" s="149"/>
      <c r="AJ9" s="149"/>
      <c r="AK9" s="149"/>
      <c r="AL9" s="150"/>
      <c r="AM9" s="150"/>
      <c r="AN9" s="151"/>
      <c r="AO9" s="150"/>
      <c r="AP9" s="150"/>
      <c r="AQ9" s="151"/>
      <c r="AR9" s="151"/>
      <c r="AS9" s="150"/>
      <c r="AT9" s="150"/>
      <c r="AU9" s="152"/>
      <c r="AV9" s="150"/>
      <c r="AW9" s="149"/>
      <c r="AX9" s="149"/>
      <c r="AY9" s="150"/>
      <c r="AZ9" s="150"/>
      <c r="BA9" s="149"/>
      <c r="BB9" s="149"/>
      <c r="BC9" s="151"/>
      <c r="BD9" s="150"/>
      <c r="BE9" s="149"/>
      <c r="BF9" s="149"/>
      <c r="BG9" s="150"/>
      <c r="BH9" s="149"/>
      <c r="BI9" s="158"/>
      <c r="BJ9" s="158"/>
      <c r="BK9" s="158"/>
      <c r="BL9" s="158"/>
      <c r="BM9" s="150"/>
      <c r="BU9" s="138"/>
      <c r="BV9" s="138"/>
      <c r="BW9" s="139"/>
      <c r="BX9" s="139"/>
    </row>
    <row r="10" spans="1:83" s="15" customFormat="1" ht="15" thickBot="1" x14ac:dyDescent="0.3">
      <c r="B10" s="145"/>
      <c r="C10" s="145"/>
      <c r="D10" s="145"/>
      <c r="E10" s="145"/>
      <c r="F10" s="150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6"/>
      <c r="Y10" s="145"/>
      <c r="Z10" s="145"/>
      <c r="AA10" s="145"/>
      <c r="AB10" s="147"/>
      <c r="AC10" s="145"/>
      <c r="AD10" s="147"/>
      <c r="AE10" s="145"/>
      <c r="AF10" s="145"/>
      <c r="AG10" s="145"/>
      <c r="AH10" s="145"/>
      <c r="AI10" s="146"/>
      <c r="AJ10" s="146"/>
      <c r="AK10" s="146"/>
      <c r="AL10" s="145"/>
      <c r="AM10" s="145"/>
      <c r="AN10" s="147"/>
      <c r="AO10" s="145"/>
      <c r="AP10" s="145"/>
      <c r="AQ10" s="147"/>
      <c r="AR10" s="147"/>
      <c r="AS10" s="145"/>
      <c r="AT10" s="145"/>
      <c r="AU10" s="148"/>
      <c r="AV10" s="145"/>
      <c r="AW10" s="146"/>
      <c r="AX10" s="146"/>
      <c r="AY10" s="145"/>
      <c r="AZ10" s="145"/>
      <c r="BA10" s="146"/>
      <c r="BB10" s="146"/>
      <c r="BC10" s="147"/>
      <c r="BD10" s="145"/>
      <c r="BE10" s="146"/>
      <c r="BF10" s="146"/>
      <c r="BG10" s="145"/>
      <c r="BH10" s="146"/>
      <c r="BI10" s="157"/>
      <c r="BJ10" s="157"/>
      <c r="BK10" s="157"/>
      <c r="BL10" s="157"/>
      <c r="BM10" s="145"/>
      <c r="BU10" s="138"/>
      <c r="BV10" s="138"/>
      <c r="BW10" s="139"/>
      <c r="BX10" s="139"/>
    </row>
    <row r="11" spans="1:83" s="15" customFormat="1" ht="15.75" thickBot="1" x14ac:dyDescent="0.3">
      <c r="A11" s="15" t="s">
        <v>32</v>
      </c>
      <c r="E11" s="472" t="s">
        <v>1276</v>
      </c>
      <c r="F11" s="473"/>
      <c r="X11" s="138"/>
      <c r="AB11" s="139"/>
      <c r="AD11" s="139"/>
      <c r="AI11" s="138"/>
      <c r="AJ11" s="138"/>
      <c r="AK11" s="138"/>
      <c r="AN11" s="139"/>
      <c r="AQ11" s="139"/>
      <c r="AR11" s="139"/>
      <c r="AU11" s="140"/>
      <c r="AW11" s="138"/>
      <c r="AX11" s="138"/>
      <c r="BA11" s="138"/>
      <c r="BB11" s="138"/>
      <c r="BC11" s="139"/>
      <c r="BE11" s="138"/>
      <c r="BF11" s="138"/>
      <c r="BH11" s="138"/>
      <c r="BI11" s="155"/>
      <c r="BJ11" s="155"/>
      <c r="BK11" s="155"/>
      <c r="BL11" s="155"/>
      <c r="BU11" s="138"/>
      <c r="BV11" s="138"/>
      <c r="BW11" s="139"/>
      <c r="BX11" s="139"/>
    </row>
    <row r="12" spans="1:83" s="15" customFormat="1" ht="15.75" thickBot="1" x14ac:dyDescent="0.3">
      <c r="A12" s="15" t="s">
        <v>33</v>
      </c>
      <c r="E12" s="474" t="s">
        <v>1277</v>
      </c>
      <c r="F12" s="475"/>
      <c r="X12" s="138"/>
      <c r="AB12" s="139"/>
      <c r="AD12" s="139"/>
      <c r="AI12" s="138"/>
      <c r="AJ12" s="138"/>
      <c r="AK12" s="138"/>
      <c r="AN12" s="139"/>
      <c r="AQ12" s="139"/>
      <c r="AR12" s="139"/>
      <c r="AU12" s="140"/>
      <c r="AW12" s="138"/>
      <c r="AX12" s="138"/>
      <c r="BA12" s="138"/>
      <c r="BB12" s="138"/>
      <c r="BC12" s="139"/>
      <c r="BE12" s="138"/>
      <c r="BF12" s="138"/>
      <c r="BH12" s="138"/>
      <c r="BI12" s="155"/>
      <c r="BJ12" s="155"/>
      <c r="BK12" s="155"/>
      <c r="BL12" s="155"/>
      <c r="BU12" s="138"/>
      <c r="BV12" s="138"/>
      <c r="BW12" s="139"/>
      <c r="BX12" s="139"/>
    </row>
    <row r="13" spans="1:83" s="15" customFormat="1" ht="14.25" x14ac:dyDescent="0.25">
      <c r="B13" s="145"/>
      <c r="C13" s="145"/>
      <c r="D13" s="145"/>
      <c r="E13" s="145"/>
      <c r="F13" s="150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5"/>
      <c r="Z13" s="145"/>
      <c r="AA13" s="145"/>
      <c r="AB13" s="147"/>
      <c r="AC13" s="145"/>
      <c r="AD13" s="147"/>
      <c r="AE13" s="145"/>
      <c r="AF13" s="145"/>
      <c r="AG13" s="145"/>
      <c r="AH13" s="145"/>
      <c r="AI13" s="146"/>
      <c r="AJ13" s="146"/>
      <c r="AK13" s="146"/>
      <c r="AL13" s="145"/>
      <c r="AM13" s="145"/>
      <c r="AN13" s="147"/>
      <c r="AO13" s="145"/>
      <c r="AP13" s="145"/>
      <c r="AQ13" s="147"/>
      <c r="AR13" s="147"/>
      <c r="AS13" s="145"/>
      <c r="AT13" s="145"/>
      <c r="AU13" s="148"/>
      <c r="AV13" s="145"/>
      <c r="AW13" s="146"/>
      <c r="AX13" s="146"/>
      <c r="AY13" s="145"/>
      <c r="AZ13" s="145"/>
      <c r="BA13" s="146"/>
      <c r="BB13" s="146"/>
      <c r="BC13" s="147"/>
      <c r="BD13" s="145"/>
      <c r="BE13" s="146"/>
      <c r="BF13" s="146"/>
      <c r="BG13" s="145"/>
      <c r="BH13" s="146"/>
      <c r="BI13" s="157"/>
      <c r="BJ13" s="157"/>
      <c r="BK13" s="157"/>
      <c r="BL13" s="157"/>
      <c r="BU13" s="138"/>
      <c r="BV13" s="138"/>
      <c r="BW13" s="139"/>
      <c r="BX13" s="139"/>
    </row>
    <row r="14" spans="1:83" s="15" customFormat="1" ht="15.75" thickBot="1" x14ac:dyDescent="0.3">
      <c r="A14" s="141" t="s">
        <v>82</v>
      </c>
      <c r="B14" s="19"/>
      <c r="C14" s="19"/>
      <c r="D14" s="19"/>
      <c r="E14" s="19"/>
      <c r="F14" s="16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19"/>
      <c r="Z14" s="19"/>
      <c r="AA14" s="19"/>
      <c r="AB14" s="42"/>
      <c r="AC14" s="19"/>
      <c r="AD14" s="42"/>
      <c r="AE14" s="19"/>
      <c r="AF14" s="19"/>
      <c r="AG14" s="19"/>
      <c r="AH14" s="19"/>
      <c r="AI14" s="20"/>
      <c r="AJ14" s="20"/>
      <c r="AK14" s="20"/>
      <c r="AL14" s="19"/>
      <c r="AM14" s="19"/>
      <c r="AN14" s="42"/>
      <c r="AO14" s="19"/>
      <c r="AP14" s="19"/>
      <c r="AQ14" s="42"/>
      <c r="AR14" s="42"/>
      <c r="AS14" s="19"/>
      <c r="AT14" s="19"/>
      <c r="AU14" s="65"/>
      <c r="AV14" s="19"/>
      <c r="AW14" s="20"/>
      <c r="AX14" s="20"/>
      <c r="AY14" s="19"/>
      <c r="AZ14" s="19"/>
      <c r="BA14" s="20"/>
      <c r="BB14" s="20"/>
      <c r="BC14" s="42"/>
      <c r="BD14" s="19"/>
      <c r="BE14" s="20"/>
      <c r="BF14" s="20"/>
      <c r="BG14" s="19"/>
      <c r="BH14" s="20"/>
      <c r="BI14" s="20"/>
      <c r="BJ14" s="20"/>
      <c r="BK14" s="20"/>
      <c r="BL14" s="20"/>
      <c r="BM14" s="19"/>
      <c r="BN14" s="19"/>
      <c r="BO14" s="19"/>
      <c r="BP14" s="19"/>
      <c r="BQ14" s="19"/>
      <c r="BR14" s="19"/>
      <c r="BS14" s="19"/>
      <c r="BT14" s="19"/>
      <c r="BU14" s="20"/>
      <c r="BV14" s="20"/>
      <c r="BW14" s="42"/>
      <c r="BX14" s="42"/>
      <c r="BY14" s="19"/>
    </row>
    <row r="15" spans="1:83" ht="13.5" thickBot="1" x14ac:dyDescent="0.3">
      <c r="A15" s="357" t="s">
        <v>16</v>
      </c>
      <c r="B15" s="420" t="s">
        <v>177</v>
      </c>
      <c r="C15" s="421"/>
      <c r="D15" s="421"/>
      <c r="E15" s="421"/>
      <c r="F15" s="421"/>
      <c r="G15" s="421"/>
      <c r="H15" s="421"/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2"/>
      <c r="Y15" s="423" t="s">
        <v>83</v>
      </c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4"/>
      <c r="AQ15" s="424"/>
      <c r="AR15" s="424"/>
      <c r="AS15" s="424"/>
      <c r="AT15" s="424"/>
      <c r="AU15" s="424"/>
      <c r="AV15" s="424"/>
      <c r="AW15" s="424"/>
      <c r="AX15" s="424"/>
      <c r="AY15" s="424"/>
      <c r="AZ15" s="424"/>
      <c r="BA15" s="424"/>
      <c r="BB15" s="424"/>
      <c r="BC15" s="424"/>
      <c r="BD15" s="424"/>
      <c r="BE15" s="424"/>
      <c r="BF15" s="424"/>
      <c r="BG15" s="424"/>
      <c r="BH15" s="424"/>
      <c r="BI15" s="424"/>
      <c r="BJ15" s="424"/>
      <c r="BK15" s="424"/>
      <c r="BL15" s="425"/>
      <c r="BM15" s="351" t="s">
        <v>84</v>
      </c>
      <c r="BN15" s="352"/>
      <c r="BO15" s="352"/>
      <c r="BP15" s="352"/>
      <c r="BQ15" s="352"/>
      <c r="BR15" s="352"/>
      <c r="BS15" s="352"/>
      <c r="BT15" s="352"/>
      <c r="BU15" s="352"/>
      <c r="BV15" s="352"/>
      <c r="BW15" s="352"/>
      <c r="BX15" s="352"/>
      <c r="BY15" s="353"/>
      <c r="BZ15" s="388" t="s">
        <v>91</v>
      </c>
      <c r="CA15" s="389"/>
      <c r="CB15" s="389"/>
      <c r="CC15" s="389"/>
      <c r="CD15" s="389"/>
      <c r="CE15" s="390"/>
    </row>
    <row r="16" spans="1:83" x14ac:dyDescent="0.25">
      <c r="A16" s="358"/>
      <c r="B16" s="400" t="s">
        <v>49</v>
      </c>
      <c r="C16" s="401"/>
      <c r="D16" s="401"/>
      <c r="E16" s="401"/>
      <c r="F16" s="401"/>
      <c r="G16" s="401"/>
      <c r="H16" s="402"/>
      <c r="I16" s="403" t="s">
        <v>39</v>
      </c>
      <c r="J16" s="404"/>
      <c r="K16" s="404"/>
      <c r="L16" s="405"/>
      <c r="M16" s="409" t="s">
        <v>46</v>
      </c>
      <c r="N16" s="410"/>
      <c r="O16" s="410"/>
      <c r="P16" s="411"/>
      <c r="Q16" s="400" t="s">
        <v>28</v>
      </c>
      <c r="R16" s="401"/>
      <c r="S16" s="401"/>
      <c r="T16" s="401"/>
      <c r="U16" s="401"/>
      <c r="V16" s="401"/>
      <c r="W16" s="401"/>
      <c r="X16" s="402"/>
      <c r="Y16" s="426"/>
      <c r="Z16" s="427"/>
      <c r="AA16" s="427"/>
      <c r="AB16" s="427"/>
      <c r="AC16" s="427"/>
      <c r="AD16" s="427"/>
      <c r="AE16" s="427"/>
      <c r="AF16" s="427"/>
      <c r="AG16" s="427"/>
      <c r="AH16" s="427"/>
      <c r="AI16" s="427"/>
      <c r="AJ16" s="427"/>
      <c r="AK16" s="427"/>
      <c r="AL16" s="427"/>
      <c r="AM16" s="427"/>
      <c r="AN16" s="427"/>
      <c r="AO16" s="427"/>
      <c r="AP16" s="427"/>
      <c r="AQ16" s="427"/>
      <c r="AR16" s="427"/>
      <c r="AS16" s="427"/>
      <c r="AT16" s="427"/>
      <c r="AU16" s="427"/>
      <c r="AV16" s="427"/>
      <c r="AW16" s="427"/>
      <c r="AX16" s="427"/>
      <c r="AY16" s="427"/>
      <c r="AZ16" s="427"/>
      <c r="BA16" s="427"/>
      <c r="BB16" s="427"/>
      <c r="BC16" s="427"/>
      <c r="BD16" s="427"/>
      <c r="BE16" s="427"/>
      <c r="BF16" s="427"/>
      <c r="BG16" s="427"/>
      <c r="BH16" s="427"/>
      <c r="BI16" s="427"/>
      <c r="BJ16" s="427"/>
      <c r="BK16" s="427"/>
      <c r="BL16" s="428"/>
      <c r="BM16" s="354"/>
      <c r="BN16" s="355"/>
      <c r="BO16" s="355"/>
      <c r="BP16" s="355"/>
      <c r="BQ16" s="355"/>
      <c r="BR16" s="355"/>
      <c r="BS16" s="355"/>
      <c r="BT16" s="355"/>
      <c r="BU16" s="355"/>
      <c r="BV16" s="355"/>
      <c r="BW16" s="355"/>
      <c r="BX16" s="355"/>
      <c r="BY16" s="356"/>
      <c r="BZ16" s="391"/>
      <c r="CA16" s="392"/>
      <c r="CB16" s="392"/>
      <c r="CC16" s="392"/>
      <c r="CD16" s="392"/>
      <c r="CE16" s="393"/>
    </row>
    <row r="17" spans="1:83" ht="13.5" thickBot="1" x14ac:dyDescent="0.3">
      <c r="A17" s="358"/>
      <c r="B17" s="368"/>
      <c r="C17" s="374"/>
      <c r="D17" s="374"/>
      <c r="E17" s="374"/>
      <c r="F17" s="374"/>
      <c r="G17" s="374"/>
      <c r="H17" s="385"/>
      <c r="I17" s="406"/>
      <c r="J17" s="407"/>
      <c r="K17" s="407"/>
      <c r="L17" s="408"/>
      <c r="M17" s="362"/>
      <c r="N17" s="364"/>
      <c r="O17" s="364"/>
      <c r="P17" s="366"/>
      <c r="Q17" s="368"/>
      <c r="R17" s="374"/>
      <c r="S17" s="374"/>
      <c r="T17" s="374"/>
      <c r="U17" s="374"/>
      <c r="V17" s="374"/>
      <c r="W17" s="374"/>
      <c r="X17" s="385"/>
      <c r="Y17" s="429"/>
      <c r="Z17" s="430"/>
      <c r="AA17" s="430"/>
      <c r="AB17" s="430"/>
      <c r="AC17" s="430"/>
      <c r="AD17" s="430"/>
      <c r="AE17" s="430"/>
      <c r="AF17" s="430"/>
      <c r="AG17" s="430"/>
      <c r="AH17" s="430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1"/>
      <c r="BM17" s="354"/>
      <c r="BN17" s="355"/>
      <c r="BO17" s="355"/>
      <c r="BP17" s="355"/>
      <c r="BQ17" s="355"/>
      <c r="BR17" s="355"/>
      <c r="BS17" s="355"/>
      <c r="BT17" s="355"/>
      <c r="BU17" s="355"/>
      <c r="BV17" s="355"/>
      <c r="BW17" s="355"/>
      <c r="BX17" s="355"/>
      <c r="BY17" s="356"/>
      <c r="BZ17" s="391"/>
      <c r="CA17" s="392"/>
      <c r="CB17" s="392"/>
      <c r="CC17" s="392"/>
      <c r="CD17" s="392"/>
      <c r="CE17" s="393"/>
    </row>
    <row r="18" spans="1:83" x14ac:dyDescent="0.25">
      <c r="A18" s="358"/>
      <c r="B18" s="368"/>
      <c r="C18" s="374"/>
      <c r="D18" s="374"/>
      <c r="E18" s="374"/>
      <c r="F18" s="374"/>
      <c r="G18" s="374"/>
      <c r="H18" s="385"/>
      <c r="I18" s="406"/>
      <c r="J18" s="407"/>
      <c r="K18" s="407"/>
      <c r="L18" s="408"/>
      <c r="M18" s="362"/>
      <c r="N18" s="364"/>
      <c r="O18" s="364"/>
      <c r="P18" s="366"/>
      <c r="Q18" s="368"/>
      <c r="R18" s="374"/>
      <c r="S18" s="374"/>
      <c r="T18" s="374"/>
      <c r="U18" s="374"/>
      <c r="V18" s="374"/>
      <c r="W18" s="374"/>
      <c r="X18" s="385"/>
      <c r="Y18" s="394" t="s">
        <v>76</v>
      </c>
      <c r="Z18" s="395"/>
      <c r="AA18" s="395"/>
      <c r="AB18" s="395"/>
      <c r="AC18" s="395"/>
      <c r="AD18" s="395"/>
      <c r="AE18" s="395"/>
      <c r="AF18" s="395"/>
      <c r="AG18" s="395"/>
      <c r="AH18" s="395"/>
      <c r="AI18" s="395"/>
      <c r="AJ18" s="395"/>
      <c r="AK18" s="396"/>
      <c r="AL18" s="413" t="s">
        <v>175</v>
      </c>
      <c r="AM18" s="414"/>
      <c r="AN18" s="414"/>
      <c r="AO18" s="414"/>
      <c r="AP18" s="414"/>
      <c r="AQ18" s="414"/>
      <c r="AR18" s="414"/>
      <c r="AS18" s="414"/>
      <c r="AT18" s="414"/>
      <c r="AU18" s="414"/>
      <c r="AV18" s="414"/>
      <c r="AW18" s="414"/>
      <c r="AX18" s="414"/>
      <c r="AY18" s="414"/>
      <c r="AZ18" s="414"/>
      <c r="BA18" s="414"/>
      <c r="BB18" s="415"/>
      <c r="BC18" s="413" t="s">
        <v>77</v>
      </c>
      <c r="BD18" s="414"/>
      <c r="BE18" s="414"/>
      <c r="BF18" s="414"/>
      <c r="BG18" s="414"/>
      <c r="BH18" s="415"/>
      <c r="BI18" s="397" t="s">
        <v>78</v>
      </c>
      <c r="BJ18" s="435" t="s">
        <v>79</v>
      </c>
      <c r="BK18" s="436"/>
      <c r="BL18" s="437"/>
      <c r="BM18" s="354" t="s">
        <v>1</v>
      </c>
      <c r="BN18" s="355" t="s">
        <v>17</v>
      </c>
      <c r="BO18" s="382" t="s">
        <v>21</v>
      </c>
      <c r="BP18" s="382"/>
      <c r="BQ18" s="382"/>
      <c r="BR18" s="382" t="s">
        <v>24</v>
      </c>
      <c r="BS18" s="382"/>
      <c r="BT18" s="355" t="s">
        <v>43</v>
      </c>
      <c r="BU18" s="372" t="s">
        <v>41</v>
      </c>
      <c r="BV18" s="372" t="s">
        <v>42</v>
      </c>
      <c r="BW18" s="382" t="s">
        <v>27</v>
      </c>
      <c r="BX18" s="382"/>
      <c r="BY18" s="383"/>
      <c r="BZ18" s="391"/>
      <c r="CA18" s="392"/>
      <c r="CB18" s="392"/>
      <c r="CC18" s="392"/>
      <c r="CD18" s="392"/>
      <c r="CE18" s="393"/>
    </row>
    <row r="19" spans="1:83" x14ac:dyDescent="0.25">
      <c r="A19" s="358"/>
      <c r="B19" s="368"/>
      <c r="C19" s="374"/>
      <c r="D19" s="374"/>
      <c r="E19" s="374"/>
      <c r="F19" s="374"/>
      <c r="G19" s="374"/>
      <c r="H19" s="385"/>
      <c r="I19" s="368" t="s">
        <v>37</v>
      </c>
      <c r="J19" s="374" t="s">
        <v>38</v>
      </c>
      <c r="K19" s="374"/>
      <c r="L19" s="385" t="s">
        <v>44</v>
      </c>
      <c r="M19" s="362" t="s">
        <v>45</v>
      </c>
      <c r="N19" s="364" t="s">
        <v>30</v>
      </c>
      <c r="O19" s="364" t="s">
        <v>47</v>
      </c>
      <c r="P19" s="366" t="s">
        <v>48</v>
      </c>
      <c r="Q19" s="368" t="s">
        <v>29</v>
      </c>
      <c r="R19" s="374" t="s">
        <v>38</v>
      </c>
      <c r="S19" s="374"/>
      <c r="T19" s="374" t="s">
        <v>53</v>
      </c>
      <c r="U19" s="374" t="s">
        <v>50</v>
      </c>
      <c r="V19" s="374" t="s">
        <v>52</v>
      </c>
      <c r="W19" s="374" t="s">
        <v>2</v>
      </c>
      <c r="X19" s="418" t="s">
        <v>51</v>
      </c>
      <c r="Y19" s="380" t="s">
        <v>54</v>
      </c>
      <c r="Z19" s="360" t="s">
        <v>3</v>
      </c>
      <c r="AA19" s="360" t="s">
        <v>55</v>
      </c>
      <c r="AB19" s="375" t="s">
        <v>9</v>
      </c>
      <c r="AC19" s="360" t="s">
        <v>56</v>
      </c>
      <c r="AD19" s="375" t="s">
        <v>57</v>
      </c>
      <c r="AE19" s="360" t="s">
        <v>11</v>
      </c>
      <c r="AF19" s="360" t="s">
        <v>4</v>
      </c>
      <c r="AG19" s="360" t="s">
        <v>5</v>
      </c>
      <c r="AH19" s="360" t="s">
        <v>58</v>
      </c>
      <c r="AI19" s="370" t="s">
        <v>59</v>
      </c>
      <c r="AJ19" s="370" t="s">
        <v>60</v>
      </c>
      <c r="AK19" s="432" t="s">
        <v>61</v>
      </c>
      <c r="AL19" s="412" t="s">
        <v>62</v>
      </c>
      <c r="AM19" s="378" t="s">
        <v>63</v>
      </c>
      <c r="AN19" s="377" t="s">
        <v>64</v>
      </c>
      <c r="AO19" s="378" t="s">
        <v>56</v>
      </c>
      <c r="AP19" s="378" t="s">
        <v>10</v>
      </c>
      <c r="AQ19" s="377" t="s">
        <v>66</v>
      </c>
      <c r="AR19" s="377"/>
      <c r="AS19" s="378" t="s">
        <v>67</v>
      </c>
      <c r="AT19" s="378"/>
      <c r="AU19" s="378" t="s">
        <v>70</v>
      </c>
      <c r="AV19" s="378"/>
      <c r="AW19" s="378"/>
      <c r="AX19" s="378"/>
      <c r="AY19" s="378" t="s">
        <v>71</v>
      </c>
      <c r="AZ19" s="378"/>
      <c r="BA19" s="378"/>
      <c r="BB19" s="379"/>
      <c r="BC19" s="412" t="s">
        <v>74</v>
      </c>
      <c r="BD19" s="378"/>
      <c r="BE19" s="378"/>
      <c r="BF19" s="378" t="s">
        <v>75</v>
      </c>
      <c r="BG19" s="378"/>
      <c r="BH19" s="379"/>
      <c r="BI19" s="398"/>
      <c r="BJ19" s="438" t="s">
        <v>36</v>
      </c>
      <c r="BK19" s="439"/>
      <c r="BL19" s="440"/>
      <c r="BM19" s="354"/>
      <c r="BN19" s="355"/>
      <c r="BO19" s="382"/>
      <c r="BP19" s="382"/>
      <c r="BQ19" s="382"/>
      <c r="BR19" s="382"/>
      <c r="BS19" s="382"/>
      <c r="BT19" s="355"/>
      <c r="BU19" s="372"/>
      <c r="BV19" s="372"/>
      <c r="BW19" s="382"/>
      <c r="BX19" s="382"/>
      <c r="BY19" s="383"/>
      <c r="BZ19" s="391"/>
      <c r="CA19" s="392"/>
      <c r="CB19" s="392"/>
      <c r="CC19" s="392"/>
      <c r="CD19" s="392"/>
      <c r="CE19" s="393"/>
    </row>
    <row r="20" spans="1:83" ht="39" thickBot="1" x14ac:dyDescent="0.3">
      <c r="A20" s="359"/>
      <c r="B20" s="210" t="s">
        <v>6</v>
      </c>
      <c r="C20" s="208" t="s">
        <v>7</v>
      </c>
      <c r="D20" s="208" t="s">
        <v>0</v>
      </c>
      <c r="E20" s="208" t="s">
        <v>1</v>
      </c>
      <c r="F20" s="208" t="s">
        <v>2</v>
      </c>
      <c r="G20" s="208" t="s">
        <v>8</v>
      </c>
      <c r="H20" s="211" t="s">
        <v>44</v>
      </c>
      <c r="I20" s="369"/>
      <c r="J20" s="208" t="s">
        <v>18</v>
      </c>
      <c r="K20" s="208" t="s">
        <v>19</v>
      </c>
      <c r="L20" s="386"/>
      <c r="M20" s="363"/>
      <c r="N20" s="365"/>
      <c r="O20" s="365"/>
      <c r="P20" s="367"/>
      <c r="Q20" s="369"/>
      <c r="R20" s="208" t="s">
        <v>18</v>
      </c>
      <c r="S20" s="208" t="s">
        <v>19</v>
      </c>
      <c r="T20" s="417"/>
      <c r="U20" s="417"/>
      <c r="V20" s="417"/>
      <c r="W20" s="417"/>
      <c r="X20" s="419"/>
      <c r="Y20" s="381"/>
      <c r="Z20" s="361"/>
      <c r="AA20" s="361"/>
      <c r="AB20" s="376"/>
      <c r="AC20" s="361"/>
      <c r="AD20" s="376"/>
      <c r="AE20" s="361"/>
      <c r="AF20" s="361"/>
      <c r="AG20" s="361"/>
      <c r="AH20" s="361"/>
      <c r="AI20" s="371"/>
      <c r="AJ20" s="371"/>
      <c r="AK20" s="433"/>
      <c r="AL20" s="441"/>
      <c r="AM20" s="387"/>
      <c r="AN20" s="416"/>
      <c r="AO20" s="387"/>
      <c r="AP20" s="387"/>
      <c r="AQ20" s="207" t="s">
        <v>65</v>
      </c>
      <c r="AR20" s="207" t="s">
        <v>11</v>
      </c>
      <c r="AS20" s="206" t="s">
        <v>12</v>
      </c>
      <c r="AT20" s="206" t="s">
        <v>11</v>
      </c>
      <c r="AU20" s="120" t="s">
        <v>68</v>
      </c>
      <c r="AV20" s="206" t="s">
        <v>69</v>
      </c>
      <c r="AW20" s="121" t="s">
        <v>13</v>
      </c>
      <c r="AX20" s="121" t="s">
        <v>14</v>
      </c>
      <c r="AY20" s="206" t="s">
        <v>68</v>
      </c>
      <c r="AZ20" s="206" t="s">
        <v>69</v>
      </c>
      <c r="BA20" s="121" t="s">
        <v>13</v>
      </c>
      <c r="BB20" s="122" t="s">
        <v>14</v>
      </c>
      <c r="BC20" s="123" t="s">
        <v>72</v>
      </c>
      <c r="BD20" s="206" t="s">
        <v>73</v>
      </c>
      <c r="BE20" s="121" t="s">
        <v>35</v>
      </c>
      <c r="BF20" s="121" t="s">
        <v>72</v>
      </c>
      <c r="BG20" s="206" t="s">
        <v>73</v>
      </c>
      <c r="BH20" s="122" t="s">
        <v>35</v>
      </c>
      <c r="BI20" s="399"/>
      <c r="BJ20" s="124" t="s">
        <v>40</v>
      </c>
      <c r="BK20" s="121" t="s">
        <v>80</v>
      </c>
      <c r="BL20" s="122" t="s">
        <v>81</v>
      </c>
      <c r="BM20" s="434"/>
      <c r="BN20" s="384"/>
      <c r="BO20" s="125" t="s">
        <v>18</v>
      </c>
      <c r="BP20" s="125" t="s">
        <v>19</v>
      </c>
      <c r="BQ20" s="125" t="s">
        <v>20</v>
      </c>
      <c r="BR20" s="125" t="s">
        <v>22</v>
      </c>
      <c r="BS20" s="209" t="s">
        <v>23</v>
      </c>
      <c r="BT20" s="384"/>
      <c r="BU20" s="373"/>
      <c r="BV20" s="373"/>
      <c r="BW20" s="126" t="s">
        <v>18</v>
      </c>
      <c r="BX20" s="126" t="s">
        <v>26</v>
      </c>
      <c r="BY20" s="127" t="s">
        <v>25</v>
      </c>
      <c r="BZ20" s="128" t="s">
        <v>85</v>
      </c>
      <c r="CA20" s="129" t="s">
        <v>86</v>
      </c>
      <c r="CB20" s="130" t="s">
        <v>87</v>
      </c>
      <c r="CC20" s="130" t="s">
        <v>88</v>
      </c>
      <c r="CD20" s="130" t="s">
        <v>89</v>
      </c>
      <c r="CE20" s="131" t="s">
        <v>90</v>
      </c>
    </row>
    <row r="21" spans="1:83" s="6" customFormat="1" ht="26.25" thickBot="1" x14ac:dyDescent="0.3">
      <c r="A21" s="12" t="s">
        <v>92</v>
      </c>
      <c r="B21" s="13" t="s">
        <v>93</v>
      </c>
      <c r="C21" s="13" t="s">
        <v>94</v>
      </c>
      <c r="D21" s="14" t="s">
        <v>95</v>
      </c>
      <c r="E21" s="13" t="s">
        <v>96</v>
      </c>
      <c r="F21" s="13" t="s">
        <v>97</v>
      </c>
      <c r="G21" s="13" t="s">
        <v>98</v>
      </c>
      <c r="H21" s="13" t="s">
        <v>99</v>
      </c>
      <c r="I21" s="113" t="s">
        <v>100</v>
      </c>
      <c r="J21" s="113" t="s">
        <v>101</v>
      </c>
      <c r="K21" s="113" t="s">
        <v>102</v>
      </c>
      <c r="L21" s="113" t="s">
        <v>103</v>
      </c>
      <c r="M21" s="13" t="s">
        <v>104</v>
      </c>
      <c r="N21" s="13" t="s">
        <v>105</v>
      </c>
      <c r="O21" s="13" t="s">
        <v>106</v>
      </c>
      <c r="P21" s="13" t="s">
        <v>107</v>
      </c>
      <c r="Q21" s="13" t="s">
        <v>108</v>
      </c>
      <c r="R21" s="13" t="s">
        <v>109</v>
      </c>
      <c r="S21" s="13" t="s">
        <v>110</v>
      </c>
      <c r="T21" s="13" t="s">
        <v>111</v>
      </c>
      <c r="U21" s="13" t="s">
        <v>112</v>
      </c>
      <c r="V21" s="13" t="s">
        <v>113</v>
      </c>
      <c r="W21" s="13" t="s">
        <v>114</v>
      </c>
      <c r="X21" s="21" t="s">
        <v>117</v>
      </c>
      <c r="Y21" s="13" t="s">
        <v>115</v>
      </c>
      <c r="Z21" s="13" t="s">
        <v>116</v>
      </c>
      <c r="AA21" s="13" t="s">
        <v>118</v>
      </c>
      <c r="AB21" s="43" t="s">
        <v>119</v>
      </c>
      <c r="AC21" s="13" t="s">
        <v>120</v>
      </c>
      <c r="AD21" s="43" t="s">
        <v>121</v>
      </c>
      <c r="AE21" s="13" t="s">
        <v>122</v>
      </c>
      <c r="AF21" s="13" t="s">
        <v>123</v>
      </c>
      <c r="AG21" s="13" t="s">
        <v>124</v>
      </c>
      <c r="AH21" s="13" t="s">
        <v>125</v>
      </c>
      <c r="AI21" s="21" t="s">
        <v>126</v>
      </c>
      <c r="AJ21" s="21" t="s">
        <v>127</v>
      </c>
      <c r="AK21" s="21" t="s">
        <v>128</v>
      </c>
      <c r="AL21" s="13" t="s">
        <v>129</v>
      </c>
      <c r="AM21" s="13" t="s">
        <v>130</v>
      </c>
      <c r="AN21" s="43" t="s">
        <v>131</v>
      </c>
      <c r="AO21" s="13" t="s">
        <v>132</v>
      </c>
      <c r="AP21" s="13" t="s">
        <v>133</v>
      </c>
      <c r="AQ21" s="43" t="s">
        <v>174</v>
      </c>
      <c r="AR21" s="43" t="s">
        <v>134</v>
      </c>
      <c r="AS21" s="13" t="s">
        <v>135</v>
      </c>
      <c r="AT21" s="13" t="s">
        <v>136</v>
      </c>
      <c r="AU21" s="66" t="s">
        <v>137</v>
      </c>
      <c r="AV21" s="13" t="s">
        <v>138</v>
      </c>
      <c r="AW21" s="21" t="s">
        <v>139</v>
      </c>
      <c r="AX21" s="21" t="s">
        <v>140</v>
      </c>
      <c r="AY21" s="13" t="s">
        <v>141</v>
      </c>
      <c r="AZ21" s="13" t="s">
        <v>142</v>
      </c>
      <c r="BA21" s="21" t="s">
        <v>143</v>
      </c>
      <c r="BB21" s="21" t="s">
        <v>170</v>
      </c>
      <c r="BC21" s="43" t="s">
        <v>144</v>
      </c>
      <c r="BD21" s="13" t="s">
        <v>145</v>
      </c>
      <c r="BE21" s="21" t="s">
        <v>146</v>
      </c>
      <c r="BF21" s="21" t="s">
        <v>147</v>
      </c>
      <c r="BG21" s="13" t="s">
        <v>148</v>
      </c>
      <c r="BH21" s="21" t="s">
        <v>149</v>
      </c>
      <c r="BI21" s="114" t="s">
        <v>171</v>
      </c>
      <c r="BJ21" s="21" t="s">
        <v>150</v>
      </c>
      <c r="BK21" s="21" t="s">
        <v>151</v>
      </c>
      <c r="BL21" s="103" t="s">
        <v>173</v>
      </c>
      <c r="BM21" s="16" t="s">
        <v>152</v>
      </c>
      <c r="BN21" s="16" t="s">
        <v>153</v>
      </c>
      <c r="BO21" s="16" t="s">
        <v>154</v>
      </c>
      <c r="BP21" s="16" t="s">
        <v>155</v>
      </c>
      <c r="BQ21" s="16" t="s">
        <v>156</v>
      </c>
      <c r="BR21" s="16" t="s">
        <v>157</v>
      </c>
      <c r="BS21" s="16" t="s">
        <v>158</v>
      </c>
      <c r="BT21" s="16" t="s">
        <v>159</v>
      </c>
      <c r="BU21" s="31" t="s">
        <v>160</v>
      </c>
      <c r="BV21" s="31" t="s">
        <v>161</v>
      </c>
      <c r="BW21" s="48" t="s">
        <v>162</v>
      </c>
      <c r="BX21" s="48" t="s">
        <v>163</v>
      </c>
      <c r="BY21" s="16" t="s">
        <v>164</v>
      </c>
      <c r="BZ21" s="16" t="s">
        <v>165</v>
      </c>
      <c r="CA21" s="16" t="s">
        <v>166</v>
      </c>
      <c r="CB21" s="16" t="s">
        <v>167</v>
      </c>
      <c r="CC21" s="16" t="s">
        <v>168</v>
      </c>
      <c r="CD21" s="16" t="s">
        <v>169</v>
      </c>
      <c r="CE21" s="17" t="s">
        <v>172</v>
      </c>
    </row>
    <row r="22" spans="1:83" x14ac:dyDescent="0.25">
      <c r="A22" s="251">
        <v>1</v>
      </c>
      <c r="B22" s="251" t="s">
        <v>189</v>
      </c>
      <c r="C22" s="251" t="s">
        <v>190</v>
      </c>
      <c r="D22" s="251" t="s">
        <v>187</v>
      </c>
      <c r="E22" s="251" t="s">
        <v>181</v>
      </c>
      <c r="F22" s="254" t="s">
        <v>191</v>
      </c>
      <c r="G22" s="251">
        <v>13110</v>
      </c>
      <c r="H22" s="251"/>
      <c r="I22" s="276"/>
      <c r="J22" s="276"/>
      <c r="K22" s="276"/>
      <c r="L22" s="276"/>
      <c r="M22" s="251"/>
      <c r="N22" s="251"/>
      <c r="O22" s="251"/>
      <c r="P22" s="251"/>
      <c r="Q22" s="251"/>
      <c r="R22" s="251"/>
      <c r="S22" s="251"/>
      <c r="T22" s="251"/>
      <c r="U22" s="251"/>
      <c r="V22" s="251"/>
      <c r="W22" s="251"/>
      <c r="X22" s="251"/>
      <c r="Y22" s="266" t="s">
        <v>192</v>
      </c>
      <c r="Z22" s="251" t="s">
        <v>193</v>
      </c>
      <c r="AA22" s="251" t="s">
        <v>194</v>
      </c>
      <c r="AB22" s="268">
        <v>44550</v>
      </c>
      <c r="AC22" s="287" t="s">
        <v>195</v>
      </c>
      <c r="AD22" s="293">
        <v>44550</v>
      </c>
      <c r="AE22" s="293">
        <v>44639</v>
      </c>
      <c r="AF22" s="251" t="s">
        <v>184</v>
      </c>
      <c r="AG22" s="251" t="s">
        <v>185</v>
      </c>
      <c r="AH22" s="251" t="s">
        <v>196</v>
      </c>
      <c r="AI22" s="248">
        <v>409352</v>
      </c>
      <c r="AJ22" s="248">
        <v>0</v>
      </c>
      <c r="AK22" s="248">
        <f>AI22+AJ22</f>
        <v>409352</v>
      </c>
      <c r="AL22" s="164"/>
      <c r="AM22" s="164"/>
      <c r="AN22" s="174"/>
      <c r="AO22" s="164"/>
      <c r="AP22" s="164"/>
      <c r="AQ22" s="50"/>
      <c r="AR22" s="50"/>
      <c r="AS22" s="164"/>
      <c r="AT22" s="164"/>
      <c r="AU22" s="68"/>
      <c r="AV22" s="164"/>
      <c r="AW22" s="170"/>
      <c r="AX22" s="170"/>
      <c r="AY22" s="164"/>
      <c r="AZ22" s="164"/>
      <c r="BA22" s="170"/>
      <c r="BB22" s="170"/>
      <c r="BC22" s="174"/>
      <c r="BD22" s="164"/>
      <c r="BE22" s="170"/>
      <c r="BF22" s="170"/>
      <c r="BG22" s="164"/>
      <c r="BH22" s="170"/>
      <c r="BI22" s="231">
        <f>$AK$22+AW22-AX22</f>
        <v>409352</v>
      </c>
      <c r="BJ22" s="232">
        <v>175974.25</v>
      </c>
      <c r="BK22" s="233">
        <v>35937.21</v>
      </c>
      <c r="BL22" s="234">
        <f>BJ22+BK22</f>
        <v>211911.46</v>
      </c>
      <c r="BM22" s="240"/>
      <c r="BN22" s="240"/>
      <c r="BO22" s="51"/>
      <c r="BP22" s="215"/>
      <c r="BQ22" s="52"/>
      <c r="BR22" s="53"/>
      <c r="BS22" s="54">
        <v>44690</v>
      </c>
      <c r="BT22" s="240"/>
      <c r="BU22" s="240"/>
      <c r="BV22" s="240"/>
      <c r="BW22" s="180"/>
      <c r="BX22" s="180"/>
      <c r="BY22" s="177"/>
      <c r="BZ22" s="460" t="s">
        <v>960</v>
      </c>
      <c r="CA22" s="460">
        <v>13967</v>
      </c>
      <c r="CB22" s="460"/>
      <c r="CC22" s="460"/>
      <c r="CD22" s="460" t="s">
        <v>961</v>
      </c>
      <c r="CE22" s="460" t="s">
        <v>775</v>
      </c>
    </row>
    <row r="23" spans="1:83" ht="25.5" x14ac:dyDescent="0.25">
      <c r="A23" s="252"/>
      <c r="B23" s="252"/>
      <c r="C23" s="252"/>
      <c r="D23" s="252"/>
      <c r="E23" s="252"/>
      <c r="F23" s="255"/>
      <c r="G23" s="252"/>
      <c r="H23" s="252"/>
      <c r="I23" s="277"/>
      <c r="J23" s="277"/>
      <c r="K23" s="277"/>
      <c r="L23" s="277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67"/>
      <c r="Z23" s="252"/>
      <c r="AA23" s="252"/>
      <c r="AB23" s="269"/>
      <c r="AC23" s="288"/>
      <c r="AD23" s="294"/>
      <c r="AE23" s="294"/>
      <c r="AF23" s="252"/>
      <c r="AG23" s="252"/>
      <c r="AH23" s="252"/>
      <c r="AI23" s="249"/>
      <c r="AJ23" s="249"/>
      <c r="AK23" s="249"/>
      <c r="AL23" s="164" t="s">
        <v>197</v>
      </c>
      <c r="AM23" s="164" t="s">
        <v>198</v>
      </c>
      <c r="AN23" s="174">
        <v>44634</v>
      </c>
      <c r="AO23" s="164">
        <v>13247</v>
      </c>
      <c r="AP23" s="164" t="s">
        <v>186</v>
      </c>
      <c r="AQ23" s="50">
        <v>44640</v>
      </c>
      <c r="AR23" s="50">
        <v>44729</v>
      </c>
      <c r="AS23" s="164"/>
      <c r="AT23" s="164"/>
      <c r="AU23" s="68"/>
      <c r="AV23" s="164"/>
      <c r="AW23" s="170"/>
      <c r="AX23" s="170"/>
      <c r="AY23" s="164"/>
      <c r="AZ23" s="164"/>
      <c r="BA23" s="170"/>
      <c r="BB23" s="170"/>
      <c r="BC23" s="174"/>
      <c r="BD23" s="164"/>
      <c r="BE23" s="170"/>
      <c r="BF23" s="170"/>
      <c r="BG23" s="164"/>
      <c r="BH23" s="170"/>
      <c r="BI23" s="231">
        <f t="shared" ref="BI23:BI38" si="0">$AK$22+AW23-AX23</f>
        <v>409352</v>
      </c>
      <c r="BJ23" s="235"/>
      <c r="BK23" s="236"/>
      <c r="BL23" s="234">
        <f t="shared" ref="BL23:BL86" si="1">BJ23+BK23</f>
        <v>0</v>
      </c>
      <c r="BM23" s="241"/>
      <c r="BN23" s="241"/>
      <c r="BO23" s="51"/>
      <c r="BP23" s="215"/>
      <c r="BQ23" s="52"/>
      <c r="BR23" s="53"/>
      <c r="BS23" s="54"/>
      <c r="BT23" s="241"/>
      <c r="BU23" s="241"/>
      <c r="BV23" s="241"/>
      <c r="BW23" s="180"/>
      <c r="BX23" s="180"/>
      <c r="BY23" s="177"/>
      <c r="BZ23" s="241"/>
      <c r="CA23" s="241"/>
      <c r="CB23" s="241"/>
      <c r="CC23" s="241"/>
      <c r="CD23" s="241"/>
      <c r="CE23" s="241"/>
    </row>
    <row r="24" spans="1:83" ht="25.5" x14ac:dyDescent="0.25">
      <c r="A24" s="252"/>
      <c r="B24" s="252"/>
      <c r="C24" s="252"/>
      <c r="D24" s="252"/>
      <c r="E24" s="252"/>
      <c r="F24" s="255"/>
      <c r="G24" s="252"/>
      <c r="H24" s="252"/>
      <c r="I24" s="277"/>
      <c r="J24" s="277"/>
      <c r="K24" s="277"/>
      <c r="L24" s="277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67"/>
      <c r="Z24" s="252"/>
      <c r="AA24" s="252"/>
      <c r="AB24" s="269"/>
      <c r="AC24" s="288"/>
      <c r="AD24" s="294"/>
      <c r="AE24" s="294"/>
      <c r="AF24" s="252"/>
      <c r="AG24" s="252"/>
      <c r="AH24" s="252"/>
      <c r="AI24" s="249"/>
      <c r="AJ24" s="249"/>
      <c r="AK24" s="249"/>
      <c r="AL24" s="164" t="s">
        <v>197</v>
      </c>
      <c r="AM24" s="164" t="s">
        <v>199</v>
      </c>
      <c r="AN24" s="174">
        <v>44729</v>
      </c>
      <c r="AO24" s="164">
        <v>13316</v>
      </c>
      <c r="AP24" s="164" t="s">
        <v>186</v>
      </c>
      <c r="AQ24" s="50">
        <v>44730</v>
      </c>
      <c r="AR24" s="50">
        <v>44819</v>
      </c>
      <c r="AS24" s="164"/>
      <c r="AT24" s="164"/>
      <c r="AU24" s="68"/>
      <c r="AV24" s="164"/>
      <c r="AW24" s="170"/>
      <c r="AX24" s="170"/>
      <c r="AY24" s="164"/>
      <c r="AZ24" s="164"/>
      <c r="BA24" s="170"/>
      <c r="BB24" s="170"/>
      <c r="BC24" s="174"/>
      <c r="BD24" s="164"/>
      <c r="BE24" s="170"/>
      <c r="BF24" s="170"/>
      <c r="BG24" s="164"/>
      <c r="BH24" s="170"/>
      <c r="BI24" s="231">
        <f t="shared" si="0"/>
        <v>409352</v>
      </c>
      <c r="BJ24" s="235"/>
      <c r="BK24" s="236"/>
      <c r="BL24" s="234">
        <f t="shared" si="1"/>
        <v>0</v>
      </c>
      <c r="BM24" s="241"/>
      <c r="BN24" s="241"/>
      <c r="BO24" s="51">
        <v>44750</v>
      </c>
      <c r="BP24" s="215">
        <v>44809</v>
      </c>
      <c r="BQ24" s="52"/>
      <c r="BR24" s="53"/>
      <c r="BS24" s="54"/>
      <c r="BT24" s="241"/>
      <c r="BU24" s="241"/>
      <c r="BV24" s="241"/>
      <c r="BW24" s="215">
        <v>44769</v>
      </c>
      <c r="BX24" s="215">
        <v>44902</v>
      </c>
      <c r="BY24" s="177"/>
      <c r="BZ24" s="241"/>
      <c r="CA24" s="241"/>
      <c r="CB24" s="241"/>
      <c r="CC24" s="241"/>
      <c r="CD24" s="241"/>
      <c r="CE24" s="241"/>
    </row>
    <row r="25" spans="1:83" ht="25.5" x14ac:dyDescent="0.25">
      <c r="A25" s="252"/>
      <c r="B25" s="252"/>
      <c r="C25" s="252"/>
      <c r="D25" s="252"/>
      <c r="E25" s="252"/>
      <c r="F25" s="255"/>
      <c r="G25" s="252"/>
      <c r="H25" s="252"/>
      <c r="I25" s="277"/>
      <c r="J25" s="277"/>
      <c r="K25" s="277"/>
      <c r="L25" s="277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67"/>
      <c r="Z25" s="252"/>
      <c r="AA25" s="252"/>
      <c r="AB25" s="269"/>
      <c r="AC25" s="288"/>
      <c r="AD25" s="294"/>
      <c r="AE25" s="294"/>
      <c r="AF25" s="252"/>
      <c r="AG25" s="252"/>
      <c r="AH25" s="252"/>
      <c r="AI25" s="249"/>
      <c r="AJ25" s="249"/>
      <c r="AK25" s="249"/>
      <c r="AL25" s="164" t="s">
        <v>197</v>
      </c>
      <c r="AM25" s="164" t="s">
        <v>200</v>
      </c>
      <c r="AN25" s="174">
        <v>44805</v>
      </c>
      <c r="AO25" s="164">
        <v>13385</v>
      </c>
      <c r="AP25" s="164" t="s">
        <v>186</v>
      </c>
      <c r="AQ25" s="50">
        <v>44820</v>
      </c>
      <c r="AR25" s="50">
        <v>44909</v>
      </c>
      <c r="AS25" s="164"/>
      <c r="AT25" s="164"/>
      <c r="AU25" s="68"/>
      <c r="AV25" s="164"/>
      <c r="AW25" s="170"/>
      <c r="AX25" s="170"/>
      <c r="AY25" s="164"/>
      <c r="AZ25" s="164"/>
      <c r="BA25" s="170"/>
      <c r="BB25" s="170"/>
      <c r="BC25" s="174"/>
      <c r="BD25" s="164"/>
      <c r="BE25" s="170"/>
      <c r="BF25" s="170"/>
      <c r="BG25" s="164"/>
      <c r="BH25" s="170"/>
      <c r="BI25" s="231">
        <f t="shared" si="0"/>
        <v>409352</v>
      </c>
      <c r="BJ25" s="235"/>
      <c r="BK25" s="236"/>
      <c r="BL25" s="234">
        <f t="shared" si="1"/>
        <v>0</v>
      </c>
      <c r="BM25" s="241"/>
      <c r="BN25" s="241"/>
      <c r="BO25" s="51"/>
      <c r="BP25" s="215"/>
      <c r="BQ25" s="52"/>
      <c r="BR25" s="53"/>
      <c r="BS25" s="54"/>
      <c r="BT25" s="241"/>
      <c r="BU25" s="241"/>
      <c r="BV25" s="241"/>
      <c r="BW25" s="180"/>
      <c r="BX25" s="180"/>
      <c r="BY25" s="177"/>
      <c r="BZ25" s="241"/>
      <c r="CA25" s="241"/>
      <c r="CB25" s="241"/>
      <c r="CC25" s="241"/>
      <c r="CD25" s="241"/>
      <c r="CE25" s="241"/>
    </row>
    <row r="26" spans="1:83" ht="25.5" x14ac:dyDescent="0.25">
      <c r="A26" s="252"/>
      <c r="B26" s="252"/>
      <c r="C26" s="252"/>
      <c r="D26" s="252"/>
      <c r="E26" s="252"/>
      <c r="F26" s="255"/>
      <c r="G26" s="252"/>
      <c r="H26" s="252"/>
      <c r="I26" s="277"/>
      <c r="J26" s="277"/>
      <c r="K26" s="277"/>
      <c r="L26" s="277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67"/>
      <c r="Z26" s="252"/>
      <c r="AA26" s="252"/>
      <c r="AB26" s="269"/>
      <c r="AC26" s="288"/>
      <c r="AD26" s="294"/>
      <c r="AE26" s="294"/>
      <c r="AF26" s="252"/>
      <c r="AG26" s="252"/>
      <c r="AH26" s="252"/>
      <c r="AI26" s="249"/>
      <c r="AJ26" s="249"/>
      <c r="AK26" s="249"/>
      <c r="AL26" s="164" t="s">
        <v>197</v>
      </c>
      <c r="AM26" s="164" t="s">
        <v>200</v>
      </c>
      <c r="AN26" s="174">
        <v>44907</v>
      </c>
      <c r="AO26" s="164">
        <v>13431</v>
      </c>
      <c r="AP26" s="164" t="s">
        <v>186</v>
      </c>
      <c r="AQ26" s="50">
        <v>44909</v>
      </c>
      <c r="AR26" s="50">
        <v>44634</v>
      </c>
      <c r="AS26" s="164"/>
      <c r="AT26" s="164"/>
      <c r="AU26" s="68"/>
      <c r="AV26" s="164"/>
      <c r="AW26" s="170"/>
      <c r="AX26" s="170"/>
      <c r="AY26" s="164"/>
      <c r="AZ26" s="164"/>
      <c r="BA26" s="170"/>
      <c r="BB26" s="170"/>
      <c r="BC26" s="174"/>
      <c r="BD26" s="164"/>
      <c r="BE26" s="170"/>
      <c r="BF26" s="170"/>
      <c r="BG26" s="164"/>
      <c r="BH26" s="170"/>
      <c r="BI26" s="231">
        <f t="shared" si="0"/>
        <v>409352</v>
      </c>
      <c r="BJ26" s="235"/>
      <c r="BK26" s="236"/>
      <c r="BL26" s="234">
        <f t="shared" si="1"/>
        <v>0</v>
      </c>
      <c r="BM26" s="241"/>
      <c r="BN26" s="241"/>
      <c r="BO26" s="51"/>
      <c r="BP26" s="215"/>
      <c r="BQ26" s="52"/>
      <c r="BR26" s="53"/>
      <c r="BS26" s="54"/>
      <c r="BT26" s="241"/>
      <c r="BU26" s="241"/>
      <c r="BV26" s="241"/>
      <c r="BW26" s="180"/>
      <c r="BX26" s="180"/>
      <c r="BY26" s="177"/>
      <c r="BZ26" s="241"/>
      <c r="CA26" s="241"/>
      <c r="CB26" s="241"/>
      <c r="CC26" s="241"/>
      <c r="CD26" s="241"/>
      <c r="CE26" s="241"/>
    </row>
    <row r="27" spans="1:83" ht="25.5" x14ac:dyDescent="0.25">
      <c r="A27" s="252"/>
      <c r="B27" s="252"/>
      <c r="C27" s="252"/>
      <c r="D27" s="252"/>
      <c r="E27" s="252"/>
      <c r="F27" s="255"/>
      <c r="G27" s="252"/>
      <c r="H27" s="252"/>
      <c r="I27" s="277"/>
      <c r="J27" s="277"/>
      <c r="K27" s="277"/>
      <c r="L27" s="277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Y27" s="267"/>
      <c r="Z27" s="252"/>
      <c r="AA27" s="252"/>
      <c r="AB27" s="269"/>
      <c r="AC27" s="288"/>
      <c r="AD27" s="294"/>
      <c r="AE27" s="294"/>
      <c r="AF27" s="252"/>
      <c r="AG27" s="252"/>
      <c r="AH27" s="252"/>
      <c r="AI27" s="249"/>
      <c r="AJ27" s="249"/>
      <c r="AK27" s="249"/>
      <c r="AL27" s="164" t="s">
        <v>201</v>
      </c>
      <c r="AM27" s="164" t="s">
        <v>202</v>
      </c>
      <c r="AN27" s="174">
        <v>44981</v>
      </c>
      <c r="AO27" s="164">
        <v>13487</v>
      </c>
      <c r="AP27" s="164" t="s">
        <v>186</v>
      </c>
      <c r="AQ27" s="215">
        <v>45000</v>
      </c>
      <c r="AR27" s="215">
        <v>45060</v>
      </c>
      <c r="AS27" s="164"/>
      <c r="AT27" s="164"/>
      <c r="AU27" s="68"/>
      <c r="AV27" s="164"/>
      <c r="AW27" s="170"/>
      <c r="AX27" s="170"/>
      <c r="AY27" s="164"/>
      <c r="AZ27" s="164"/>
      <c r="BA27" s="170"/>
      <c r="BB27" s="170"/>
      <c r="BC27" s="174"/>
      <c r="BD27" s="164"/>
      <c r="BE27" s="170"/>
      <c r="BF27" s="170"/>
      <c r="BG27" s="164"/>
      <c r="BH27" s="170"/>
      <c r="BI27" s="231">
        <f t="shared" si="0"/>
        <v>409352</v>
      </c>
      <c r="BJ27" s="235"/>
      <c r="BK27" s="236"/>
      <c r="BL27" s="234">
        <f t="shared" si="1"/>
        <v>0</v>
      </c>
      <c r="BM27" s="241"/>
      <c r="BN27" s="241"/>
      <c r="BO27" s="51">
        <v>45000</v>
      </c>
      <c r="BP27" s="215">
        <v>45060</v>
      </c>
      <c r="BQ27" s="52"/>
      <c r="BR27" s="53"/>
      <c r="BS27" s="54"/>
      <c r="BT27" s="241"/>
      <c r="BU27" s="241"/>
      <c r="BV27" s="241"/>
      <c r="BW27" s="180"/>
      <c r="BX27" s="180"/>
      <c r="BY27" s="177"/>
      <c r="BZ27" s="241"/>
      <c r="CA27" s="241"/>
      <c r="CB27" s="241"/>
      <c r="CC27" s="241"/>
      <c r="CD27" s="241"/>
      <c r="CE27" s="241"/>
    </row>
    <row r="28" spans="1:83" ht="25.5" x14ac:dyDescent="0.25">
      <c r="A28" s="252"/>
      <c r="B28" s="252"/>
      <c r="C28" s="252"/>
      <c r="D28" s="252"/>
      <c r="E28" s="252"/>
      <c r="F28" s="255"/>
      <c r="G28" s="252"/>
      <c r="H28" s="252"/>
      <c r="I28" s="277"/>
      <c r="J28" s="277"/>
      <c r="K28" s="277"/>
      <c r="L28" s="277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67"/>
      <c r="Z28" s="252"/>
      <c r="AA28" s="252"/>
      <c r="AB28" s="269"/>
      <c r="AC28" s="288"/>
      <c r="AD28" s="294"/>
      <c r="AE28" s="294"/>
      <c r="AF28" s="252"/>
      <c r="AG28" s="252"/>
      <c r="AH28" s="252"/>
      <c r="AI28" s="249"/>
      <c r="AJ28" s="249"/>
      <c r="AK28" s="249"/>
      <c r="AL28" s="164" t="s">
        <v>201</v>
      </c>
      <c r="AM28" s="164" t="s">
        <v>203</v>
      </c>
      <c r="AN28" s="174">
        <v>44981</v>
      </c>
      <c r="AO28" s="164">
        <v>13487</v>
      </c>
      <c r="AP28" s="164" t="s">
        <v>186</v>
      </c>
      <c r="AQ28" s="215">
        <v>45061</v>
      </c>
      <c r="AR28" s="215">
        <v>45059</v>
      </c>
      <c r="AS28" s="164"/>
      <c r="AT28" s="164"/>
      <c r="AU28" s="68"/>
      <c r="AV28" s="164"/>
      <c r="AW28" s="170"/>
      <c r="AX28" s="170"/>
      <c r="AY28" s="164"/>
      <c r="AZ28" s="164"/>
      <c r="BA28" s="170"/>
      <c r="BB28" s="170"/>
      <c r="BC28" s="174"/>
      <c r="BD28" s="164"/>
      <c r="BE28" s="170"/>
      <c r="BF28" s="170"/>
      <c r="BG28" s="164"/>
      <c r="BH28" s="170"/>
      <c r="BI28" s="231">
        <f t="shared" si="0"/>
        <v>409352</v>
      </c>
      <c r="BJ28" s="235"/>
      <c r="BK28" s="236"/>
      <c r="BL28" s="234">
        <f t="shared" si="1"/>
        <v>0</v>
      </c>
      <c r="BM28" s="241"/>
      <c r="BN28" s="241"/>
      <c r="BO28" s="51">
        <v>45000</v>
      </c>
      <c r="BP28" s="215">
        <v>45059</v>
      </c>
      <c r="BQ28" s="52"/>
      <c r="BR28" s="53"/>
      <c r="BS28" s="54"/>
      <c r="BT28" s="241"/>
      <c r="BU28" s="241"/>
      <c r="BV28" s="241"/>
      <c r="BW28" s="180"/>
      <c r="BX28" s="180"/>
      <c r="BY28" s="177"/>
      <c r="BZ28" s="241"/>
      <c r="CA28" s="241"/>
      <c r="CB28" s="241"/>
      <c r="CC28" s="241"/>
      <c r="CD28" s="241"/>
      <c r="CE28" s="241"/>
    </row>
    <row r="29" spans="1:83" ht="51" x14ac:dyDescent="0.25">
      <c r="A29" s="252"/>
      <c r="B29" s="252"/>
      <c r="C29" s="252"/>
      <c r="D29" s="252"/>
      <c r="E29" s="252"/>
      <c r="F29" s="255"/>
      <c r="G29" s="252"/>
      <c r="H29" s="252"/>
      <c r="I29" s="277"/>
      <c r="J29" s="277"/>
      <c r="K29" s="277"/>
      <c r="L29" s="277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67"/>
      <c r="Z29" s="252"/>
      <c r="AA29" s="252"/>
      <c r="AB29" s="269"/>
      <c r="AC29" s="288"/>
      <c r="AD29" s="294"/>
      <c r="AE29" s="294"/>
      <c r="AF29" s="252"/>
      <c r="AG29" s="252"/>
      <c r="AH29" s="252"/>
      <c r="AI29" s="249"/>
      <c r="AJ29" s="249"/>
      <c r="AK29" s="249"/>
      <c r="AL29" s="164" t="s">
        <v>214</v>
      </c>
      <c r="AM29" s="164" t="s">
        <v>204</v>
      </c>
      <c r="AN29" s="174">
        <v>45035</v>
      </c>
      <c r="AO29" s="164"/>
      <c r="AP29" s="164" t="s">
        <v>213</v>
      </c>
      <c r="AQ29" s="215"/>
      <c r="AR29" s="215"/>
      <c r="AS29" s="164"/>
      <c r="AT29" s="164"/>
      <c r="AU29" s="68"/>
      <c r="AV29" s="164"/>
      <c r="AW29" s="170"/>
      <c r="AX29" s="170"/>
      <c r="AY29" s="164"/>
      <c r="AZ29" s="164"/>
      <c r="BA29" s="170"/>
      <c r="BB29" s="170"/>
      <c r="BC29" s="174"/>
      <c r="BD29" s="164"/>
      <c r="BE29" s="170"/>
      <c r="BF29" s="170"/>
      <c r="BG29" s="164"/>
      <c r="BH29" s="170"/>
      <c r="BI29" s="231">
        <f t="shared" si="0"/>
        <v>409352</v>
      </c>
      <c r="BJ29" s="235"/>
      <c r="BK29" s="236"/>
      <c r="BL29" s="234">
        <f t="shared" si="1"/>
        <v>0</v>
      </c>
      <c r="BM29" s="241"/>
      <c r="BN29" s="241"/>
      <c r="BO29" s="51"/>
      <c r="BP29" s="215"/>
      <c r="BQ29" s="52"/>
      <c r="BR29" s="53"/>
      <c r="BS29" s="54"/>
      <c r="BT29" s="241"/>
      <c r="BU29" s="241"/>
      <c r="BV29" s="241"/>
      <c r="BW29" s="180"/>
      <c r="BX29" s="180"/>
      <c r="BY29" s="177"/>
      <c r="BZ29" s="241"/>
      <c r="CA29" s="241"/>
      <c r="CB29" s="241"/>
      <c r="CC29" s="241"/>
      <c r="CD29" s="241"/>
      <c r="CE29" s="241"/>
    </row>
    <row r="30" spans="1:83" ht="25.5" x14ac:dyDescent="0.25">
      <c r="A30" s="252"/>
      <c r="B30" s="252"/>
      <c r="C30" s="252"/>
      <c r="D30" s="252"/>
      <c r="E30" s="252"/>
      <c r="F30" s="255"/>
      <c r="G30" s="252"/>
      <c r="H30" s="252"/>
      <c r="I30" s="277"/>
      <c r="J30" s="277"/>
      <c r="K30" s="277"/>
      <c r="L30" s="277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67"/>
      <c r="Z30" s="252"/>
      <c r="AA30" s="252"/>
      <c r="AB30" s="269"/>
      <c r="AC30" s="288"/>
      <c r="AD30" s="294"/>
      <c r="AE30" s="294"/>
      <c r="AF30" s="252"/>
      <c r="AG30" s="252"/>
      <c r="AH30" s="252"/>
      <c r="AI30" s="249"/>
      <c r="AJ30" s="249"/>
      <c r="AK30" s="249"/>
      <c r="AL30" s="164" t="s">
        <v>205</v>
      </c>
      <c r="AM30" s="164" t="s">
        <v>206</v>
      </c>
      <c r="AN30" s="174">
        <v>45058</v>
      </c>
      <c r="AO30" s="164">
        <v>13547</v>
      </c>
      <c r="AP30" s="164" t="s">
        <v>186</v>
      </c>
      <c r="AQ30" s="215">
        <v>45060</v>
      </c>
      <c r="AR30" s="215">
        <v>45179</v>
      </c>
      <c r="AS30" s="164"/>
      <c r="AT30" s="164"/>
      <c r="AU30" s="68"/>
      <c r="AV30" s="164"/>
      <c r="AW30" s="170"/>
      <c r="AX30" s="170"/>
      <c r="AY30" s="164"/>
      <c r="AZ30" s="164"/>
      <c r="BA30" s="170"/>
      <c r="BB30" s="170"/>
      <c r="BC30" s="174"/>
      <c r="BD30" s="164"/>
      <c r="BE30" s="170"/>
      <c r="BF30" s="170"/>
      <c r="BG30" s="164"/>
      <c r="BH30" s="170"/>
      <c r="BI30" s="231">
        <f t="shared" si="0"/>
        <v>409352</v>
      </c>
      <c r="BJ30" s="235"/>
      <c r="BK30" s="236"/>
      <c r="BL30" s="234">
        <f t="shared" si="1"/>
        <v>0</v>
      </c>
      <c r="BM30" s="241"/>
      <c r="BN30" s="241"/>
      <c r="BO30" s="51"/>
      <c r="BP30" s="215"/>
      <c r="BQ30" s="52"/>
      <c r="BR30" s="53"/>
      <c r="BS30" s="54"/>
      <c r="BT30" s="241"/>
      <c r="BU30" s="241"/>
      <c r="BV30" s="241"/>
      <c r="BW30" s="180"/>
      <c r="BX30" s="180"/>
      <c r="BY30" s="177"/>
      <c r="BZ30" s="241"/>
      <c r="CA30" s="241"/>
      <c r="CB30" s="241"/>
      <c r="CC30" s="241"/>
      <c r="CD30" s="241"/>
      <c r="CE30" s="241"/>
    </row>
    <row r="31" spans="1:83" ht="25.5" x14ac:dyDescent="0.25">
      <c r="A31" s="252"/>
      <c r="B31" s="252"/>
      <c r="C31" s="252"/>
      <c r="D31" s="252"/>
      <c r="E31" s="252"/>
      <c r="F31" s="255"/>
      <c r="G31" s="252"/>
      <c r="H31" s="252"/>
      <c r="I31" s="277"/>
      <c r="J31" s="277"/>
      <c r="K31" s="277"/>
      <c r="L31" s="277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67"/>
      <c r="Z31" s="252"/>
      <c r="AA31" s="252"/>
      <c r="AB31" s="269"/>
      <c r="AC31" s="288"/>
      <c r="AD31" s="294"/>
      <c r="AE31" s="294"/>
      <c r="AF31" s="252"/>
      <c r="AG31" s="252"/>
      <c r="AH31" s="252"/>
      <c r="AI31" s="249"/>
      <c r="AJ31" s="249"/>
      <c r="AK31" s="249"/>
      <c r="AL31" s="164" t="s">
        <v>205</v>
      </c>
      <c r="AM31" s="164" t="s">
        <v>207</v>
      </c>
      <c r="AN31" s="174">
        <v>45175</v>
      </c>
      <c r="AO31" s="164">
        <v>13617</v>
      </c>
      <c r="AP31" s="164" t="s">
        <v>186</v>
      </c>
      <c r="AQ31" s="215">
        <v>45180</v>
      </c>
      <c r="AR31" s="215">
        <v>45299</v>
      </c>
      <c r="AS31" s="164"/>
      <c r="AT31" s="164"/>
      <c r="AU31" s="68"/>
      <c r="AV31" s="164"/>
      <c r="AW31" s="170"/>
      <c r="AX31" s="170"/>
      <c r="AY31" s="164"/>
      <c r="AZ31" s="164"/>
      <c r="BA31" s="170"/>
      <c r="BB31" s="170"/>
      <c r="BC31" s="174"/>
      <c r="BD31" s="164"/>
      <c r="BE31" s="170"/>
      <c r="BF31" s="170"/>
      <c r="BG31" s="164"/>
      <c r="BH31" s="170"/>
      <c r="BI31" s="231">
        <f t="shared" si="0"/>
        <v>409352</v>
      </c>
      <c r="BJ31" s="235"/>
      <c r="BK31" s="236"/>
      <c r="BL31" s="234">
        <f t="shared" si="1"/>
        <v>0</v>
      </c>
      <c r="BM31" s="241"/>
      <c r="BN31" s="241"/>
      <c r="BO31" s="51"/>
      <c r="BP31" s="215"/>
      <c r="BQ31" s="52"/>
      <c r="BR31" s="53"/>
      <c r="BS31" s="54"/>
      <c r="BT31" s="241"/>
      <c r="BU31" s="241"/>
      <c r="BV31" s="241"/>
      <c r="BW31" s="180"/>
      <c r="BX31" s="180"/>
      <c r="BY31" s="177"/>
      <c r="BZ31" s="241"/>
      <c r="CA31" s="241"/>
      <c r="CB31" s="241"/>
      <c r="CC31" s="241"/>
      <c r="CD31" s="241"/>
      <c r="CE31" s="241"/>
    </row>
    <row r="32" spans="1:83" ht="25.5" x14ac:dyDescent="0.25">
      <c r="A32" s="252"/>
      <c r="B32" s="252"/>
      <c r="C32" s="252"/>
      <c r="D32" s="252"/>
      <c r="E32" s="252"/>
      <c r="F32" s="255"/>
      <c r="G32" s="252"/>
      <c r="H32" s="252"/>
      <c r="I32" s="277"/>
      <c r="J32" s="277"/>
      <c r="K32" s="277"/>
      <c r="L32" s="277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67"/>
      <c r="Z32" s="252"/>
      <c r="AA32" s="252"/>
      <c r="AB32" s="269"/>
      <c r="AC32" s="288"/>
      <c r="AD32" s="294"/>
      <c r="AE32" s="294"/>
      <c r="AF32" s="252"/>
      <c r="AG32" s="252"/>
      <c r="AH32" s="252"/>
      <c r="AI32" s="249"/>
      <c r="AJ32" s="249"/>
      <c r="AK32" s="249"/>
      <c r="AL32" s="164" t="s">
        <v>208</v>
      </c>
      <c r="AM32" s="164" t="s">
        <v>209</v>
      </c>
      <c r="AN32" s="174">
        <v>45280</v>
      </c>
      <c r="AO32" s="164">
        <v>13683</v>
      </c>
      <c r="AP32" s="164" t="s">
        <v>186</v>
      </c>
      <c r="AQ32" s="215">
        <v>45300</v>
      </c>
      <c r="AR32" s="215">
        <v>45389</v>
      </c>
      <c r="AS32" s="164"/>
      <c r="AT32" s="164"/>
      <c r="AU32" s="68"/>
      <c r="AV32" s="164"/>
      <c r="AW32" s="170"/>
      <c r="AX32" s="170"/>
      <c r="AY32" s="164"/>
      <c r="AZ32" s="164"/>
      <c r="BA32" s="170"/>
      <c r="BB32" s="170"/>
      <c r="BC32" s="174"/>
      <c r="BD32" s="164"/>
      <c r="BE32" s="170"/>
      <c r="BF32" s="170"/>
      <c r="BG32" s="164"/>
      <c r="BH32" s="170"/>
      <c r="BI32" s="231">
        <f t="shared" si="0"/>
        <v>409352</v>
      </c>
      <c r="BJ32" s="235"/>
      <c r="BK32" s="236"/>
      <c r="BL32" s="234">
        <f t="shared" si="1"/>
        <v>0</v>
      </c>
      <c r="BM32" s="241"/>
      <c r="BN32" s="241"/>
      <c r="BO32" s="51"/>
      <c r="BP32" s="215"/>
      <c r="BQ32" s="52"/>
      <c r="BR32" s="53"/>
      <c r="BS32" s="54"/>
      <c r="BT32" s="241"/>
      <c r="BU32" s="241"/>
      <c r="BV32" s="241"/>
      <c r="BW32" s="180"/>
      <c r="BX32" s="180"/>
      <c r="BY32" s="177"/>
      <c r="BZ32" s="241"/>
      <c r="CA32" s="241"/>
      <c r="CB32" s="241"/>
      <c r="CC32" s="241"/>
      <c r="CD32" s="241"/>
      <c r="CE32" s="241"/>
    </row>
    <row r="33" spans="1:83" ht="25.5" x14ac:dyDescent="0.25">
      <c r="A33" s="252"/>
      <c r="B33" s="252"/>
      <c r="C33" s="252"/>
      <c r="D33" s="252"/>
      <c r="E33" s="252"/>
      <c r="F33" s="255"/>
      <c r="G33" s="252"/>
      <c r="H33" s="252"/>
      <c r="I33" s="277"/>
      <c r="J33" s="277"/>
      <c r="K33" s="277"/>
      <c r="L33" s="277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67"/>
      <c r="Z33" s="252"/>
      <c r="AA33" s="252"/>
      <c r="AB33" s="269"/>
      <c r="AC33" s="288"/>
      <c r="AD33" s="294"/>
      <c r="AE33" s="294"/>
      <c r="AF33" s="252"/>
      <c r="AG33" s="252"/>
      <c r="AH33" s="252"/>
      <c r="AI33" s="249"/>
      <c r="AJ33" s="249"/>
      <c r="AK33" s="249"/>
      <c r="AL33" s="164" t="s">
        <v>208</v>
      </c>
      <c r="AM33" s="164" t="s">
        <v>210</v>
      </c>
      <c r="AN33" s="174">
        <v>45337</v>
      </c>
      <c r="AO33" s="164">
        <v>13721</v>
      </c>
      <c r="AP33" s="164" t="s">
        <v>186</v>
      </c>
      <c r="AQ33" s="215">
        <v>45390</v>
      </c>
      <c r="AR33" s="215">
        <v>45419</v>
      </c>
      <c r="AS33" s="164"/>
      <c r="AT33" s="164"/>
      <c r="AU33" s="68"/>
      <c r="AV33" s="164"/>
      <c r="AW33" s="170"/>
      <c r="AX33" s="170"/>
      <c r="AY33" s="164"/>
      <c r="AZ33" s="164"/>
      <c r="BA33" s="170"/>
      <c r="BB33" s="170"/>
      <c r="BC33" s="174"/>
      <c r="BD33" s="164"/>
      <c r="BE33" s="170"/>
      <c r="BF33" s="170"/>
      <c r="BG33" s="164"/>
      <c r="BH33" s="170"/>
      <c r="BI33" s="231">
        <f t="shared" si="0"/>
        <v>409352</v>
      </c>
      <c r="BJ33" s="235"/>
      <c r="BK33" s="236"/>
      <c r="BL33" s="234">
        <f t="shared" si="1"/>
        <v>0</v>
      </c>
      <c r="BM33" s="241"/>
      <c r="BN33" s="241"/>
      <c r="BO33" s="51"/>
      <c r="BP33" s="215"/>
      <c r="BQ33" s="52"/>
      <c r="BR33" s="53"/>
      <c r="BS33" s="54"/>
      <c r="BT33" s="241"/>
      <c r="BU33" s="241"/>
      <c r="BV33" s="241"/>
      <c r="BW33" s="180"/>
      <c r="BX33" s="180"/>
      <c r="BY33" s="177"/>
      <c r="BZ33" s="241"/>
      <c r="CA33" s="241"/>
      <c r="CB33" s="241"/>
      <c r="CC33" s="241"/>
      <c r="CD33" s="241"/>
      <c r="CE33" s="241"/>
    </row>
    <row r="34" spans="1:83" ht="25.5" x14ac:dyDescent="0.25">
      <c r="A34" s="252"/>
      <c r="B34" s="252"/>
      <c r="C34" s="252"/>
      <c r="D34" s="252"/>
      <c r="E34" s="252"/>
      <c r="F34" s="255"/>
      <c r="G34" s="252"/>
      <c r="H34" s="252"/>
      <c r="I34" s="277"/>
      <c r="J34" s="277"/>
      <c r="K34" s="277"/>
      <c r="L34" s="277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67"/>
      <c r="Z34" s="252"/>
      <c r="AA34" s="252"/>
      <c r="AB34" s="269"/>
      <c r="AC34" s="288"/>
      <c r="AD34" s="294"/>
      <c r="AE34" s="294"/>
      <c r="AF34" s="252"/>
      <c r="AG34" s="252"/>
      <c r="AH34" s="252"/>
      <c r="AI34" s="249"/>
      <c r="AJ34" s="249"/>
      <c r="AK34" s="249"/>
      <c r="AL34" s="164" t="s">
        <v>208</v>
      </c>
      <c r="AM34" s="164" t="s">
        <v>211</v>
      </c>
      <c r="AN34" s="174">
        <v>45378</v>
      </c>
      <c r="AO34" s="164">
        <v>13745</v>
      </c>
      <c r="AP34" s="164" t="s">
        <v>186</v>
      </c>
      <c r="AQ34" s="217">
        <v>45420</v>
      </c>
      <c r="AR34" s="215">
        <v>45449</v>
      </c>
      <c r="AS34" s="164"/>
      <c r="AT34" s="164"/>
      <c r="AU34" s="68"/>
      <c r="AV34" s="164"/>
      <c r="AW34" s="170"/>
      <c r="AX34" s="170"/>
      <c r="AY34" s="164"/>
      <c r="AZ34" s="164"/>
      <c r="BA34" s="170"/>
      <c r="BB34" s="170"/>
      <c r="BC34" s="174"/>
      <c r="BD34" s="164"/>
      <c r="BE34" s="170"/>
      <c r="BF34" s="170"/>
      <c r="BG34" s="164"/>
      <c r="BH34" s="170"/>
      <c r="BI34" s="231">
        <f t="shared" si="0"/>
        <v>409352</v>
      </c>
      <c r="BJ34" s="235"/>
      <c r="BK34" s="236"/>
      <c r="BL34" s="234">
        <f t="shared" si="1"/>
        <v>0</v>
      </c>
      <c r="BM34" s="241"/>
      <c r="BN34" s="241"/>
      <c r="BO34" s="51"/>
      <c r="BP34" s="215"/>
      <c r="BQ34" s="52"/>
      <c r="BR34" s="53"/>
      <c r="BS34" s="54"/>
      <c r="BT34" s="241"/>
      <c r="BU34" s="241"/>
      <c r="BV34" s="241"/>
      <c r="BW34" s="180"/>
      <c r="BX34" s="180"/>
      <c r="BY34" s="177"/>
      <c r="BZ34" s="241"/>
      <c r="CA34" s="241"/>
      <c r="CB34" s="241"/>
      <c r="CC34" s="241"/>
      <c r="CD34" s="241"/>
      <c r="CE34" s="241"/>
    </row>
    <row r="35" spans="1:83" ht="25.5" x14ac:dyDescent="0.25">
      <c r="A35" s="252"/>
      <c r="B35" s="252"/>
      <c r="C35" s="252"/>
      <c r="D35" s="252"/>
      <c r="E35" s="252"/>
      <c r="F35" s="255"/>
      <c r="G35" s="252"/>
      <c r="H35" s="252"/>
      <c r="I35" s="277"/>
      <c r="J35" s="277"/>
      <c r="K35" s="277"/>
      <c r="L35" s="277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67"/>
      <c r="Z35" s="252"/>
      <c r="AA35" s="252"/>
      <c r="AB35" s="269"/>
      <c r="AC35" s="288"/>
      <c r="AD35" s="294"/>
      <c r="AE35" s="294"/>
      <c r="AF35" s="252"/>
      <c r="AG35" s="252"/>
      <c r="AH35" s="252"/>
      <c r="AI35" s="249"/>
      <c r="AJ35" s="249"/>
      <c r="AK35" s="249"/>
      <c r="AL35" s="164" t="s">
        <v>208</v>
      </c>
      <c r="AM35" s="164" t="s">
        <v>212</v>
      </c>
      <c r="AN35" s="174">
        <v>45432</v>
      </c>
      <c r="AO35" s="205">
        <v>13781</v>
      </c>
      <c r="AP35" s="164" t="s">
        <v>186</v>
      </c>
      <c r="AQ35" s="215">
        <v>45450</v>
      </c>
      <c r="AR35" s="215">
        <v>45509</v>
      </c>
      <c r="AS35" s="164"/>
      <c r="AT35" s="164"/>
      <c r="AU35" s="68"/>
      <c r="AV35" s="164"/>
      <c r="AW35" s="170"/>
      <c r="AX35" s="170"/>
      <c r="AY35" s="164"/>
      <c r="AZ35" s="164"/>
      <c r="BA35" s="170"/>
      <c r="BB35" s="170"/>
      <c r="BC35" s="174"/>
      <c r="BD35" s="164"/>
      <c r="BE35" s="170"/>
      <c r="BF35" s="170"/>
      <c r="BG35" s="164"/>
      <c r="BH35" s="170"/>
      <c r="BI35" s="231">
        <f t="shared" si="0"/>
        <v>409352</v>
      </c>
      <c r="BJ35" s="237"/>
      <c r="BK35" s="238"/>
      <c r="BL35" s="234">
        <f t="shared" si="1"/>
        <v>0</v>
      </c>
      <c r="BM35" s="242"/>
      <c r="BN35" s="242"/>
      <c r="BO35" s="51"/>
      <c r="BP35" s="215"/>
      <c r="BQ35" s="52"/>
      <c r="BR35" s="53"/>
      <c r="BS35" s="54"/>
      <c r="BT35" s="242"/>
      <c r="BU35" s="242"/>
      <c r="BV35" s="242"/>
      <c r="BW35" s="180"/>
      <c r="BX35" s="180"/>
      <c r="BY35" s="177"/>
      <c r="BZ35" s="241"/>
      <c r="CA35" s="241"/>
      <c r="CB35" s="241"/>
      <c r="CC35" s="241"/>
      <c r="CD35" s="241"/>
      <c r="CE35" s="241"/>
    </row>
    <row r="36" spans="1:83" ht="25.5" x14ac:dyDescent="0.25">
      <c r="A36" s="252"/>
      <c r="B36" s="252"/>
      <c r="C36" s="252"/>
      <c r="D36" s="252"/>
      <c r="E36" s="252"/>
      <c r="F36" s="255"/>
      <c r="G36" s="252"/>
      <c r="H36" s="252"/>
      <c r="I36" s="277"/>
      <c r="J36" s="277"/>
      <c r="K36" s="277"/>
      <c r="L36" s="277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67"/>
      <c r="Z36" s="252"/>
      <c r="AA36" s="252"/>
      <c r="AB36" s="269"/>
      <c r="AC36" s="288"/>
      <c r="AD36" s="294"/>
      <c r="AE36" s="294"/>
      <c r="AF36" s="252"/>
      <c r="AG36" s="252"/>
      <c r="AH36" s="252"/>
      <c r="AI36" s="249"/>
      <c r="AJ36" s="249"/>
      <c r="AK36" s="249"/>
      <c r="AL36" s="164" t="s">
        <v>935</v>
      </c>
      <c r="AM36" s="164" t="s">
        <v>936</v>
      </c>
      <c r="AN36" s="174">
        <v>45503</v>
      </c>
      <c r="AO36" s="205">
        <v>13837</v>
      </c>
      <c r="AP36" s="164" t="s">
        <v>186</v>
      </c>
      <c r="AQ36" s="217">
        <v>45510</v>
      </c>
      <c r="AR36" s="217">
        <v>45569</v>
      </c>
      <c r="AS36" s="164"/>
      <c r="AT36" s="164"/>
      <c r="AU36" s="68"/>
      <c r="AV36" s="164"/>
      <c r="AW36" s="170"/>
      <c r="AX36" s="170"/>
      <c r="AY36" s="164"/>
      <c r="AZ36" s="164"/>
      <c r="BA36" s="170"/>
      <c r="BB36" s="170"/>
      <c r="BC36" s="174"/>
      <c r="BD36" s="164"/>
      <c r="BE36" s="170"/>
      <c r="BF36" s="170"/>
      <c r="BG36" s="164"/>
      <c r="BH36" s="170"/>
      <c r="BI36" s="231">
        <f t="shared" si="0"/>
        <v>409352</v>
      </c>
      <c r="BJ36" s="169"/>
      <c r="BK36" s="195"/>
      <c r="BL36" s="234">
        <f t="shared" si="1"/>
        <v>0</v>
      </c>
      <c r="BM36" s="176"/>
      <c r="BN36" s="176"/>
      <c r="BO36" s="51">
        <v>45504</v>
      </c>
      <c r="BP36" s="215">
        <v>45563</v>
      </c>
      <c r="BQ36" s="52"/>
      <c r="BR36" s="53"/>
      <c r="BS36" s="54"/>
      <c r="BT36" s="176"/>
      <c r="BU36" s="176"/>
      <c r="BV36" s="176"/>
      <c r="BW36" s="180"/>
      <c r="BX36" s="180"/>
      <c r="BY36" s="177"/>
      <c r="BZ36" s="241"/>
      <c r="CA36" s="241"/>
      <c r="CB36" s="241"/>
      <c r="CC36" s="241"/>
      <c r="CD36" s="241"/>
      <c r="CE36" s="241"/>
    </row>
    <row r="37" spans="1:83" ht="25.5" x14ac:dyDescent="0.25">
      <c r="A37" s="252"/>
      <c r="B37" s="252"/>
      <c r="C37" s="252"/>
      <c r="D37" s="252"/>
      <c r="E37" s="252"/>
      <c r="F37" s="255"/>
      <c r="G37" s="252"/>
      <c r="H37" s="252"/>
      <c r="I37" s="277"/>
      <c r="J37" s="277"/>
      <c r="K37" s="277"/>
      <c r="L37" s="277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67"/>
      <c r="Z37" s="252"/>
      <c r="AA37" s="252"/>
      <c r="AB37" s="269"/>
      <c r="AC37" s="288"/>
      <c r="AD37" s="294"/>
      <c r="AE37" s="294"/>
      <c r="AF37" s="252"/>
      <c r="AG37" s="252"/>
      <c r="AH37" s="252"/>
      <c r="AI37" s="249"/>
      <c r="AJ37" s="249"/>
      <c r="AK37" s="249"/>
      <c r="AL37" s="164" t="s">
        <v>937</v>
      </c>
      <c r="AM37" s="164" t="s">
        <v>939</v>
      </c>
      <c r="AN37" s="174">
        <v>45559</v>
      </c>
      <c r="AO37" s="205">
        <v>13874</v>
      </c>
      <c r="AP37" s="164" t="s">
        <v>186</v>
      </c>
      <c r="AQ37" s="217">
        <v>45570</v>
      </c>
      <c r="AR37" s="217">
        <v>45629</v>
      </c>
      <c r="AS37" s="164"/>
      <c r="AT37" s="164"/>
      <c r="AU37" s="68"/>
      <c r="AV37" s="164"/>
      <c r="AW37" s="170"/>
      <c r="AX37" s="170"/>
      <c r="AY37" s="164"/>
      <c r="AZ37" s="164"/>
      <c r="BA37" s="170"/>
      <c r="BB37" s="170"/>
      <c r="BC37" s="174"/>
      <c r="BD37" s="164"/>
      <c r="BE37" s="170"/>
      <c r="BF37" s="170"/>
      <c r="BG37" s="164"/>
      <c r="BH37" s="170"/>
      <c r="BI37" s="231">
        <f t="shared" si="0"/>
        <v>409352</v>
      </c>
      <c r="BJ37" s="169"/>
      <c r="BK37" s="195"/>
      <c r="BL37" s="234">
        <f t="shared" si="1"/>
        <v>0</v>
      </c>
      <c r="BM37" s="176"/>
      <c r="BN37" s="176"/>
      <c r="BO37" s="51">
        <v>45564</v>
      </c>
      <c r="BP37" s="215">
        <v>45623</v>
      </c>
      <c r="BQ37" s="52"/>
      <c r="BR37" s="53"/>
      <c r="BS37" s="54"/>
      <c r="BT37" s="176"/>
      <c r="BU37" s="176"/>
      <c r="BV37" s="176"/>
      <c r="BW37" s="180"/>
      <c r="BX37" s="180"/>
      <c r="BY37" s="177"/>
      <c r="BZ37" s="241"/>
      <c r="CA37" s="241"/>
      <c r="CB37" s="241"/>
      <c r="CC37" s="241"/>
      <c r="CD37" s="241"/>
      <c r="CE37" s="241"/>
    </row>
    <row r="38" spans="1:83" ht="25.5" x14ac:dyDescent="0.25">
      <c r="A38" s="253"/>
      <c r="B38" s="253"/>
      <c r="C38" s="253"/>
      <c r="D38" s="253"/>
      <c r="E38" s="253"/>
      <c r="F38" s="256"/>
      <c r="G38" s="253"/>
      <c r="H38" s="253"/>
      <c r="I38" s="278"/>
      <c r="J38" s="278"/>
      <c r="K38" s="278"/>
      <c r="L38" s="278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72"/>
      <c r="Z38" s="253"/>
      <c r="AA38" s="253"/>
      <c r="AB38" s="271"/>
      <c r="AC38" s="289"/>
      <c r="AD38" s="295"/>
      <c r="AE38" s="295"/>
      <c r="AF38" s="253"/>
      <c r="AG38" s="253"/>
      <c r="AH38" s="253"/>
      <c r="AI38" s="250"/>
      <c r="AJ38" s="250"/>
      <c r="AK38" s="250"/>
      <c r="AL38" s="164" t="s">
        <v>938</v>
      </c>
      <c r="AM38" s="164" t="s">
        <v>940</v>
      </c>
      <c r="AN38" s="174">
        <v>45623</v>
      </c>
      <c r="AO38" s="205">
        <v>13920</v>
      </c>
      <c r="AP38" s="164" t="s">
        <v>186</v>
      </c>
      <c r="AQ38" s="217">
        <v>45630</v>
      </c>
      <c r="AR38" s="217">
        <v>45690</v>
      </c>
      <c r="AS38" s="164"/>
      <c r="AT38" s="164"/>
      <c r="AU38" s="68"/>
      <c r="AV38" s="164"/>
      <c r="AW38" s="170"/>
      <c r="AX38" s="170"/>
      <c r="AY38" s="164"/>
      <c r="AZ38" s="164"/>
      <c r="BA38" s="170"/>
      <c r="BB38" s="170"/>
      <c r="BC38" s="174"/>
      <c r="BD38" s="164"/>
      <c r="BE38" s="170"/>
      <c r="BF38" s="170"/>
      <c r="BG38" s="164"/>
      <c r="BH38" s="170"/>
      <c r="BI38" s="231">
        <f t="shared" si="0"/>
        <v>409352</v>
      </c>
      <c r="BJ38" s="169"/>
      <c r="BK38" s="195"/>
      <c r="BL38" s="234">
        <f t="shared" si="1"/>
        <v>0</v>
      </c>
      <c r="BM38" s="176"/>
      <c r="BN38" s="176"/>
      <c r="BO38" s="51">
        <v>45624</v>
      </c>
      <c r="BP38" s="215">
        <v>45684</v>
      </c>
      <c r="BQ38" s="52"/>
      <c r="BR38" s="53"/>
      <c r="BS38" s="54"/>
      <c r="BT38" s="176"/>
      <c r="BU38" s="176"/>
      <c r="BV38" s="176"/>
      <c r="BW38" s="180"/>
      <c r="BX38" s="180"/>
      <c r="BY38" s="177"/>
      <c r="BZ38" s="242"/>
      <c r="CA38" s="242"/>
      <c r="CB38" s="242"/>
      <c r="CC38" s="242"/>
      <c r="CD38" s="242"/>
      <c r="CE38" s="242"/>
    </row>
    <row r="39" spans="1:83" x14ac:dyDescent="0.25">
      <c r="A39" s="263" t="s">
        <v>955</v>
      </c>
      <c r="B39" s="287" t="s">
        <v>229</v>
      </c>
      <c r="C39" s="287" t="s">
        <v>230</v>
      </c>
      <c r="D39" s="287" t="s">
        <v>219</v>
      </c>
      <c r="E39" s="284" t="s">
        <v>181</v>
      </c>
      <c r="F39" s="254" t="s">
        <v>231</v>
      </c>
      <c r="G39" s="281">
        <v>13239</v>
      </c>
      <c r="H39" s="251"/>
      <c r="I39" s="276"/>
      <c r="J39" s="276"/>
      <c r="K39" s="276"/>
      <c r="L39" s="276"/>
      <c r="M39" s="251"/>
      <c r="N39" s="251"/>
      <c r="O39" s="251"/>
      <c r="P39" s="299"/>
      <c r="Q39" s="251"/>
      <c r="R39" s="251"/>
      <c r="S39" s="251"/>
      <c r="T39" s="251"/>
      <c r="U39" s="251"/>
      <c r="V39" s="251"/>
      <c r="W39" s="251"/>
      <c r="X39" s="251"/>
      <c r="Y39" s="287" t="s">
        <v>232</v>
      </c>
      <c r="Z39" s="266" t="s">
        <v>233</v>
      </c>
      <c r="AA39" s="296" t="s">
        <v>234</v>
      </c>
      <c r="AB39" s="293">
        <v>44742</v>
      </c>
      <c r="AC39" s="287" t="s">
        <v>228</v>
      </c>
      <c r="AD39" s="293">
        <v>44742</v>
      </c>
      <c r="AE39" s="293">
        <v>44801</v>
      </c>
      <c r="AF39" s="293" t="s">
        <v>184</v>
      </c>
      <c r="AG39" s="251" t="s">
        <v>185</v>
      </c>
      <c r="AH39" s="251" t="s">
        <v>235</v>
      </c>
      <c r="AI39" s="290">
        <v>1226452.29</v>
      </c>
      <c r="AJ39" s="290">
        <v>3007</v>
      </c>
      <c r="AK39" s="248">
        <f>AI39+AJ39</f>
        <v>1229459.29</v>
      </c>
      <c r="AL39" s="164"/>
      <c r="AM39" s="164"/>
      <c r="AN39" s="174"/>
      <c r="AO39" s="164"/>
      <c r="AP39" s="164"/>
      <c r="AQ39" s="174"/>
      <c r="AR39" s="174"/>
      <c r="AS39" s="164"/>
      <c r="AT39" s="164"/>
      <c r="AU39" s="68"/>
      <c r="AV39" s="164"/>
      <c r="AW39" s="170"/>
      <c r="AX39" s="170"/>
      <c r="AY39" s="164"/>
      <c r="AZ39" s="164"/>
      <c r="BA39" s="170"/>
      <c r="BB39" s="170"/>
      <c r="BC39" s="174"/>
      <c r="BD39" s="164"/>
      <c r="BE39" s="170"/>
      <c r="BF39" s="170"/>
      <c r="BG39" s="164"/>
      <c r="BH39" s="170"/>
      <c r="BI39" s="231">
        <f>$AK$39+AW39-AX39</f>
        <v>1229459.29</v>
      </c>
      <c r="BJ39" s="232"/>
      <c r="BK39" s="233"/>
      <c r="BL39" s="234">
        <f t="shared" si="1"/>
        <v>0</v>
      </c>
      <c r="BM39" s="177"/>
      <c r="BN39" s="177"/>
      <c r="BO39" s="51"/>
      <c r="BP39" s="215"/>
      <c r="BQ39" s="52"/>
      <c r="BR39" s="53"/>
      <c r="BS39" s="54"/>
      <c r="BT39" s="251"/>
      <c r="BU39" s="251"/>
      <c r="BV39" s="251"/>
      <c r="BW39" s="180"/>
      <c r="BX39" s="180"/>
      <c r="BY39" s="177"/>
      <c r="BZ39" s="11"/>
      <c r="CA39" s="11"/>
      <c r="CB39" s="11"/>
      <c r="CC39" s="11"/>
      <c r="CD39" s="11"/>
      <c r="CE39" s="11"/>
    </row>
    <row r="40" spans="1:83" ht="25.5" x14ac:dyDescent="0.25">
      <c r="A40" s="264"/>
      <c r="B40" s="288"/>
      <c r="C40" s="288"/>
      <c r="D40" s="288"/>
      <c r="E40" s="285"/>
      <c r="F40" s="255"/>
      <c r="G40" s="282"/>
      <c r="H40" s="252"/>
      <c r="I40" s="277"/>
      <c r="J40" s="277"/>
      <c r="K40" s="277"/>
      <c r="L40" s="277"/>
      <c r="M40" s="252"/>
      <c r="N40" s="252"/>
      <c r="O40" s="252"/>
      <c r="P40" s="300"/>
      <c r="Q40" s="252"/>
      <c r="R40" s="252"/>
      <c r="S40" s="252"/>
      <c r="T40" s="252"/>
      <c r="U40" s="252"/>
      <c r="V40" s="252"/>
      <c r="W40" s="252"/>
      <c r="X40" s="252"/>
      <c r="Y40" s="288"/>
      <c r="Z40" s="267"/>
      <c r="AA40" s="297"/>
      <c r="AB40" s="294"/>
      <c r="AC40" s="288"/>
      <c r="AD40" s="294"/>
      <c r="AE40" s="294"/>
      <c r="AF40" s="294"/>
      <c r="AG40" s="252"/>
      <c r="AH40" s="252"/>
      <c r="AI40" s="291"/>
      <c r="AJ40" s="291"/>
      <c r="AK40" s="249"/>
      <c r="AL40" s="164" t="s">
        <v>223</v>
      </c>
      <c r="AM40" s="164" t="s">
        <v>236</v>
      </c>
      <c r="AN40" s="174">
        <v>44832</v>
      </c>
      <c r="AO40" s="164">
        <v>13390</v>
      </c>
      <c r="AP40" s="164" t="s">
        <v>186</v>
      </c>
      <c r="AQ40" s="174">
        <v>44832</v>
      </c>
      <c r="AR40" s="174">
        <v>44921</v>
      </c>
      <c r="AS40" s="164"/>
      <c r="AT40" s="164"/>
      <c r="AU40" s="68"/>
      <c r="AV40" s="164"/>
      <c r="AW40" s="170"/>
      <c r="AX40" s="170"/>
      <c r="AY40" s="164"/>
      <c r="AZ40" s="164"/>
      <c r="BA40" s="170"/>
      <c r="BB40" s="170"/>
      <c r="BC40" s="174"/>
      <c r="BD40" s="164"/>
      <c r="BE40" s="170"/>
      <c r="BF40" s="170"/>
      <c r="BG40" s="164"/>
      <c r="BH40" s="170"/>
      <c r="BI40" s="231">
        <f t="shared" ref="BI40:BI50" si="2">$AK$39+AW40-AX40</f>
        <v>1229459.29</v>
      </c>
      <c r="BJ40" s="235"/>
      <c r="BK40" s="236"/>
      <c r="BL40" s="234">
        <f t="shared" si="1"/>
        <v>0</v>
      </c>
      <c r="BM40" s="177"/>
      <c r="BN40" s="177"/>
      <c r="BO40" s="51"/>
      <c r="BP40" s="215"/>
      <c r="BQ40" s="52"/>
      <c r="BR40" s="53"/>
      <c r="BS40" s="54"/>
      <c r="BT40" s="252"/>
      <c r="BU40" s="252"/>
      <c r="BV40" s="252"/>
      <c r="BW40" s="180"/>
      <c r="BX40" s="180"/>
      <c r="BY40" s="177"/>
      <c r="BZ40" s="11"/>
      <c r="CA40" s="11"/>
      <c r="CB40" s="11"/>
      <c r="CC40" s="11"/>
      <c r="CD40" s="11"/>
      <c r="CE40" s="11"/>
    </row>
    <row r="41" spans="1:83" ht="25.5" x14ac:dyDescent="0.25">
      <c r="A41" s="264"/>
      <c r="B41" s="288"/>
      <c r="C41" s="288"/>
      <c r="D41" s="288"/>
      <c r="E41" s="285"/>
      <c r="F41" s="255"/>
      <c r="G41" s="282"/>
      <c r="H41" s="252"/>
      <c r="I41" s="277"/>
      <c r="J41" s="277"/>
      <c r="K41" s="277"/>
      <c r="L41" s="277"/>
      <c r="M41" s="252"/>
      <c r="N41" s="252"/>
      <c r="O41" s="252"/>
      <c r="P41" s="300"/>
      <c r="Q41" s="252"/>
      <c r="R41" s="252"/>
      <c r="S41" s="252"/>
      <c r="T41" s="252"/>
      <c r="U41" s="252"/>
      <c r="V41" s="252"/>
      <c r="W41" s="252"/>
      <c r="X41" s="252"/>
      <c r="Y41" s="288"/>
      <c r="Z41" s="267"/>
      <c r="AA41" s="297"/>
      <c r="AB41" s="294"/>
      <c r="AC41" s="288"/>
      <c r="AD41" s="294"/>
      <c r="AE41" s="294"/>
      <c r="AF41" s="294"/>
      <c r="AG41" s="252"/>
      <c r="AH41" s="252"/>
      <c r="AI41" s="291"/>
      <c r="AJ41" s="291"/>
      <c r="AK41" s="249"/>
      <c r="AL41" s="164" t="s">
        <v>223</v>
      </c>
      <c r="AM41" s="164" t="s">
        <v>237</v>
      </c>
      <c r="AN41" s="174">
        <v>44922</v>
      </c>
      <c r="AO41" s="164">
        <v>13451</v>
      </c>
      <c r="AP41" s="164" t="s">
        <v>186</v>
      </c>
      <c r="AQ41" s="174">
        <v>44922</v>
      </c>
      <c r="AR41" s="174">
        <v>45011</v>
      </c>
      <c r="AS41" s="164"/>
      <c r="AT41" s="164"/>
      <c r="AU41" s="68"/>
      <c r="AV41" s="164"/>
      <c r="AW41" s="170"/>
      <c r="AX41" s="170"/>
      <c r="AY41" s="164"/>
      <c r="AZ41" s="164"/>
      <c r="BA41" s="170"/>
      <c r="BB41" s="170"/>
      <c r="BC41" s="174"/>
      <c r="BD41" s="164"/>
      <c r="BE41" s="170"/>
      <c r="BF41" s="170"/>
      <c r="BG41" s="164"/>
      <c r="BH41" s="170"/>
      <c r="BI41" s="231">
        <f t="shared" si="2"/>
        <v>1229459.29</v>
      </c>
      <c r="BJ41" s="235"/>
      <c r="BK41" s="236"/>
      <c r="BL41" s="234">
        <f t="shared" si="1"/>
        <v>0</v>
      </c>
      <c r="BM41" s="177"/>
      <c r="BN41" s="177"/>
      <c r="BO41" s="51"/>
      <c r="BP41" s="215"/>
      <c r="BQ41" s="52"/>
      <c r="BR41" s="53"/>
      <c r="BS41" s="54"/>
      <c r="BT41" s="252"/>
      <c r="BU41" s="252"/>
      <c r="BV41" s="252"/>
      <c r="BW41" s="180"/>
      <c r="BX41" s="180"/>
      <c r="BY41" s="177"/>
      <c r="BZ41" s="11"/>
      <c r="CA41" s="11"/>
      <c r="CB41" s="11"/>
      <c r="CC41" s="11"/>
      <c r="CD41" s="11"/>
      <c r="CE41" s="11"/>
    </row>
    <row r="42" spans="1:83" ht="25.5" x14ac:dyDescent="0.25">
      <c r="A42" s="264"/>
      <c r="B42" s="288"/>
      <c r="C42" s="288"/>
      <c r="D42" s="288"/>
      <c r="E42" s="285"/>
      <c r="F42" s="255"/>
      <c r="G42" s="282"/>
      <c r="H42" s="252"/>
      <c r="I42" s="277"/>
      <c r="J42" s="277"/>
      <c r="K42" s="277"/>
      <c r="L42" s="277"/>
      <c r="M42" s="252"/>
      <c r="N42" s="252"/>
      <c r="O42" s="252"/>
      <c r="P42" s="300"/>
      <c r="Q42" s="252"/>
      <c r="R42" s="252"/>
      <c r="S42" s="252"/>
      <c r="T42" s="252"/>
      <c r="U42" s="252"/>
      <c r="V42" s="252"/>
      <c r="W42" s="252"/>
      <c r="X42" s="252"/>
      <c r="Y42" s="288"/>
      <c r="Z42" s="267"/>
      <c r="AA42" s="297"/>
      <c r="AB42" s="294"/>
      <c r="AC42" s="288"/>
      <c r="AD42" s="294"/>
      <c r="AE42" s="294"/>
      <c r="AF42" s="294"/>
      <c r="AG42" s="252"/>
      <c r="AH42" s="252"/>
      <c r="AI42" s="291"/>
      <c r="AJ42" s="291"/>
      <c r="AK42" s="249"/>
      <c r="AL42" s="164" t="s">
        <v>223</v>
      </c>
      <c r="AM42" s="164" t="s">
        <v>238</v>
      </c>
      <c r="AN42" s="174">
        <v>45009</v>
      </c>
      <c r="AO42" s="164">
        <v>13510</v>
      </c>
      <c r="AP42" s="164" t="s">
        <v>186</v>
      </c>
      <c r="AQ42" s="174">
        <v>45012</v>
      </c>
      <c r="AR42" s="174">
        <v>45101</v>
      </c>
      <c r="AS42" s="164"/>
      <c r="AT42" s="164"/>
      <c r="AU42" s="68"/>
      <c r="AV42" s="164"/>
      <c r="AW42" s="170"/>
      <c r="AX42" s="170"/>
      <c r="AY42" s="164"/>
      <c r="AZ42" s="164"/>
      <c r="BA42" s="170"/>
      <c r="BB42" s="170"/>
      <c r="BC42" s="174"/>
      <c r="BD42" s="164"/>
      <c r="BE42" s="170"/>
      <c r="BF42" s="170"/>
      <c r="BG42" s="164"/>
      <c r="BH42" s="170"/>
      <c r="BI42" s="231">
        <f t="shared" si="2"/>
        <v>1229459.29</v>
      </c>
      <c r="BJ42" s="235"/>
      <c r="BK42" s="236"/>
      <c r="BL42" s="234">
        <f t="shared" si="1"/>
        <v>0</v>
      </c>
      <c r="BM42" s="177"/>
      <c r="BN42" s="177"/>
      <c r="BO42" s="51"/>
      <c r="BP42" s="215"/>
      <c r="BQ42" s="52"/>
      <c r="BR42" s="53"/>
      <c r="BS42" s="54"/>
      <c r="BT42" s="252"/>
      <c r="BU42" s="252"/>
      <c r="BV42" s="252"/>
      <c r="BW42" s="180"/>
      <c r="BX42" s="180"/>
      <c r="BY42" s="177"/>
      <c r="BZ42" s="11"/>
      <c r="CA42" s="11"/>
      <c r="CB42" s="11"/>
      <c r="CC42" s="11"/>
      <c r="CD42" s="11"/>
      <c r="CE42" s="11"/>
    </row>
    <row r="43" spans="1:83" ht="25.5" x14ac:dyDescent="0.25">
      <c r="A43" s="264"/>
      <c r="B43" s="288"/>
      <c r="C43" s="288"/>
      <c r="D43" s="288"/>
      <c r="E43" s="285"/>
      <c r="F43" s="255"/>
      <c r="G43" s="282"/>
      <c r="H43" s="252"/>
      <c r="I43" s="277"/>
      <c r="J43" s="277"/>
      <c r="K43" s="277"/>
      <c r="L43" s="277"/>
      <c r="M43" s="252"/>
      <c r="N43" s="252"/>
      <c r="O43" s="252"/>
      <c r="P43" s="300"/>
      <c r="Q43" s="252"/>
      <c r="R43" s="252"/>
      <c r="S43" s="252"/>
      <c r="T43" s="252"/>
      <c r="U43" s="252"/>
      <c r="V43" s="252"/>
      <c r="W43" s="252"/>
      <c r="X43" s="252"/>
      <c r="Y43" s="288"/>
      <c r="Z43" s="267"/>
      <c r="AA43" s="297"/>
      <c r="AB43" s="294"/>
      <c r="AC43" s="288"/>
      <c r="AD43" s="294"/>
      <c r="AE43" s="294"/>
      <c r="AF43" s="294"/>
      <c r="AG43" s="252"/>
      <c r="AH43" s="252"/>
      <c r="AI43" s="291"/>
      <c r="AJ43" s="291"/>
      <c r="AK43" s="249"/>
      <c r="AL43" s="164" t="s">
        <v>223</v>
      </c>
      <c r="AM43" s="164" t="s">
        <v>239</v>
      </c>
      <c r="AN43" s="174">
        <v>45100</v>
      </c>
      <c r="AO43" s="164">
        <v>13561</v>
      </c>
      <c r="AP43" s="164" t="s">
        <v>186</v>
      </c>
      <c r="AQ43" s="174">
        <v>45102</v>
      </c>
      <c r="AR43" s="174">
        <v>45191</v>
      </c>
      <c r="AS43" s="164"/>
      <c r="AT43" s="164"/>
      <c r="AU43" s="68"/>
      <c r="AV43" s="164"/>
      <c r="AW43" s="170"/>
      <c r="AX43" s="170"/>
      <c r="AY43" s="164"/>
      <c r="AZ43" s="164"/>
      <c r="BA43" s="170"/>
      <c r="BB43" s="170"/>
      <c r="BC43" s="174"/>
      <c r="BD43" s="164"/>
      <c r="BE43" s="170"/>
      <c r="BF43" s="170"/>
      <c r="BG43" s="164"/>
      <c r="BH43" s="170"/>
      <c r="BI43" s="231">
        <f t="shared" si="2"/>
        <v>1229459.29</v>
      </c>
      <c r="BJ43" s="235"/>
      <c r="BK43" s="236"/>
      <c r="BL43" s="234">
        <f t="shared" si="1"/>
        <v>0</v>
      </c>
      <c r="BM43" s="177"/>
      <c r="BN43" s="177"/>
      <c r="BO43" s="51"/>
      <c r="BP43" s="215"/>
      <c r="BQ43" s="52"/>
      <c r="BR43" s="53"/>
      <c r="BS43" s="54"/>
      <c r="BT43" s="252"/>
      <c r="BU43" s="252"/>
      <c r="BV43" s="252"/>
      <c r="BW43" s="180"/>
      <c r="BX43" s="180"/>
      <c r="BY43" s="177"/>
      <c r="BZ43" s="11"/>
      <c r="CA43" s="11"/>
      <c r="CB43" s="11"/>
      <c r="CC43" s="11"/>
      <c r="CD43" s="11"/>
      <c r="CE43" s="11"/>
    </row>
    <row r="44" spans="1:83" ht="25.5" x14ac:dyDescent="0.25">
      <c r="A44" s="264"/>
      <c r="B44" s="288"/>
      <c r="C44" s="288"/>
      <c r="D44" s="288"/>
      <c r="E44" s="285"/>
      <c r="F44" s="255"/>
      <c r="G44" s="282"/>
      <c r="H44" s="252"/>
      <c r="I44" s="277"/>
      <c r="J44" s="277"/>
      <c r="K44" s="277"/>
      <c r="L44" s="277"/>
      <c r="M44" s="252"/>
      <c r="N44" s="252"/>
      <c r="O44" s="252"/>
      <c r="P44" s="300"/>
      <c r="Q44" s="252"/>
      <c r="R44" s="252"/>
      <c r="S44" s="252"/>
      <c r="T44" s="252"/>
      <c r="U44" s="252"/>
      <c r="V44" s="252"/>
      <c r="W44" s="252"/>
      <c r="X44" s="252"/>
      <c r="Y44" s="288"/>
      <c r="Z44" s="267"/>
      <c r="AA44" s="297"/>
      <c r="AB44" s="294"/>
      <c r="AC44" s="288"/>
      <c r="AD44" s="294"/>
      <c r="AE44" s="294"/>
      <c r="AF44" s="294"/>
      <c r="AG44" s="252"/>
      <c r="AH44" s="252"/>
      <c r="AI44" s="291"/>
      <c r="AJ44" s="291"/>
      <c r="AK44" s="249"/>
      <c r="AL44" s="164" t="s">
        <v>223</v>
      </c>
      <c r="AM44" s="164" t="s">
        <v>240</v>
      </c>
      <c r="AN44" s="174">
        <v>45189</v>
      </c>
      <c r="AO44" s="164">
        <v>13648</v>
      </c>
      <c r="AP44" s="164" t="s">
        <v>186</v>
      </c>
      <c r="AQ44" s="174">
        <v>45192</v>
      </c>
      <c r="AR44" s="174">
        <v>45281</v>
      </c>
      <c r="AS44" s="164"/>
      <c r="AT44" s="164"/>
      <c r="AU44" s="68"/>
      <c r="AV44" s="164"/>
      <c r="AW44" s="170"/>
      <c r="AX44" s="170"/>
      <c r="AY44" s="164"/>
      <c r="AZ44" s="164"/>
      <c r="BA44" s="170"/>
      <c r="BB44" s="170"/>
      <c r="BC44" s="174"/>
      <c r="BD44" s="164"/>
      <c r="BE44" s="170"/>
      <c r="BF44" s="170"/>
      <c r="BG44" s="164"/>
      <c r="BH44" s="170"/>
      <c r="BI44" s="231">
        <f t="shared" si="2"/>
        <v>1229459.29</v>
      </c>
      <c r="BJ44" s="235"/>
      <c r="BK44" s="236"/>
      <c r="BL44" s="234">
        <f t="shared" si="1"/>
        <v>0</v>
      </c>
      <c r="BM44" s="177"/>
      <c r="BN44" s="177"/>
      <c r="BO44" s="51"/>
      <c r="BP44" s="215"/>
      <c r="BQ44" s="52"/>
      <c r="BR44" s="53"/>
      <c r="BS44" s="54"/>
      <c r="BT44" s="252"/>
      <c r="BU44" s="252"/>
      <c r="BV44" s="252"/>
      <c r="BW44" s="180"/>
      <c r="BX44" s="180"/>
      <c r="BY44" s="177"/>
      <c r="BZ44" s="11"/>
      <c r="CA44" s="11"/>
      <c r="CB44" s="11"/>
      <c r="CC44" s="11"/>
      <c r="CD44" s="11"/>
      <c r="CE44" s="11"/>
    </row>
    <row r="45" spans="1:83" ht="25.5" x14ac:dyDescent="0.25">
      <c r="A45" s="264"/>
      <c r="B45" s="288"/>
      <c r="C45" s="288"/>
      <c r="D45" s="288"/>
      <c r="E45" s="285"/>
      <c r="F45" s="255"/>
      <c r="G45" s="282"/>
      <c r="H45" s="252"/>
      <c r="I45" s="277"/>
      <c r="J45" s="277"/>
      <c r="K45" s="277"/>
      <c r="L45" s="277"/>
      <c r="M45" s="252"/>
      <c r="N45" s="252"/>
      <c r="O45" s="252"/>
      <c r="P45" s="300"/>
      <c r="Q45" s="252"/>
      <c r="R45" s="252"/>
      <c r="S45" s="252"/>
      <c r="T45" s="252"/>
      <c r="U45" s="252"/>
      <c r="V45" s="252"/>
      <c r="W45" s="252"/>
      <c r="X45" s="252"/>
      <c r="Y45" s="288"/>
      <c r="Z45" s="267"/>
      <c r="AA45" s="297"/>
      <c r="AB45" s="294"/>
      <c r="AC45" s="288"/>
      <c r="AD45" s="294"/>
      <c r="AE45" s="294"/>
      <c r="AF45" s="294"/>
      <c r="AG45" s="252"/>
      <c r="AH45" s="252"/>
      <c r="AI45" s="291"/>
      <c r="AJ45" s="291"/>
      <c r="AK45" s="249"/>
      <c r="AL45" s="164" t="s">
        <v>223</v>
      </c>
      <c r="AM45" s="164" t="s">
        <v>241</v>
      </c>
      <c r="AN45" s="174">
        <v>45260</v>
      </c>
      <c r="AO45" s="164">
        <v>13672</v>
      </c>
      <c r="AP45" s="164" t="s">
        <v>186</v>
      </c>
      <c r="AQ45" s="174">
        <v>45282</v>
      </c>
      <c r="AR45" s="174">
        <v>45371</v>
      </c>
      <c r="AS45" s="164"/>
      <c r="AT45" s="164"/>
      <c r="AU45" s="68"/>
      <c r="AV45" s="164"/>
      <c r="AW45" s="170"/>
      <c r="AX45" s="170"/>
      <c r="AY45" s="164"/>
      <c r="AZ45" s="164"/>
      <c r="BA45" s="170"/>
      <c r="BB45" s="170"/>
      <c r="BC45" s="174"/>
      <c r="BD45" s="164"/>
      <c r="BE45" s="170"/>
      <c r="BF45" s="170"/>
      <c r="BG45" s="164"/>
      <c r="BH45" s="170"/>
      <c r="BI45" s="231">
        <f t="shared" si="2"/>
        <v>1229459.29</v>
      </c>
      <c r="BJ45" s="235"/>
      <c r="BK45" s="236"/>
      <c r="BL45" s="234">
        <f t="shared" si="1"/>
        <v>0</v>
      </c>
      <c r="BM45" s="177"/>
      <c r="BN45" s="177"/>
      <c r="BO45" s="51"/>
      <c r="BP45" s="215"/>
      <c r="BQ45" s="52"/>
      <c r="BR45" s="53"/>
      <c r="BS45" s="54"/>
      <c r="BT45" s="252"/>
      <c r="BU45" s="252"/>
      <c r="BV45" s="252"/>
      <c r="BW45" s="180"/>
      <c r="BX45" s="180"/>
      <c r="BY45" s="177"/>
      <c r="BZ45" s="11"/>
      <c r="CA45" s="11"/>
      <c r="CB45" s="11"/>
      <c r="CC45" s="11"/>
      <c r="CD45" s="11"/>
      <c r="CE45" s="11"/>
    </row>
    <row r="46" spans="1:83" ht="25.5" x14ac:dyDescent="0.25">
      <c r="A46" s="264"/>
      <c r="B46" s="288"/>
      <c r="C46" s="288"/>
      <c r="D46" s="288"/>
      <c r="E46" s="285"/>
      <c r="F46" s="255"/>
      <c r="G46" s="282"/>
      <c r="H46" s="252"/>
      <c r="I46" s="277"/>
      <c r="J46" s="277"/>
      <c r="K46" s="277"/>
      <c r="L46" s="277"/>
      <c r="M46" s="252"/>
      <c r="N46" s="252"/>
      <c r="O46" s="252"/>
      <c r="P46" s="300"/>
      <c r="Q46" s="252"/>
      <c r="R46" s="252"/>
      <c r="S46" s="252"/>
      <c r="T46" s="252"/>
      <c r="U46" s="252"/>
      <c r="V46" s="252"/>
      <c r="W46" s="252"/>
      <c r="X46" s="252"/>
      <c r="Y46" s="288"/>
      <c r="Z46" s="267"/>
      <c r="AA46" s="297"/>
      <c r="AB46" s="294"/>
      <c r="AC46" s="288"/>
      <c r="AD46" s="294"/>
      <c r="AE46" s="294"/>
      <c r="AF46" s="294"/>
      <c r="AG46" s="252"/>
      <c r="AH46" s="252"/>
      <c r="AI46" s="291"/>
      <c r="AJ46" s="291"/>
      <c r="AK46" s="249"/>
      <c r="AL46" s="164" t="s">
        <v>223</v>
      </c>
      <c r="AM46" s="164" t="s">
        <v>242</v>
      </c>
      <c r="AN46" s="174">
        <v>45369</v>
      </c>
      <c r="AO46" s="164">
        <v>13749</v>
      </c>
      <c r="AP46" s="164" t="s">
        <v>186</v>
      </c>
      <c r="AQ46" s="174">
        <v>45372</v>
      </c>
      <c r="AR46" s="174">
        <v>45461</v>
      </c>
      <c r="AS46" s="164"/>
      <c r="AT46" s="164"/>
      <c r="AU46" s="68"/>
      <c r="AV46" s="164"/>
      <c r="AW46" s="170"/>
      <c r="AX46" s="170"/>
      <c r="AY46" s="164"/>
      <c r="AZ46" s="164"/>
      <c r="BA46" s="170"/>
      <c r="BB46" s="170"/>
      <c r="BC46" s="174"/>
      <c r="BD46" s="164"/>
      <c r="BE46" s="170"/>
      <c r="BF46" s="170"/>
      <c r="BG46" s="164"/>
      <c r="BH46" s="170"/>
      <c r="BI46" s="231">
        <f t="shared" si="2"/>
        <v>1229459.29</v>
      </c>
      <c r="BJ46" s="237"/>
      <c r="BK46" s="238"/>
      <c r="BL46" s="234">
        <f t="shared" si="1"/>
        <v>0</v>
      </c>
      <c r="BM46" s="177"/>
      <c r="BN46" s="177"/>
      <c r="BO46" s="51"/>
      <c r="BP46" s="215"/>
      <c r="BQ46" s="52"/>
      <c r="BR46" s="53"/>
      <c r="BS46" s="54"/>
      <c r="BT46" s="253"/>
      <c r="BU46" s="253"/>
      <c r="BV46" s="253"/>
      <c r="BW46" s="180"/>
      <c r="BX46" s="180"/>
      <c r="BY46" s="177"/>
      <c r="BZ46" s="11"/>
      <c r="CA46" s="11"/>
      <c r="CB46" s="11"/>
      <c r="CC46" s="11"/>
      <c r="CD46" s="11"/>
      <c r="CE46" s="11"/>
    </row>
    <row r="47" spans="1:83" ht="25.5" x14ac:dyDescent="0.25">
      <c r="A47" s="264"/>
      <c r="B47" s="288"/>
      <c r="C47" s="288"/>
      <c r="D47" s="288"/>
      <c r="E47" s="285"/>
      <c r="F47" s="255"/>
      <c r="G47" s="282"/>
      <c r="H47" s="252"/>
      <c r="I47" s="277"/>
      <c r="J47" s="277"/>
      <c r="K47" s="277"/>
      <c r="L47" s="277"/>
      <c r="M47" s="252"/>
      <c r="N47" s="252"/>
      <c r="O47" s="252"/>
      <c r="P47" s="300"/>
      <c r="Q47" s="252"/>
      <c r="R47" s="252"/>
      <c r="S47" s="252"/>
      <c r="T47" s="252"/>
      <c r="U47" s="252"/>
      <c r="V47" s="252"/>
      <c r="W47" s="252"/>
      <c r="X47" s="252"/>
      <c r="Y47" s="288"/>
      <c r="Z47" s="267"/>
      <c r="AA47" s="297"/>
      <c r="AB47" s="294"/>
      <c r="AC47" s="288"/>
      <c r="AD47" s="294"/>
      <c r="AE47" s="294"/>
      <c r="AF47" s="294"/>
      <c r="AG47" s="252"/>
      <c r="AH47" s="252"/>
      <c r="AI47" s="291"/>
      <c r="AJ47" s="291"/>
      <c r="AK47" s="249"/>
      <c r="AL47" s="164" t="s">
        <v>197</v>
      </c>
      <c r="AM47" s="164" t="s">
        <v>941</v>
      </c>
      <c r="AN47" s="174">
        <v>45449</v>
      </c>
      <c r="AO47" s="205">
        <v>13791</v>
      </c>
      <c r="AP47" s="164" t="s">
        <v>186</v>
      </c>
      <c r="AQ47" s="174">
        <v>45462</v>
      </c>
      <c r="AR47" s="174">
        <v>45551</v>
      </c>
      <c r="AS47" s="164"/>
      <c r="AT47" s="164"/>
      <c r="AU47" s="68"/>
      <c r="AV47" s="164"/>
      <c r="AW47" s="170"/>
      <c r="AX47" s="170"/>
      <c r="AY47" s="164"/>
      <c r="AZ47" s="164"/>
      <c r="BA47" s="170"/>
      <c r="BB47" s="170"/>
      <c r="BC47" s="174"/>
      <c r="BD47" s="164"/>
      <c r="BE47" s="170"/>
      <c r="BF47" s="170"/>
      <c r="BG47" s="164"/>
      <c r="BH47" s="170"/>
      <c r="BI47" s="231">
        <f t="shared" si="2"/>
        <v>1229459.29</v>
      </c>
      <c r="BJ47" s="169"/>
      <c r="BK47" s="195"/>
      <c r="BL47" s="234">
        <f t="shared" si="1"/>
        <v>0</v>
      </c>
      <c r="BM47" s="177"/>
      <c r="BN47" s="177"/>
      <c r="BO47" s="51"/>
      <c r="BP47" s="215"/>
      <c r="BQ47" s="52"/>
      <c r="BR47" s="53"/>
      <c r="BS47" s="54"/>
      <c r="BT47" s="163"/>
      <c r="BU47" s="163"/>
      <c r="BV47" s="163"/>
      <c r="BW47" s="180"/>
      <c r="BX47" s="180"/>
      <c r="BY47" s="177"/>
      <c r="BZ47" s="11"/>
      <c r="CA47" s="11"/>
      <c r="CB47" s="11"/>
      <c r="CC47" s="11"/>
      <c r="CD47" s="11"/>
      <c r="CE47" s="11"/>
    </row>
    <row r="48" spans="1:83" ht="25.5" x14ac:dyDescent="0.25">
      <c r="A48" s="264"/>
      <c r="B48" s="288"/>
      <c r="C48" s="288"/>
      <c r="D48" s="288"/>
      <c r="E48" s="285"/>
      <c r="F48" s="255"/>
      <c r="G48" s="282"/>
      <c r="H48" s="252"/>
      <c r="I48" s="277"/>
      <c r="J48" s="277"/>
      <c r="K48" s="277"/>
      <c r="L48" s="277"/>
      <c r="M48" s="252"/>
      <c r="N48" s="252"/>
      <c r="O48" s="252"/>
      <c r="P48" s="300"/>
      <c r="Q48" s="252"/>
      <c r="R48" s="252"/>
      <c r="S48" s="252"/>
      <c r="T48" s="252"/>
      <c r="U48" s="252"/>
      <c r="V48" s="252"/>
      <c r="W48" s="252"/>
      <c r="X48" s="252"/>
      <c r="Y48" s="288"/>
      <c r="Z48" s="267"/>
      <c r="AA48" s="297"/>
      <c r="AB48" s="294"/>
      <c r="AC48" s="288"/>
      <c r="AD48" s="294"/>
      <c r="AE48" s="294"/>
      <c r="AF48" s="294"/>
      <c r="AG48" s="252"/>
      <c r="AH48" s="252"/>
      <c r="AI48" s="291"/>
      <c r="AJ48" s="291"/>
      <c r="AK48" s="249"/>
      <c r="AL48" s="164" t="s">
        <v>935</v>
      </c>
      <c r="AM48" s="164" t="s">
        <v>942</v>
      </c>
      <c r="AN48" s="174">
        <v>45506</v>
      </c>
      <c r="AO48" s="205">
        <v>13860</v>
      </c>
      <c r="AP48" s="164" t="s">
        <v>186</v>
      </c>
      <c r="AQ48" s="174">
        <v>45552</v>
      </c>
      <c r="AR48" s="174">
        <v>45641</v>
      </c>
      <c r="AS48" s="164"/>
      <c r="AT48" s="164"/>
      <c r="AU48" s="68"/>
      <c r="AV48" s="164"/>
      <c r="AW48" s="170"/>
      <c r="AX48" s="170"/>
      <c r="AY48" s="164"/>
      <c r="AZ48" s="164"/>
      <c r="BA48" s="170"/>
      <c r="BB48" s="170"/>
      <c r="BC48" s="174"/>
      <c r="BD48" s="164"/>
      <c r="BE48" s="170"/>
      <c r="BF48" s="170"/>
      <c r="BG48" s="164"/>
      <c r="BH48" s="170"/>
      <c r="BI48" s="231">
        <f t="shared" si="2"/>
        <v>1229459.29</v>
      </c>
      <c r="BJ48" s="169"/>
      <c r="BK48" s="195"/>
      <c r="BL48" s="234">
        <f t="shared" si="1"/>
        <v>0</v>
      </c>
      <c r="BM48" s="177"/>
      <c r="BN48" s="177"/>
      <c r="BO48" s="51">
        <v>45538</v>
      </c>
      <c r="BP48" s="215">
        <v>45597</v>
      </c>
      <c r="BQ48" s="52"/>
      <c r="BR48" s="53"/>
      <c r="BS48" s="54"/>
      <c r="BT48" s="163"/>
      <c r="BU48" s="163"/>
      <c r="BV48" s="163"/>
      <c r="BW48" s="180"/>
      <c r="BX48" s="180"/>
      <c r="BY48" s="177"/>
      <c r="BZ48" s="11"/>
      <c r="CA48" s="11"/>
      <c r="CB48" s="11"/>
      <c r="CC48" s="11"/>
      <c r="CD48" s="11"/>
      <c r="CE48" s="11"/>
    </row>
    <row r="49" spans="1:83" ht="25.5" x14ac:dyDescent="0.25">
      <c r="A49" s="264"/>
      <c r="B49" s="288"/>
      <c r="C49" s="288"/>
      <c r="D49" s="288"/>
      <c r="E49" s="285"/>
      <c r="F49" s="255"/>
      <c r="G49" s="282"/>
      <c r="H49" s="252"/>
      <c r="I49" s="277"/>
      <c r="J49" s="277"/>
      <c r="K49" s="277"/>
      <c r="L49" s="277"/>
      <c r="M49" s="252"/>
      <c r="N49" s="252"/>
      <c r="O49" s="252"/>
      <c r="P49" s="300"/>
      <c r="Q49" s="252"/>
      <c r="R49" s="252"/>
      <c r="S49" s="252"/>
      <c r="T49" s="252"/>
      <c r="U49" s="252"/>
      <c r="V49" s="252"/>
      <c r="W49" s="252"/>
      <c r="X49" s="252"/>
      <c r="Y49" s="288"/>
      <c r="Z49" s="267"/>
      <c r="AA49" s="297"/>
      <c r="AB49" s="294"/>
      <c r="AC49" s="288"/>
      <c r="AD49" s="294"/>
      <c r="AE49" s="294"/>
      <c r="AF49" s="294"/>
      <c r="AG49" s="252"/>
      <c r="AH49" s="252"/>
      <c r="AI49" s="291"/>
      <c r="AJ49" s="291"/>
      <c r="AK49" s="249"/>
      <c r="AL49" s="164" t="s">
        <v>935</v>
      </c>
      <c r="AM49" s="164" t="s">
        <v>943</v>
      </c>
      <c r="AN49" s="174">
        <v>45597</v>
      </c>
      <c r="AO49" s="205">
        <v>13930</v>
      </c>
      <c r="AP49" s="164" t="s">
        <v>186</v>
      </c>
      <c r="AQ49" s="174">
        <v>45642</v>
      </c>
      <c r="AR49" s="174">
        <v>45731</v>
      </c>
      <c r="AS49" s="164"/>
      <c r="AT49" s="164"/>
      <c r="AU49" s="68"/>
      <c r="AV49" s="164"/>
      <c r="AW49" s="170"/>
      <c r="AX49" s="170"/>
      <c r="AY49" s="164"/>
      <c r="AZ49" s="164"/>
      <c r="BA49" s="170"/>
      <c r="BB49" s="170"/>
      <c r="BC49" s="174"/>
      <c r="BD49" s="164"/>
      <c r="BE49" s="170"/>
      <c r="BF49" s="170"/>
      <c r="BG49" s="164"/>
      <c r="BH49" s="170"/>
      <c r="BI49" s="231">
        <f t="shared" si="2"/>
        <v>1229459.29</v>
      </c>
      <c r="BJ49" s="169"/>
      <c r="BK49" s="195"/>
      <c r="BL49" s="234">
        <f t="shared" si="1"/>
        <v>0</v>
      </c>
      <c r="BM49" s="177"/>
      <c r="BN49" s="177"/>
      <c r="BO49" s="51">
        <v>45598</v>
      </c>
      <c r="BP49" s="215">
        <v>45657</v>
      </c>
      <c r="BQ49" s="52"/>
      <c r="BR49" s="53"/>
      <c r="BS49" s="54"/>
      <c r="BT49" s="163"/>
      <c r="BU49" s="163"/>
      <c r="BV49" s="163"/>
      <c r="BW49" s="180"/>
      <c r="BX49" s="180"/>
      <c r="BY49" s="177"/>
      <c r="BZ49" s="11"/>
      <c r="CA49" s="11"/>
      <c r="CB49" s="11"/>
      <c r="CC49" s="11"/>
      <c r="CD49" s="11"/>
      <c r="CE49" s="11"/>
    </row>
    <row r="50" spans="1:83" ht="25.5" x14ac:dyDescent="0.25">
      <c r="A50" s="265"/>
      <c r="B50" s="289"/>
      <c r="C50" s="289"/>
      <c r="D50" s="289"/>
      <c r="E50" s="286"/>
      <c r="F50" s="256"/>
      <c r="G50" s="283"/>
      <c r="H50" s="253"/>
      <c r="I50" s="278"/>
      <c r="J50" s="278"/>
      <c r="K50" s="278"/>
      <c r="L50" s="278"/>
      <c r="M50" s="253"/>
      <c r="N50" s="253"/>
      <c r="O50" s="253"/>
      <c r="P50" s="301"/>
      <c r="Q50" s="253"/>
      <c r="R50" s="253"/>
      <c r="S50" s="253"/>
      <c r="T50" s="253"/>
      <c r="U50" s="253"/>
      <c r="V50" s="253"/>
      <c r="W50" s="253"/>
      <c r="X50" s="253"/>
      <c r="Y50" s="289"/>
      <c r="Z50" s="272"/>
      <c r="AA50" s="298"/>
      <c r="AB50" s="295"/>
      <c r="AC50" s="289"/>
      <c r="AD50" s="295"/>
      <c r="AE50" s="295"/>
      <c r="AF50" s="295"/>
      <c r="AG50" s="253"/>
      <c r="AH50" s="253"/>
      <c r="AI50" s="292"/>
      <c r="AJ50" s="292"/>
      <c r="AK50" s="250"/>
      <c r="AL50" s="164" t="s">
        <v>945</v>
      </c>
      <c r="AM50" s="164" t="s">
        <v>944</v>
      </c>
      <c r="AN50" s="174">
        <v>45649</v>
      </c>
      <c r="AO50" s="205">
        <v>13944</v>
      </c>
      <c r="AP50" s="164" t="s">
        <v>186</v>
      </c>
      <c r="AQ50" s="174">
        <v>45732</v>
      </c>
      <c r="AR50" s="174">
        <v>45821</v>
      </c>
      <c r="AS50" s="164"/>
      <c r="AT50" s="164"/>
      <c r="AU50" s="68"/>
      <c r="AV50" s="164"/>
      <c r="AW50" s="170"/>
      <c r="AX50" s="170">
        <v>519379.54</v>
      </c>
      <c r="AY50" s="164"/>
      <c r="AZ50" s="164"/>
      <c r="BA50" s="170"/>
      <c r="BB50" s="170"/>
      <c r="BC50" s="174"/>
      <c r="BD50" s="164"/>
      <c r="BE50" s="170"/>
      <c r="BF50" s="170"/>
      <c r="BG50" s="164"/>
      <c r="BH50" s="170"/>
      <c r="BI50" s="231">
        <f t="shared" si="2"/>
        <v>710079.75</v>
      </c>
      <c r="BJ50" s="169"/>
      <c r="BK50" s="195"/>
      <c r="BL50" s="234">
        <f t="shared" si="1"/>
        <v>0</v>
      </c>
      <c r="BM50" s="177"/>
      <c r="BN50" s="177"/>
      <c r="BO50" s="51">
        <v>45658</v>
      </c>
      <c r="BP50" s="215">
        <v>45717</v>
      </c>
      <c r="BQ50" s="52"/>
      <c r="BR50" s="53"/>
      <c r="BS50" s="54"/>
      <c r="BT50" s="163"/>
      <c r="BU50" s="163"/>
      <c r="BV50" s="163"/>
      <c r="BW50" s="180"/>
      <c r="BX50" s="180"/>
      <c r="BY50" s="177"/>
      <c r="BZ50" s="11"/>
      <c r="CA50" s="11"/>
      <c r="CB50" s="11"/>
      <c r="CC50" s="11"/>
      <c r="CD50" s="11"/>
      <c r="CE50" s="11"/>
    </row>
    <row r="51" spans="1:83" x14ac:dyDescent="0.25">
      <c r="A51" s="251">
        <v>3</v>
      </c>
      <c r="B51" s="251" t="s">
        <v>243</v>
      </c>
      <c r="C51" s="251" t="s">
        <v>244</v>
      </c>
      <c r="D51" s="251" t="s">
        <v>219</v>
      </c>
      <c r="E51" s="251" t="s">
        <v>181</v>
      </c>
      <c r="F51" s="254" t="s">
        <v>245</v>
      </c>
      <c r="G51" s="251">
        <v>13151</v>
      </c>
      <c r="H51" s="251"/>
      <c r="I51" s="276"/>
      <c r="J51" s="276"/>
      <c r="K51" s="276"/>
      <c r="L51" s="276"/>
      <c r="M51" s="251"/>
      <c r="N51" s="251"/>
      <c r="O51" s="251"/>
      <c r="P51" s="251"/>
      <c r="Q51" s="251"/>
      <c r="R51" s="251"/>
      <c r="S51" s="251"/>
      <c r="T51" s="251"/>
      <c r="U51" s="251"/>
      <c r="V51" s="251"/>
      <c r="W51" s="251"/>
      <c r="X51" s="251"/>
      <c r="Y51" s="266" t="s">
        <v>246</v>
      </c>
      <c r="Z51" s="251" t="s">
        <v>182</v>
      </c>
      <c r="AA51" s="251" t="s">
        <v>183</v>
      </c>
      <c r="AB51" s="293">
        <v>44743</v>
      </c>
      <c r="AC51" s="287" t="s">
        <v>247</v>
      </c>
      <c r="AD51" s="293">
        <v>44743</v>
      </c>
      <c r="AE51" s="266"/>
      <c r="AF51" s="251" t="s">
        <v>184</v>
      </c>
      <c r="AG51" s="251" t="s">
        <v>185</v>
      </c>
      <c r="AH51" s="251" t="s">
        <v>248</v>
      </c>
      <c r="AI51" s="290">
        <v>955000</v>
      </c>
      <c r="AJ51" s="290">
        <v>30422.84</v>
      </c>
      <c r="AK51" s="248">
        <f>AI51+AJ51</f>
        <v>985422.84</v>
      </c>
      <c r="AL51" s="164"/>
      <c r="AM51" s="164"/>
      <c r="AN51" s="174"/>
      <c r="AO51" s="164"/>
      <c r="AP51" s="164"/>
      <c r="AQ51" s="174"/>
      <c r="AR51" s="174"/>
      <c r="AS51" s="164"/>
      <c r="AT51" s="164"/>
      <c r="AU51" s="68"/>
      <c r="AV51" s="164"/>
      <c r="AW51" s="170"/>
      <c r="AX51" s="170"/>
      <c r="AY51" s="164"/>
      <c r="AZ51" s="164"/>
      <c r="BA51" s="170"/>
      <c r="BB51" s="170"/>
      <c r="BC51" s="174"/>
      <c r="BD51" s="164"/>
      <c r="BE51" s="170"/>
      <c r="BF51" s="170"/>
      <c r="BG51" s="164"/>
      <c r="BH51" s="170"/>
      <c r="BI51" s="231">
        <f>$AK$51+AW51-AX51</f>
        <v>985422.84</v>
      </c>
      <c r="BJ51" s="232">
        <v>1240407.67</v>
      </c>
      <c r="BK51" s="233"/>
      <c r="BL51" s="234">
        <f t="shared" si="1"/>
        <v>1240407.67</v>
      </c>
      <c r="BM51" s="177"/>
      <c r="BN51" s="177"/>
      <c r="BO51" s="51"/>
      <c r="BP51" s="215"/>
      <c r="BQ51" s="52"/>
      <c r="BR51" s="53"/>
      <c r="BS51" s="54"/>
      <c r="BT51" s="251"/>
      <c r="BU51" s="251"/>
      <c r="BV51" s="251"/>
      <c r="BW51" s="180"/>
      <c r="BX51" s="180"/>
      <c r="BY51" s="177"/>
      <c r="BZ51" s="11"/>
      <c r="CA51" s="11"/>
      <c r="CB51" s="11"/>
      <c r="CC51" s="11"/>
      <c r="CD51" s="11"/>
      <c r="CE51" s="11"/>
    </row>
    <row r="52" spans="1:83" ht="38.25" x14ac:dyDescent="0.25">
      <c r="A52" s="252"/>
      <c r="B52" s="252"/>
      <c r="C52" s="252"/>
      <c r="D52" s="252"/>
      <c r="E52" s="252"/>
      <c r="F52" s="255"/>
      <c r="G52" s="252"/>
      <c r="H52" s="252"/>
      <c r="I52" s="277"/>
      <c r="J52" s="277"/>
      <c r="K52" s="277"/>
      <c r="L52" s="277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67"/>
      <c r="Z52" s="252"/>
      <c r="AA52" s="252"/>
      <c r="AB52" s="294"/>
      <c r="AC52" s="288"/>
      <c r="AD52" s="294"/>
      <c r="AE52" s="267"/>
      <c r="AF52" s="252"/>
      <c r="AG52" s="252"/>
      <c r="AH52" s="252"/>
      <c r="AI52" s="291"/>
      <c r="AJ52" s="291"/>
      <c r="AK52" s="249"/>
      <c r="AL52" s="164" t="s">
        <v>180</v>
      </c>
      <c r="AM52" s="164" t="s">
        <v>250</v>
      </c>
      <c r="AN52" s="174">
        <v>44832</v>
      </c>
      <c r="AO52" s="164">
        <v>13390</v>
      </c>
      <c r="AP52" s="164" t="s">
        <v>186</v>
      </c>
      <c r="AQ52" s="174">
        <v>44833</v>
      </c>
      <c r="AR52" s="174">
        <v>44922</v>
      </c>
      <c r="AS52" s="164"/>
      <c r="AT52" s="164"/>
      <c r="AU52" s="68"/>
      <c r="AV52" s="164"/>
      <c r="AW52" s="170"/>
      <c r="AX52" s="170"/>
      <c r="AY52" s="164"/>
      <c r="AZ52" s="164"/>
      <c r="BA52" s="170"/>
      <c r="BB52" s="170"/>
      <c r="BC52" s="174"/>
      <c r="BD52" s="164"/>
      <c r="BE52" s="170"/>
      <c r="BF52" s="170"/>
      <c r="BG52" s="164"/>
      <c r="BH52" s="170"/>
      <c r="BI52" s="231">
        <f t="shared" ref="BI52:BI69" si="3">$AK$51+AW52-AX52</f>
        <v>985422.84</v>
      </c>
      <c r="BJ52" s="235"/>
      <c r="BK52" s="236"/>
      <c r="BL52" s="234">
        <f t="shared" si="1"/>
        <v>0</v>
      </c>
      <c r="BM52" s="177"/>
      <c r="BN52" s="177"/>
      <c r="BO52" s="51"/>
      <c r="BP52" s="215"/>
      <c r="BQ52" s="52"/>
      <c r="BR52" s="53"/>
      <c r="BS52" s="54"/>
      <c r="BT52" s="252"/>
      <c r="BU52" s="252"/>
      <c r="BV52" s="252"/>
      <c r="BW52" s="180"/>
      <c r="BX52" s="180"/>
      <c r="BY52" s="177"/>
      <c r="BZ52" s="11"/>
      <c r="CA52" s="11"/>
      <c r="CB52" s="11"/>
      <c r="CC52" s="11"/>
      <c r="CD52" s="11"/>
      <c r="CE52" s="11"/>
    </row>
    <row r="53" spans="1:83" ht="38.25" x14ac:dyDescent="0.25">
      <c r="A53" s="252"/>
      <c r="B53" s="252"/>
      <c r="C53" s="252"/>
      <c r="D53" s="252"/>
      <c r="E53" s="252"/>
      <c r="F53" s="255"/>
      <c r="G53" s="252"/>
      <c r="H53" s="252"/>
      <c r="I53" s="277"/>
      <c r="J53" s="277"/>
      <c r="K53" s="277"/>
      <c r="L53" s="277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67"/>
      <c r="Z53" s="252"/>
      <c r="AA53" s="252"/>
      <c r="AB53" s="294"/>
      <c r="AC53" s="288"/>
      <c r="AD53" s="294"/>
      <c r="AE53" s="267"/>
      <c r="AF53" s="252"/>
      <c r="AG53" s="252"/>
      <c r="AH53" s="252"/>
      <c r="AI53" s="291"/>
      <c r="AJ53" s="291"/>
      <c r="AK53" s="249"/>
      <c r="AL53" s="164" t="s">
        <v>180</v>
      </c>
      <c r="AM53" s="164" t="s">
        <v>251</v>
      </c>
      <c r="AN53" s="174">
        <v>44923</v>
      </c>
      <c r="AO53" s="164">
        <v>13451</v>
      </c>
      <c r="AP53" s="164" t="s">
        <v>186</v>
      </c>
      <c r="AQ53" s="174">
        <v>44923</v>
      </c>
      <c r="AR53" s="174">
        <v>45012</v>
      </c>
      <c r="AS53" s="164"/>
      <c r="AT53" s="164"/>
      <c r="AU53" s="68"/>
      <c r="AV53" s="164"/>
      <c r="AW53" s="170"/>
      <c r="AX53" s="170"/>
      <c r="AY53" s="164"/>
      <c r="AZ53" s="164"/>
      <c r="BA53" s="170"/>
      <c r="BB53" s="170"/>
      <c r="BC53" s="174"/>
      <c r="BD53" s="164"/>
      <c r="BE53" s="170"/>
      <c r="BF53" s="170"/>
      <c r="BG53" s="164"/>
      <c r="BH53" s="170"/>
      <c r="BI53" s="231">
        <f t="shared" si="3"/>
        <v>985422.84</v>
      </c>
      <c r="BJ53" s="235"/>
      <c r="BK53" s="236"/>
      <c r="BL53" s="234">
        <f t="shared" si="1"/>
        <v>0</v>
      </c>
      <c r="BM53" s="177"/>
      <c r="BN53" s="177"/>
      <c r="BO53" s="51"/>
      <c r="BP53" s="215"/>
      <c r="BQ53" s="52"/>
      <c r="BR53" s="53"/>
      <c r="BS53" s="54"/>
      <c r="BT53" s="252"/>
      <c r="BU53" s="252"/>
      <c r="BV53" s="252"/>
      <c r="BW53" s="180"/>
      <c r="BX53" s="180"/>
      <c r="BY53" s="177"/>
      <c r="BZ53" s="11"/>
      <c r="CA53" s="11"/>
      <c r="CB53" s="11"/>
      <c r="CC53" s="11"/>
      <c r="CD53" s="11"/>
      <c r="CE53" s="11"/>
    </row>
    <row r="54" spans="1:83" ht="38.25" x14ac:dyDescent="0.25">
      <c r="A54" s="252"/>
      <c r="B54" s="252"/>
      <c r="C54" s="252"/>
      <c r="D54" s="252"/>
      <c r="E54" s="252"/>
      <c r="F54" s="255"/>
      <c r="G54" s="252"/>
      <c r="H54" s="252"/>
      <c r="I54" s="277"/>
      <c r="J54" s="277"/>
      <c r="K54" s="277"/>
      <c r="L54" s="277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Y54" s="267"/>
      <c r="Z54" s="252"/>
      <c r="AA54" s="252"/>
      <c r="AB54" s="294"/>
      <c r="AC54" s="288"/>
      <c r="AD54" s="294"/>
      <c r="AE54" s="267"/>
      <c r="AF54" s="252"/>
      <c r="AG54" s="252"/>
      <c r="AH54" s="252"/>
      <c r="AI54" s="291"/>
      <c r="AJ54" s="291"/>
      <c r="AK54" s="249"/>
      <c r="AL54" s="164" t="s">
        <v>180</v>
      </c>
      <c r="AM54" s="164" t="s">
        <v>252</v>
      </c>
      <c r="AN54" s="174">
        <v>45009</v>
      </c>
      <c r="AO54" s="164">
        <v>13508</v>
      </c>
      <c r="AP54" s="164" t="s">
        <v>186</v>
      </c>
      <c r="AQ54" s="174">
        <v>45013</v>
      </c>
      <c r="AR54" s="174">
        <v>45102</v>
      </c>
      <c r="AS54" s="164"/>
      <c r="AT54" s="164"/>
      <c r="AU54" s="68"/>
      <c r="AV54" s="164"/>
      <c r="AW54" s="170"/>
      <c r="AX54" s="170"/>
      <c r="AY54" s="164"/>
      <c r="AZ54" s="164"/>
      <c r="BA54" s="170"/>
      <c r="BB54" s="170"/>
      <c r="BC54" s="174"/>
      <c r="BD54" s="164"/>
      <c r="BE54" s="170"/>
      <c r="BF54" s="170"/>
      <c r="BG54" s="164"/>
      <c r="BH54" s="170"/>
      <c r="BI54" s="231">
        <f t="shared" si="3"/>
        <v>985422.84</v>
      </c>
      <c r="BJ54" s="235"/>
      <c r="BK54" s="236"/>
      <c r="BL54" s="234">
        <f t="shared" si="1"/>
        <v>0</v>
      </c>
      <c r="BM54" s="177"/>
      <c r="BN54" s="177"/>
      <c r="BO54" s="132"/>
      <c r="BP54" s="216"/>
      <c r="BQ54" s="133"/>
      <c r="BR54" s="197"/>
      <c r="BS54" s="172"/>
      <c r="BT54" s="252"/>
      <c r="BU54" s="252"/>
      <c r="BV54" s="252"/>
      <c r="BW54" s="180"/>
      <c r="BX54" s="180"/>
      <c r="BY54" s="177"/>
      <c r="BZ54" s="11"/>
      <c r="CA54" s="11"/>
      <c r="CB54" s="11"/>
      <c r="CC54" s="11"/>
      <c r="CD54" s="11"/>
      <c r="CE54" s="11"/>
    </row>
    <row r="55" spans="1:83" ht="38.25" x14ac:dyDescent="0.25">
      <c r="A55" s="252"/>
      <c r="B55" s="252"/>
      <c r="C55" s="252"/>
      <c r="D55" s="252"/>
      <c r="E55" s="252"/>
      <c r="F55" s="255"/>
      <c r="G55" s="252"/>
      <c r="H55" s="252"/>
      <c r="I55" s="277"/>
      <c r="J55" s="277"/>
      <c r="K55" s="277"/>
      <c r="L55" s="277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67"/>
      <c r="Z55" s="252"/>
      <c r="AA55" s="252"/>
      <c r="AB55" s="294"/>
      <c r="AC55" s="288"/>
      <c r="AD55" s="294"/>
      <c r="AE55" s="267"/>
      <c r="AF55" s="252"/>
      <c r="AG55" s="252"/>
      <c r="AH55" s="252"/>
      <c r="AI55" s="291"/>
      <c r="AJ55" s="291"/>
      <c r="AK55" s="249"/>
      <c r="AL55" s="164" t="s">
        <v>180</v>
      </c>
      <c r="AM55" s="164" t="s">
        <v>750</v>
      </c>
      <c r="AN55" s="174">
        <v>45082</v>
      </c>
      <c r="AO55" s="164">
        <v>13553</v>
      </c>
      <c r="AP55" s="164" t="s">
        <v>186</v>
      </c>
      <c r="AQ55" s="174">
        <v>45103</v>
      </c>
      <c r="AR55" s="174">
        <v>45192</v>
      </c>
      <c r="AS55" s="164"/>
      <c r="AT55" s="164"/>
      <c r="AU55" s="68"/>
      <c r="AV55" s="164"/>
      <c r="AW55" s="170"/>
      <c r="AX55" s="170"/>
      <c r="AY55" s="164"/>
      <c r="AZ55" s="164"/>
      <c r="BA55" s="170"/>
      <c r="BB55" s="170"/>
      <c r="BC55" s="174"/>
      <c r="BD55" s="164"/>
      <c r="BE55" s="170"/>
      <c r="BF55" s="170"/>
      <c r="BG55" s="164"/>
      <c r="BH55" s="170"/>
      <c r="BI55" s="231">
        <f t="shared" si="3"/>
        <v>985422.84</v>
      </c>
      <c r="BJ55" s="235"/>
      <c r="BK55" s="236"/>
      <c r="BL55" s="234">
        <f t="shared" si="1"/>
        <v>0</v>
      </c>
      <c r="BM55" s="177"/>
      <c r="BN55" s="177"/>
      <c r="BO55" s="132"/>
      <c r="BP55" s="216"/>
      <c r="BQ55" s="133"/>
      <c r="BR55" s="197"/>
      <c r="BS55" s="172"/>
      <c r="BT55" s="252"/>
      <c r="BU55" s="252"/>
      <c r="BV55" s="252"/>
      <c r="BW55" s="180"/>
      <c r="BX55" s="180"/>
      <c r="BY55" s="177"/>
      <c r="BZ55" s="11"/>
      <c r="CA55" s="11"/>
      <c r="CB55" s="11"/>
      <c r="CC55" s="11"/>
      <c r="CD55" s="11"/>
      <c r="CE55" s="11"/>
    </row>
    <row r="56" spans="1:83" ht="38.25" x14ac:dyDescent="0.25">
      <c r="A56" s="252"/>
      <c r="B56" s="252"/>
      <c r="C56" s="252"/>
      <c r="D56" s="252"/>
      <c r="E56" s="252"/>
      <c r="F56" s="255"/>
      <c r="G56" s="252"/>
      <c r="H56" s="252"/>
      <c r="I56" s="277"/>
      <c r="J56" s="277"/>
      <c r="K56" s="277"/>
      <c r="L56" s="277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67"/>
      <c r="Z56" s="252"/>
      <c r="AA56" s="252"/>
      <c r="AB56" s="294"/>
      <c r="AC56" s="288"/>
      <c r="AD56" s="294"/>
      <c r="AE56" s="267"/>
      <c r="AF56" s="252"/>
      <c r="AG56" s="252"/>
      <c r="AH56" s="252"/>
      <c r="AI56" s="291"/>
      <c r="AJ56" s="291"/>
      <c r="AK56" s="249"/>
      <c r="AL56" s="164" t="s">
        <v>216</v>
      </c>
      <c r="AM56" s="164" t="s">
        <v>253</v>
      </c>
      <c r="AN56" s="174">
        <v>45124</v>
      </c>
      <c r="AO56" s="164">
        <v>13579</v>
      </c>
      <c r="AP56" s="164" t="s">
        <v>186</v>
      </c>
      <c r="AQ56" s="174"/>
      <c r="AR56" s="174"/>
      <c r="AS56" s="164"/>
      <c r="AT56" s="164"/>
      <c r="AU56" s="68"/>
      <c r="AV56" s="164"/>
      <c r="AW56" s="170"/>
      <c r="AX56" s="170"/>
      <c r="AY56" s="164"/>
      <c r="AZ56" s="164"/>
      <c r="BA56" s="170"/>
      <c r="BB56" s="170"/>
      <c r="BC56" s="174"/>
      <c r="BD56" s="164"/>
      <c r="BE56" s="170"/>
      <c r="BF56" s="170"/>
      <c r="BG56" s="164"/>
      <c r="BH56" s="170"/>
      <c r="BI56" s="231">
        <f t="shared" si="3"/>
        <v>985422.84</v>
      </c>
      <c r="BJ56" s="235"/>
      <c r="BK56" s="236"/>
      <c r="BL56" s="234">
        <f t="shared" si="1"/>
        <v>0</v>
      </c>
      <c r="BM56" s="177"/>
      <c r="BN56" s="177"/>
      <c r="BO56" s="132">
        <v>45125</v>
      </c>
      <c r="BP56" s="216">
        <v>45184</v>
      </c>
      <c r="BQ56" s="133"/>
      <c r="BR56" s="197"/>
      <c r="BS56" s="172"/>
      <c r="BT56" s="252"/>
      <c r="BU56" s="252"/>
      <c r="BV56" s="252"/>
      <c r="BW56" s="180"/>
      <c r="BX56" s="180"/>
      <c r="BY56" s="177"/>
      <c r="BZ56" s="11"/>
      <c r="CA56" s="11"/>
      <c r="CB56" s="11"/>
      <c r="CC56" s="11"/>
      <c r="CD56" s="11"/>
      <c r="CE56" s="11"/>
    </row>
    <row r="57" spans="1:83" ht="38.25" x14ac:dyDescent="0.25">
      <c r="A57" s="252"/>
      <c r="B57" s="252"/>
      <c r="C57" s="252"/>
      <c r="D57" s="252"/>
      <c r="E57" s="252"/>
      <c r="F57" s="255"/>
      <c r="G57" s="252"/>
      <c r="H57" s="252"/>
      <c r="I57" s="277"/>
      <c r="J57" s="277"/>
      <c r="K57" s="277"/>
      <c r="L57" s="277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67"/>
      <c r="Z57" s="252"/>
      <c r="AA57" s="252"/>
      <c r="AB57" s="294"/>
      <c r="AC57" s="288"/>
      <c r="AD57" s="294"/>
      <c r="AE57" s="267"/>
      <c r="AF57" s="252"/>
      <c r="AG57" s="252"/>
      <c r="AH57" s="252"/>
      <c r="AI57" s="291"/>
      <c r="AJ57" s="291"/>
      <c r="AK57" s="249"/>
      <c r="AL57" s="164" t="s">
        <v>179</v>
      </c>
      <c r="AM57" s="164" t="s">
        <v>254</v>
      </c>
      <c r="AN57" s="174">
        <v>45162</v>
      </c>
      <c r="AO57" s="164">
        <v>13607</v>
      </c>
      <c r="AP57" s="164" t="s">
        <v>186</v>
      </c>
      <c r="AQ57" s="174">
        <v>45193</v>
      </c>
      <c r="AR57" s="174">
        <v>45252</v>
      </c>
      <c r="AS57" s="164"/>
      <c r="AT57" s="164"/>
      <c r="AU57" s="68"/>
      <c r="AV57" s="164"/>
      <c r="AW57" s="170"/>
      <c r="AX57" s="170"/>
      <c r="AY57" s="164"/>
      <c r="AZ57" s="164"/>
      <c r="BA57" s="170"/>
      <c r="BB57" s="170"/>
      <c r="BC57" s="174"/>
      <c r="BD57" s="164"/>
      <c r="BE57" s="170"/>
      <c r="BF57" s="170"/>
      <c r="BG57" s="164"/>
      <c r="BH57" s="170"/>
      <c r="BI57" s="231">
        <f t="shared" si="3"/>
        <v>985422.84</v>
      </c>
      <c r="BJ57" s="235"/>
      <c r="BK57" s="236"/>
      <c r="BL57" s="234">
        <f t="shared" si="1"/>
        <v>0</v>
      </c>
      <c r="BM57" s="177"/>
      <c r="BN57" s="177"/>
      <c r="BO57" s="132">
        <v>45185</v>
      </c>
      <c r="BP57" s="216">
        <v>45244</v>
      </c>
      <c r="BQ57" s="133"/>
      <c r="BR57" s="197"/>
      <c r="BS57" s="172"/>
      <c r="BT57" s="252"/>
      <c r="BU57" s="252"/>
      <c r="BV57" s="252"/>
      <c r="BW57" s="180"/>
      <c r="BX57" s="180"/>
      <c r="BY57" s="177"/>
      <c r="BZ57" s="11"/>
      <c r="CA57" s="11"/>
      <c r="CB57" s="11"/>
      <c r="CC57" s="11"/>
      <c r="CD57" s="11"/>
      <c r="CE57" s="11"/>
    </row>
    <row r="58" spans="1:83" ht="25.5" x14ac:dyDescent="0.25">
      <c r="A58" s="252"/>
      <c r="B58" s="252"/>
      <c r="C58" s="252"/>
      <c r="D58" s="252"/>
      <c r="E58" s="252"/>
      <c r="F58" s="255"/>
      <c r="G58" s="252"/>
      <c r="H58" s="252"/>
      <c r="I58" s="277"/>
      <c r="J58" s="277"/>
      <c r="K58" s="277"/>
      <c r="L58" s="277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Y58" s="267"/>
      <c r="Z58" s="252"/>
      <c r="AA58" s="252"/>
      <c r="AB58" s="294"/>
      <c r="AC58" s="288"/>
      <c r="AD58" s="294"/>
      <c r="AE58" s="267"/>
      <c r="AF58" s="252"/>
      <c r="AG58" s="252"/>
      <c r="AH58" s="252"/>
      <c r="AI58" s="291"/>
      <c r="AJ58" s="291"/>
      <c r="AK58" s="249"/>
      <c r="AL58" s="164" t="s">
        <v>1267</v>
      </c>
      <c r="AM58" s="164" t="s">
        <v>321</v>
      </c>
      <c r="AN58" s="174">
        <v>45182</v>
      </c>
      <c r="AO58" s="164">
        <v>13617</v>
      </c>
      <c r="AP58" s="164" t="s">
        <v>1268</v>
      </c>
      <c r="AQ58" s="174"/>
      <c r="AR58" s="174"/>
      <c r="AS58" s="164"/>
      <c r="AT58" s="164"/>
      <c r="AU58" s="68"/>
      <c r="AV58" s="164"/>
      <c r="AW58" s="170"/>
      <c r="AX58" s="170"/>
      <c r="AY58" s="164"/>
      <c r="AZ58" s="164"/>
      <c r="BA58" s="170"/>
      <c r="BB58" s="170"/>
      <c r="BC58" s="174"/>
      <c r="BD58" s="164"/>
      <c r="BE58" s="170">
        <v>97556.86</v>
      </c>
      <c r="BF58" s="170"/>
      <c r="BG58" s="164"/>
      <c r="BH58" s="170"/>
      <c r="BI58" s="231">
        <f>($AK$51+AW58-AX58)+(AK51+BE58)</f>
        <v>2068402.54</v>
      </c>
      <c r="BJ58" s="235"/>
      <c r="BK58" s="236"/>
      <c r="BL58" s="234">
        <f t="shared" si="1"/>
        <v>0</v>
      </c>
      <c r="BM58" s="177"/>
      <c r="BN58" s="177"/>
      <c r="BO58" s="132"/>
      <c r="BP58" s="216"/>
      <c r="BQ58" s="133"/>
      <c r="BR58" s="197"/>
      <c r="BS58" s="172"/>
      <c r="BT58" s="252"/>
      <c r="BU58" s="252"/>
      <c r="BV58" s="252"/>
      <c r="BW58" s="180"/>
      <c r="BX58" s="180"/>
      <c r="BY58" s="177"/>
      <c r="BZ58" s="11"/>
      <c r="CA58" s="11"/>
      <c r="CB58" s="11"/>
      <c r="CC58" s="11"/>
      <c r="CD58" s="11"/>
      <c r="CE58" s="11"/>
    </row>
    <row r="59" spans="1:83" ht="38.25" x14ac:dyDescent="0.25">
      <c r="A59" s="252"/>
      <c r="B59" s="252"/>
      <c r="C59" s="252"/>
      <c r="D59" s="252"/>
      <c r="E59" s="252"/>
      <c r="F59" s="255"/>
      <c r="G59" s="252"/>
      <c r="H59" s="252"/>
      <c r="I59" s="277"/>
      <c r="J59" s="277"/>
      <c r="K59" s="277"/>
      <c r="L59" s="277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67"/>
      <c r="Z59" s="252"/>
      <c r="AA59" s="252"/>
      <c r="AB59" s="294"/>
      <c r="AC59" s="288"/>
      <c r="AD59" s="294"/>
      <c r="AE59" s="267"/>
      <c r="AF59" s="252"/>
      <c r="AG59" s="252"/>
      <c r="AH59" s="252"/>
      <c r="AI59" s="291"/>
      <c r="AJ59" s="291"/>
      <c r="AK59" s="249"/>
      <c r="AL59" s="164" t="s">
        <v>179</v>
      </c>
      <c r="AM59" s="164" t="s">
        <v>255</v>
      </c>
      <c r="AN59" s="174">
        <v>45222</v>
      </c>
      <c r="AO59" s="164">
        <v>13642</v>
      </c>
      <c r="AP59" s="164" t="s">
        <v>186</v>
      </c>
      <c r="AQ59" s="174">
        <v>45253</v>
      </c>
      <c r="AR59" s="174">
        <v>45342</v>
      </c>
      <c r="AS59" s="164"/>
      <c r="AT59" s="164"/>
      <c r="AU59" s="68"/>
      <c r="AV59" s="164"/>
      <c r="AW59" s="170"/>
      <c r="AX59" s="170"/>
      <c r="AY59" s="164"/>
      <c r="AZ59" s="164"/>
      <c r="BA59" s="170"/>
      <c r="BB59" s="170"/>
      <c r="BC59" s="174"/>
      <c r="BD59" s="164"/>
      <c r="BE59" s="170"/>
      <c r="BF59" s="170"/>
      <c r="BG59" s="164"/>
      <c r="BH59" s="170"/>
      <c r="BI59" s="231">
        <f t="shared" si="3"/>
        <v>985422.84</v>
      </c>
      <c r="BJ59" s="235"/>
      <c r="BK59" s="236"/>
      <c r="BL59" s="234">
        <f t="shared" si="1"/>
        <v>0</v>
      </c>
      <c r="BM59" s="177"/>
      <c r="BN59" s="177"/>
      <c r="BO59" s="51">
        <v>45245</v>
      </c>
      <c r="BP59" s="215">
        <v>45304</v>
      </c>
      <c r="BQ59" s="52"/>
      <c r="BR59" s="53"/>
      <c r="BS59" s="54"/>
      <c r="BT59" s="252"/>
      <c r="BU59" s="252"/>
      <c r="BV59" s="252"/>
      <c r="BW59" s="180"/>
      <c r="BX59" s="180"/>
      <c r="BY59" s="177"/>
      <c r="BZ59" s="11"/>
      <c r="CA59" s="11"/>
      <c r="CB59" s="11"/>
      <c r="CC59" s="11"/>
      <c r="CD59" s="11"/>
      <c r="CE59" s="11"/>
    </row>
    <row r="60" spans="1:83" ht="38.25" x14ac:dyDescent="0.25">
      <c r="A60" s="252"/>
      <c r="B60" s="252"/>
      <c r="C60" s="252"/>
      <c r="D60" s="252"/>
      <c r="E60" s="252"/>
      <c r="F60" s="255"/>
      <c r="G60" s="252"/>
      <c r="H60" s="252"/>
      <c r="I60" s="277"/>
      <c r="J60" s="277"/>
      <c r="K60" s="277"/>
      <c r="L60" s="277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67"/>
      <c r="Z60" s="252"/>
      <c r="AA60" s="252"/>
      <c r="AB60" s="294"/>
      <c r="AC60" s="288"/>
      <c r="AD60" s="294"/>
      <c r="AE60" s="267"/>
      <c r="AF60" s="252"/>
      <c r="AG60" s="252"/>
      <c r="AH60" s="252"/>
      <c r="AI60" s="291"/>
      <c r="AJ60" s="291"/>
      <c r="AK60" s="249"/>
      <c r="AL60" s="164" t="s">
        <v>179</v>
      </c>
      <c r="AM60" s="164" t="s">
        <v>256</v>
      </c>
      <c r="AN60" s="174">
        <v>45268</v>
      </c>
      <c r="AO60" s="164">
        <v>13686</v>
      </c>
      <c r="AP60" s="164" t="s">
        <v>186</v>
      </c>
      <c r="AQ60" s="174">
        <v>45343</v>
      </c>
      <c r="AR60" s="174">
        <v>45402</v>
      </c>
      <c r="AS60" s="164"/>
      <c r="AT60" s="164"/>
      <c r="AU60" s="68"/>
      <c r="AV60" s="164"/>
      <c r="AW60" s="170"/>
      <c r="AX60" s="170"/>
      <c r="AY60" s="164"/>
      <c r="AZ60" s="164"/>
      <c r="BA60" s="170"/>
      <c r="BB60" s="170"/>
      <c r="BC60" s="174"/>
      <c r="BD60" s="164"/>
      <c r="BE60" s="170"/>
      <c r="BF60" s="170"/>
      <c r="BG60" s="164"/>
      <c r="BH60" s="170"/>
      <c r="BI60" s="231">
        <f t="shared" si="3"/>
        <v>985422.84</v>
      </c>
      <c r="BJ60" s="235"/>
      <c r="BK60" s="236"/>
      <c r="BL60" s="234">
        <f t="shared" si="1"/>
        <v>0</v>
      </c>
      <c r="BM60" s="177"/>
      <c r="BN60" s="177"/>
      <c r="BO60" s="49">
        <v>45305</v>
      </c>
      <c r="BP60" s="49">
        <v>45336</v>
      </c>
      <c r="BQ60" s="2"/>
      <c r="BR60" s="2"/>
      <c r="BS60" s="2"/>
      <c r="BT60" s="252"/>
      <c r="BU60" s="252"/>
      <c r="BV60" s="252"/>
      <c r="BW60" s="180"/>
      <c r="BX60" s="180"/>
      <c r="BY60" s="177"/>
      <c r="BZ60" s="11"/>
      <c r="CA60" s="11"/>
      <c r="CB60" s="11"/>
      <c r="CC60" s="11"/>
      <c r="CD60" s="11"/>
      <c r="CE60" s="11"/>
    </row>
    <row r="61" spans="1:83" ht="25.5" x14ac:dyDescent="0.25">
      <c r="A61" s="252"/>
      <c r="B61" s="252"/>
      <c r="C61" s="252"/>
      <c r="D61" s="252"/>
      <c r="E61" s="252"/>
      <c r="F61" s="255"/>
      <c r="G61" s="252"/>
      <c r="H61" s="252"/>
      <c r="I61" s="277"/>
      <c r="J61" s="277"/>
      <c r="K61" s="277"/>
      <c r="L61" s="277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67"/>
      <c r="Z61" s="252"/>
      <c r="AA61" s="252"/>
      <c r="AB61" s="294"/>
      <c r="AC61" s="288"/>
      <c r="AD61" s="294"/>
      <c r="AE61" s="267"/>
      <c r="AF61" s="252"/>
      <c r="AG61" s="252"/>
      <c r="AH61" s="252"/>
      <c r="AI61" s="291"/>
      <c r="AJ61" s="291"/>
      <c r="AK61" s="249"/>
      <c r="AL61" s="164" t="s">
        <v>1269</v>
      </c>
      <c r="AM61" s="164" t="s">
        <v>1270</v>
      </c>
      <c r="AN61" s="174">
        <v>45344</v>
      </c>
      <c r="AO61" s="164"/>
      <c r="AP61" s="164" t="s">
        <v>1268</v>
      </c>
      <c r="AQ61" s="174"/>
      <c r="AR61" s="174"/>
      <c r="AS61" s="164"/>
      <c r="AT61" s="164"/>
      <c r="AU61" s="68"/>
      <c r="AV61" s="164"/>
      <c r="AW61" s="170"/>
      <c r="AX61" s="170"/>
      <c r="AY61" s="164"/>
      <c r="AZ61" s="164"/>
      <c r="BA61" s="170"/>
      <c r="BB61" s="170"/>
      <c r="BC61" s="174"/>
      <c r="BD61" s="164"/>
      <c r="BE61" s="170">
        <v>17050.68</v>
      </c>
      <c r="BF61" s="170"/>
      <c r="BG61" s="164"/>
      <c r="BH61" s="170"/>
      <c r="BI61" s="231">
        <f>($AK$51+AW61-AX61)+(AK51+BE61)</f>
        <v>1987896.3599999999</v>
      </c>
      <c r="BJ61" s="235"/>
      <c r="BK61" s="236"/>
      <c r="BL61" s="234">
        <f t="shared" si="1"/>
        <v>0</v>
      </c>
      <c r="BM61" s="177"/>
      <c r="BN61" s="177"/>
      <c r="BO61" s="180"/>
      <c r="BP61" s="180"/>
      <c r="BQ61" s="177"/>
      <c r="BR61" s="177"/>
      <c r="BS61" s="177"/>
      <c r="BT61" s="252"/>
      <c r="BU61" s="252"/>
      <c r="BV61" s="252"/>
      <c r="BW61" s="180"/>
      <c r="BX61" s="180"/>
      <c r="BY61" s="177"/>
      <c r="BZ61" s="11"/>
      <c r="CA61" s="11"/>
      <c r="CB61" s="11"/>
      <c r="CC61" s="11"/>
      <c r="CD61" s="11"/>
      <c r="CE61" s="11"/>
    </row>
    <row r="62" spans="1:83" ht="38.25" x14ac:dyDescent="0.25">
      <c r="A62" s="252"/>
      <c r="B62" s="252"/>
      <c r="C62" s="252"/>
      <c r="D62" s="252"/>
      <c r="E62" s="252"/>
      <c r="F62" s="255"/>
      <c r="G62" s="252"/>
      <c r="H62" s="252"/>
      <c r="I62" s="277"/>
      <c r="J62" s="277"/>
      <c r="K62" s="277"/>
      <c r="L62" s="277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67"/>
      <c r="Z62" s="252"/>
      <c r="AA62" s="252"/>
      <c r="AB62" s="294"/>
      <c r="AC62" s="288"/>
      <c r="AD62" s="294"/>
      <c r="AE62" s="267"/>
      <c r="AF62" s="252"/>
      <c r="AG62" s="252"/>
      <c r="AH62" s="252"/>
      <c r="AI62" s="291"/>
      <c r="AJ62" s="291"/>
      <c r="AK62" s="249"/>
      <c r="AL62" s="164" t="s">
        <v>179</v>
      </c>
      <c r="AM62" s="164" t="s">
        <v>257</v>
      </c>
      <c r="AN62" s="174">
        <v>45005</v>
      </c>
      <c r="AO62" s="164">
        <v>13742</v>
      </c>
      <c r="AP62" s="164" t="s">
        <v>186</v>
      </c>
      <c r="AQ62" s="174">
        <v>45403</v>
      </c>
      <c r="AR62" s="174">
        <v>45492</v>
      </c>
      <c r="AS62" s="164"/>
      <c r="AT62" s="164"/>
      <c r="AU62" s="68"/>
      <c r="AV62" s="164"/>
      <c r="AW62" s="170"/>
      <c r="AX62" s="170"/>
      <c r="AY62" s="164"/>
      <c r="AZ62" s="164"/>
      <c r="BA62" s="170"/>
      <c r="BB62" s="170"/>
      <c r="BC62" s="174"/>
      <c r="BD62" s="164"/>
      <c r="BE62" s="170"/>
      <c r="BF62" s="170"/>
      <c r="BG62" s="164"/>
      <c r="BH62" s="170"/>
      <c r="BI62" s="231">
        <f t="shared" si="3"/>
        <v>985422.84</v>
      </c>
      <c r="BJ62" s="235"/>
      <c r="BK62" s="236"/>
      <c r="BL62" s="234">
        <f t="shared" si="1"/>
        <v>0</v>
      </c>
      <c r="BM62" s="177"/>
      <c r="BN62" s="177"/>
      <c r="BO62" s="180"/>
      <c r="BP62" s="180"/>
      <c r="BQ62" s="177"/>
      <c r="BR62" s="177"/>
      <c r="BS62" s="177"/>
      <c r="BT62" s="252"/>
      <c r="BU62" s="252"/>
      <c r="BV62" s="252"/>
      <c r="BW62" s="180"/>
      <c r="BX62" s="180"/>
      <c r="BY62" s="177"/>
      <c r="BZ62" s="11"/>
      <c r="CA62" s="11"/>
      <c r="CB62" s="11"/>
      <c r="CC62" s="11"/>
      <c r="CD62" s="11"/>
      <c r="CE62" s="11"/>
    </row>
    <row r="63" spans="1:83" ht="38.25" x14ac:dyDescent="0.25">
      <c r="A63" s="252"/>
      <c r="B63" s="252"/>
      <c r="C63" s="252"/>
      <c r="D63" s="252"/>
      <c r="E63" s="252"/>
      <c r="F63" s="255"/>
      <c r="G63" s="252"/>
      <c r="H63" s="252"/>
      <c r="I63" s="277"/>
      <c r="J63" s="277"/>
      <c r="K63" s="277"/>
      <c r="L63" s="277"/>
      <c r="M63" s="252"/>
      <c r="N63" s="252"/>
      <c r="O63" s="252"/>
      <c r="P63" s="252"/>
      <c r="Q63" s="252"/>
      <c r="R63" s="252"/>
      <c r="S63" s="252"/>
      <c r="T63" s="252"/>
      <c r="U63" s="252"/>
      <c r="V63" s="252"/>
      <c r="W63" s="252"/>
      <c r="X63" s="252"/>
      <c r="Y63" s="267"/>
      <c r="Z63" s="252"/>
      <c r="AA63" s="252"/>
      <c r="AB63" s="294"/>
      <c r="AC63" s="288"/>
      <c r="AD63" s="294"/>
      <c r="AE63" s="267"/>
      <c r="AF63" s="252"/>
      <c r="AG63" s="252"/>
      <c r="AH63" s="252"/>
      <c r="AI63" s="291"/>
      <c r="AJ63" s="291"/>
      <c r="AK63" s="249"/>
      <c r="AL63" s="164" t="s">
        <v>249</v>
      </c>
      <c r="AM63" s="164" t="s">
        <v>258</v>
      </c>
      <c r="AN63" s="174">
        <v>45397</v>
      </c>
      <c r="AO63" s="164">
        <v>13759</v>
      </c>
      <c r="AP63" s="164" t="s">
        <v>186</v>
      </c>
      <c r="AQ63" s="174"/>
      <c r="AR63" s="174"/>
      <c r="AS63" s="164"/>
      <c r="AT63" s="164"/>
      <c r="AU63" s="68"/>
      <c r="AV63" s="164"/>
      <c r="AW63" s="170"/>
      <c r="AX63" s="170"/>
      <c r="AY63" s="164"/>
      <c r="AZ63" s="164"/>
      <c r="BA63" s="170"/>
      <c r="BB63" s="170"/>
      <c r="BC63" s="174"/>
      <c r="BD63" s="164"/>
      <c r="BE63" s="170"/>
      <c r="BF63" s="170"/>
      <c r="BG63" s="164"/>
      <c r="BH63" s="170"/>
      <c r="BI63" s="231">
        <f t="shared" si="3"/>
        <v>985422.84</v>
      </c>
      <c r="BJ63" s="237"/>
      <c r="BK63" s="238"/>
      <c r="BL63" s="234">
        <f t="shared" si="1"/>
        <v>0</v>
      </c>
      <c r="BM63" s="177"/>
      <c r="BN63" s="177"/>
      <c r="BO63" s="180">
        <v>45337</v>
      </c>
      <c r="BP63" s="180">
        <v>45457</v>
      </c>
      <c r="BQ63" s="177"/>
      <c r="BR63" s="177"/>
      <c r="BS63" s="177"/>
      <c r="BT63" s="253"/>
      <c r="BU63" s="253"/>
      <c r="BV63" s="253"/>
      <c r="BW63" s="180"/>
      <c r="BX63" s="180"/>
      <c r="BY63" s="177"/>
      <c r="BZ63" s="11"/>
      <c r="CA63" s="11"/>
      <c r="CB63" s="11"/>
      <c r="CC63" s="11"/>
      <c r="CD63" s="11"/>
      <c r="CE63" s="11"/>
    </row>
    <row r="64" spans="1:83" ht="25.5" x14ac:dyDescent="0.25">
      <c r="A64" s="252"/>
      <c r="B64" s="252"/>
      <c r="C64" s="252"/>
      <c r="D64" s="252"/>
      <c r="E64" s="252"/>
      <c r="F64" s="255"/>
      <c r="G64" s="252"/>
      <c r="H64" s="252"/>
      <c r="I64" s="277"/>
      <c r="J64" s="277"/>
      <c r="K64" s="277"/>
      <c r="L64" s="277"/>
      <c r="M64" s="252"/>
      <c r="N64" s="252"/>
      <c r="O64" s="252"/>
      <c r="P64" s="252"/>
      <c r="Q64" s="252"/>
      <c r="R64" s="252"/>
      <c r="S64" s="252"/>
      <c r="T64" s="252"/>
      <c r="U64" s="252"/>
      <c r="V64" s="252"/>
      <c r="W64" s="252"/>
      <c r="X64" s="252"/>
      <c r="Y64" s="267"/>
      <c r="Z64" s="252"/>
      <c r="AA64" s="252"/>
      <c r="AB64" s="294"/>
      <c r="AC64" s="288"/>
      <c r="AD64" s="294"/>
      <c r="AE64" s="267"/>
      <c r="AF64" s="252"/>
      <c r="AG64" s="252"/>
      <c r="AH64" s="252"/>
      <c r="AI64" s="291"/>
      <c r="AJ64" s="291"/>
      <c r="AK64" s="249"/>
      <c r="AL64" s="164" t="s">
        <v>748</v>
      </c>
      <c r="AM64" s="164" t="s">
        <v>946</v>
      </c>
      <c r="AN64" s="174">
        <v>45414</v>
      </c>
      <c r="AO64" s="205">
        <v>13768</v>
      </c>
      <c r="AP64" s="164" t="s">
        <v>186</v>
      </c>
      <c r="AQ64" s="174"/>
      <c r="AR64" s="174"/>
      <c r="AS64" s="164"/>
      <c r="AT64" s="164"/>
      <c r="AU64" s="68">
        <v>0.23150000000000001</v>
      </c>
      <c r="AV64" s="164"/>
      <c r="AW64" s="170">
        <v>228138.13</v>
      </c>
      <c r="AX64" s="170"/>
      <c r="AY64" s="164"/>
      <c r="AZ64" s="164"/>
      <c r="BA64" s="170"/>
      <c r="BB64" s="170"/>
      <c r="BC64" s="174"/>
      <c r="BD64" s="164"/>
      <c r="BE64" s="170"/>
      <c r="BF64" s="170"/>
      <c r="BG64" s="164"/>
      <c r="BH64" s="170"/>
      <c r="BI64" s="231">
        <f t="shared" si="3"/>
        <v>1213560.97</v>
      </c>
      <c r="BJ64" s="169"/>
      <c r="BK64" s="195"/>
      <c r="BL64" s="234">
        <f t="shared" si="1"/>
        <v>0</v>
      </c>
      <c r="BM64" s="177"/>
      <c r="BN64" s="177"/>
      <c r="BO64" s="180"/>
      <c r="BP64" s="180"/>
      <c r="BQ64" s="177"/>
      <c r="BR64" s="177"/>
      <c r="BS64" s="177"/>
      <c r="BT64" s="163"/>
      <c r="BU64" s="163"/>
      <c r="BV64" s="163"/>
      <c r="BW64" s="180"/>
      <c r="BX64" s="180"/>
      <c r="BY64" s="177"/>
      <c r="BZ64" s="11"/>
      <c r="CA64" s="11"/>
      <c r="CB64" s="11"/>
      <c r="CC64" s="11"/>
      <c r="CD64" s="11"/>
      <c r="CE64" s="11"/>
    </row>
    <row r="65" spans="1:83" ht="25.5" x14ac:dyDescent="0.25">
      <c r="A65" s="252"/>
      <c r="B65" s="252"/>
      <c r="C65" s="252"/>
      <c r="D65" s="252"/>
      <c r="E65" s="252"/>
      <c r="F65" s="255"/>
      <c r="G65" s="252"/>
      <c r="H65" s="252"/>
      <c r="I65" s="277"/>
      <c r="J65" s="277"/>
      <c r="K65" s="277"/>
      <c r="L65" s="277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2"/>
      <c r="X65" s="252"/>
      <c r="Y65" s="267"/>
      <c r="Z65" s="252"/>
      <c r="AA65" s="252"/>
      <c r="AB65" s="294"/>
      <c r="AC65" s="288"/>
      <c r="AD65" s="294"/>
      <c r="AE65" s="267"/>
      <c r="AF65" s="252"/>
      <c r="AG65" s="252"/>
      <c r="AH65" s="252"/>
      <c r="AI65" s="291"/>
      <c r="AJ65" s="291"/>
      <c r="AK65" s="249"/>
      <c r="AL65" s="164" t="s">
        <v>947</v>
      </c>
      <c r="AM65" s="164" t="s">
        <v>948</v>
      </c>
      <c r="AN65" s="174">
        <v>45470</v>
      </c>
      <c r="AO65" s="164"/>
      <c r="AP65" s="164" t="s">
        <v>186</v>
      </c>
      <c r="AQ65" s="174"/>
      <c r="AR65" s="174"/>
      <c r="AS65" s="164"/>
      <c r="AT65" s="164"/>
      <c r="AU65" s="68"/>
      <c r="AV65" s="164"/>
      <c r="AW65" s="170"/>
      <c r="AX65" s="170"/>
      <c r="AY65" s="164"/>
      <c r="AZ65" s="164"/>
      <c r="BA65" s="170"/>
      <c r="BB65" s="170"/>
      <c r="BC65" s="174"/>
      <c r="BD65" s="164"/>
      <c r="BE65" s="170"/>
      <c r="BF65" s="170"/>
      <c r="BG65" s="164"/>
      <c r="BH65" s="170"/>
      <c r="BI65" s="231">
        <f t="shared" si="3"/>
        <v>985422.84</v>
      </c>
      <c r="BJ65" s="169"/>
      <c r="BK65" s="195"/>
      <c r="BL65" s="234">
        <f t="shared" si="1"/>
        <v>0</v>
      </c>
      <c r="BM65" s="177"/>
      <c r="BN65" s="177"/>
      <c r="BO65" s="180"/>
      <c r="BP65" s="180"/>
      <c r="BQ65" s="177"/>
      <c r="BR65" s="177"/>
      <c r="BS65" s="177"/>
      <c r="BT65" s="163"/>
      <c r="BU65" s="163"/>
      <c r="BV65" s="163"/>
      <c r="BW65" s="180"/>
      <c r="BX65" s="180"/>
      <c r="BY65" s="177"/>
      <c r="BZ65" s="11"/>
      <c r="CA65" s="11"/>
      <c r="CB65" s="11"/>
      <c r="CC65" s="11"/>
      <c r="CD65" s="11"/>
      <c r="CE65" s="11"/>
    </row>
    <row r="66" spans="1:83" ht="25.5" x14ac:dyDescent="0.25">
      <c r="A66" s="252"/>
      <c r="B66" s="252"/>
      <c r="C66" s="252"/>
      <c r="D66" s="252"/>
      <c r="E66" s="252"/>
      <c r="F66" s="255"/>
      <c r="G66" s="252"/>
      <c r="H66" s="252"/>
      <c r="I66" s="277"/>
      <c r="J66" s="277"/>
      <c r="K66" s="277"/>
      <c r="L66" s="277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252"/>
      <c r="Y66" s="267"/>
      <c r="Z66" s="252"/>
      <c r="AA66" s="252"/>
      <c r="AB66" s="294"/>
      <c r="AC66" s="288"/>
      <c r="AD66" s="294"/>
      <c r="AE66" s="267"/>
      <c r="AF66" s="252"/>
      <c r="AG66" s="252"/>
      <c r="AH66" s="252"/>
      <c r="AI66" s="291"/>
      <c r="AJ66" s="291"/>
      <c r="AK66" s="249"/>
      <c r="AL66" s="164" t="s">
        <v>935</v>
      </c>
      <c r="AM66" s="164" t="s">
        <v>949</v>
      </c>
      <c r="AN66" s="174">
        <v>45470</v>
      </c>
      <c r="AO66" s="205">
        <v>13808</v>
      </c>
      <c r="AP66" s="164" t="s">
        <v>186</v>
      </c>
      <c r="AQ66" s="174">
        <v>45493</v>
      </c>
      <c r="AR66" s="174">
        <v>45552</v>
      </c>
      <c r="AS66" s="164"/>
      <c r="AT66" s="164"/>
      <c r="AU66" s="68"/>
      <c r="AV66" s="164"/>
      <c r="AW66" s="170"/>
      <c r="AX66" s="170"/>
      <c r="AY66" s="164"/>
      <c r="AZ66" s="164"/>
      <c r="BA66" s="170"/>
      <c r="BB66" s="170"/>
      <c r="BC66" s="174"/>
      <c r="BD66" s="164"/>
      <c r="BE66" s="170"/>
      <c r="BF66" s="170"/>
      <c r="BG66" s="164"/>
      <c r="BH66" s="170"/>
      <c r="BI66" s="231">
        <f t="shared" si="3"/>
        <v>985422.84</v>
      </c>
      <c r="BJ66" s="169"/>
      <c r="BK66" s="195"/>
      <c r="BL66" s="234">
        <f t="shared" si="1"/>
        <v>0</v>
      </c>
      <c r="BM66" s="177"/>
      <c r="BN66" s="177"/>
      <c r="BO66" s="180">
        <v>45473</v>
      </c>
      <c r="BP66" s="180">
        <v>45532</v>
      </c>
      <c r="BQ66" s="177"/>
      <c r="BR66" s="177"/>
      <c r="BS66" s="177"/>
      <c r="BT66" s="163"/>
      <c r="BU66" s="163"/>
      <c r="BV66" s="163"/>
      <c r="BW66" s="180"/>
      <c r="BX66" s="180"/>
      <c r="BY66" s="177"/>
      <c r="BZ66" s="11"/>
      <c r="CA66" s="11"/>
      <c r="CB66" s="11"/>
      <c r="CC66" s="11"/>
      <c r="CD66" s="11"/>
      <c r="CE66" s="11"/>
    </row>
    <row r="67" spans="1:83" ht="25.5" x14ac:dyDescent="0.25">
      <c r="A67" s="252"/>
      <c r="B67" s="252"/>
      <c r="C67" s="252"/>
      <c r="D67" s="252"/>
      <c r="E67" s="252"/>
      <c r="F67" s="255"/>
      <c r="G67" s="252"/>
      <c r="H67" s="252"/>
      <c r="I67" s="277"/>
      <c r="J67" s="277"/>
      <c r="K67" s="277"/>
      <c r="L67" s="277"/>
      <c r="M67" s="252"/>
      <c r="N67" s="252"/>
      <c r="O67" s="252"/>
      <c r="P67" s="252"/>
      <c r="Q67" s="252"/>
      <c r="R67" s="252"/>
      <c r="S67" s="252"/>
      <c r="T67" s="252"/>
      <c r="U67" s="252"/>
      <c r="V67" s="252"/>
      <c r="W67" s="252"/>
      <c r="X67" s="252"/>
      <c r="Y67" s="267"/>
      <c r="Z67" s="252"/>
      <c r="AA67" s="252"/>
      <c r="AB67" s="294"/>
      <c r="AC67" s="288"/>
      <c r="AD67" s="294"/>
      <c r="AE67" s="267"/>
      <c r="AF67" s="252"/>
      <c r="AG67" s="252"/>
      <c r="AH67" s="252"/>
      <c r="AI67" s="291"/>
      <c r="AJ67" s="291"/>
      <c r="AK67" s="249"/>
      <c r="AL67" s="164" t="s">
        <v>950</v>
      </c>
      <c r="AM67" s="164" t="s">
        <v>951</v>
      </c>
      <c r="AN67" s="174">
        <v>45552</v>
      </c>
      <c r="AO67" s="205">
        <v>13871</v>
      </c>
      <c r="AP67" s="164" t="s">
        <v>186</v>
      </c>
      <c r="AQ67" s="174">
        <v>45553</v>
      </c>
      <c r="AR67" s="174">
        <v>45612</v>
      </c>
      <c r="AS67" s="164"/>
      <c r="AT67" s="164"/>
      <c r="AU67" s="68"/>
      <c r="AV67" s="164"/>
      <c r="AW67" s="170"/>
      <c r="AX67" s="170"/>
      <c r="AY67" s="164"/>
      <c r="AZ67" s="164"/>
      <c r="BA67" s="170"/>
      <c r="BB67" s="170"/>
      <c r="BC67" s="174"/>
      <c r="BD67" s="164"/>
      <c r="BE67" s="170"/>
      <c r="BF67" s="170"/>
      <c r="BG67" s="164"/>
      <c r="BH67" s="170"/>
      <c r="BI67" s="231">
        <f t="shared" si="3"/>
        <v>985422.84</v>
      </c>
      <c r="BJ67" s="169"/>
      <c r="BK67" s="195"/>
      <c r="BL67" s="234">
        <f t="shared" si="1"/>
        <v>0</v>
      </c>
      <c r="BM67" s="177"/>
      <c r="BN67" s="177"/>
      <c r="BO67" s="180"/>
      <c r="BP67" s="180"/>
      <c r="BQ67" s="177"/>
      <c r="BR67" s="177"/>
      <c r="BS67" s="177"/>
      <c r="BT67" s="163"/>
      <c r="BU67" s="163"/>
      <c r="BV67" s="163"/>
      <c r="BW67" s="180"/>
      <c r="BX67" s="180"/>
      <c r="BY67" s="177"/>
      <c r="BZ67" s="11"/>
      <c r="CA67" s="11"/>
      <c r="CB67" s="11"/>
      <c r="CC67" s="11"/>
      <c r="CD67" s="11"/>
      <c r="CE67" s="11"/>
    </row>
    <row r="68" spans="1:83" ht="25.5" x14ac:dyDescent="0.25">
      <c r="A68" s="252"/>
      <c r="B68" s="252"/>
      <c r="C68" s="252"/>
      <c r="D68" s="252"/>
      <c r="E68" s="252"/>
      <c r="F68" s="255"/>
      <c r="G68" s="252"/>
      <c r="H68" s="252"/>
      <c r="I68" s="277"/>
      <c r="J68" s="277"/>
      <c r="K68" s="277"/>
      <c r="L68" s="277"/>
      <c r="M68" s="252"/>
      <c r="N68" s="252"/>
      <c r="O68" s="252"/>
      <c r="P68" s="252"/>
      <c r="Q68" s="252"/>
      <c r="R68" s="252"/>
      <c r="S68" s="252"/>
      <c r="T68" s="252"/>
      <c r="U68" s="252"/>
      <c r="V68" s="252"/>
      <c r="W68" s="252"/>
      <c r="X68" s="252"/>
      <c r="Y68" s="267"/>
      <c r="Z68" s="252"/>
      <c r="AA68" s="252"/>
      <c r="AB68" s="294"/>
      <c r="AC68" s="288"/>
      <c r="AD68" s="294"/>
      <c r="AE68" s="267"/>
      <c r="AF68" s="252"/>
      <c r="AG68" s="252"/>
      <c r="AH68" s="252"/>
      <c r="AI68" s="291"/>
      <c r="AJ68" s="291"/>
      <c r="AK68" s="249"/>
      <c r="AL68" s="164" t="s">
        <v>952</v>
      </c>
      <c r="AM68" s="164" t="s">
        <v>953</v>
      </c>
      <c r="AN68" s="174">
        <v>45608</v>
      </c>
      <c r="AO68" s="205">
        <v>13914</v>
      </c>
      <c r="AP68" s="164" t="s">
        <v>186</v>
      </c>
      <c r="AQ68" s="174">
        <v>45613</v>
      </c>
      <c r="AR68" s="174">
        <v>45672</v>
      </c>
      <c r="AS68" s="164"/>
      <c r="AT68" s="164"/>
      <c r="AU68" s="68"/>
      <c r="AV68" s="164"/>
      <c r="AW68" s="170"/>
      <c r="AX68" s="170"/>
      <c r="AY68" s="164"/>
      <c r="AZ68" s="164"/>
      <c r="BA68" s="170"/>
      <c r="BB68" s="170"/>
      <c r="BC68" s="174"/>
      <c r="BD68" s="164"/>
      <c r="BE68" s="170"/>
      <c r="BF68" s="170"/>
      <c r="BG68" s="164"/>
      <c r="BH68" s="170"/>
      <c r="BI68" s="231">
        <f t="shared" si="3"/>
        <v>985422.84</v>
      </c>
      <c r="BJ68" s="169"/>
      <c r="BK68" s="195"/>
      <c r="BL68" s="234">
        <f t="shared" si="1"/>
        <v>0</v>
      </c>
      <c r="BM68" s="177"/>
      <c r="BN68" s="177"/>
      <c r="BO68" s="180"/>
      <c r="BP68" s="180"/>
      <c r="BQ68" s="177"/>
      <c r="BR68" s="177"/>
      <c r="BS68" s="177"/>
      <c r="BT68" s="163"/>
      <c r="BU68" s="163"/>
      <c r="BV68" s="163"/>
      <c r="BW68" s="180"/>
      <c r="BX68" s="180"/>
      <c r="BY68" s="177"/>
      <c r="BZ68" s="11"/>
      <c r="CA68" s="11"/>
      <c r="CB68" s="11"/>
      <c r="CC68" s="11"/>
      <c r="CD68" s="11"/>
      <c r="CE68" s="11"/>
    </row>
    <row r="69" spans="1:83" ht="25.5" x14ac:dyDescent="0.25">
      <c r="A69" s="253"/>
      <c r="B69" s="253"/>
      <c r="C69" s="253"/>
      <c r="D69" s="253"/>
      <c r="E69" s="253"/>
      <c r="F69" s="256"/>
      <c r="G69" s="253"/>
      <c r="H69" s="253"/>
      <c r="I69" s="278"/>
      <c r="J69" s="278"/>
      <c r="K69" s="278"/>
      <c r="L69" s="278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72"/>
      <c r="Z69" s="253"/>
      <c r="AA69" s="253"/>
      <c r="AB69" s="295"/>
      <c r="AC69" s="289"/>
      <c r="AD69" s="295"/>
      <c r="AE69" s="272"/>
      <c r="AF69" s="253"/>
      <c r="AG69" s="253"/>
      <c r="AH69" s="253"/>
      <c r="AI69" s="292"/>
      <c r="AJ69" s="292"/>
      <c r="AK69" s="250"/>
      <c r="AL69" s="164" t="s">
        <v>952</v>
      </c>
      <c r="AM69" s="164" t="s">
        <v>954</v>
      </c>
      <c r="AN69" s="174">
        <v>45635</v>
      </c>
      <c r="AO69" s="205">
        <v>13922</v>
      </c>
      <c r="AP69" s="164" t="s">
        <v>186</v>
      </c>
      <c r="AQ69" s="174">
        <v>45673</v>
      </c>
      <c r="AR69" s="174">
        <v>45732</v>
      </c>
      <c r="AS69" s="164"/>
      <c r="AT69" s="164"/>
      <c r="AU69" s="68"/>
      <c r="AV69" s="164"/>
      <c r="AW69" s="170"/>
      <c r="AX69" s="170"/>
      <c r="AY69" s="164"/>
      <c r="AZ69" s="164"/>
      <c r="BA69" s="170"/>
      <c r="BB69" s="170"/>
      <c r="BC69" s="174"/>
      <c r="BD69" s="164"/>
      <c r="BE69" s="170"/>
      <c r="BF69" s="170"/>
      <c r="BG69" s="164"/>
      <c r="BH69" s="170"/>
      <c r="BI69" s="231">
        <f t="shared" si="3"/>
        <v>985422.84</v>
      </c>
      <c r="BJ69" s="169"/>
      <c r="BK69" s="195"/>
      <c r="BL69" s="234">
        <f t="shared" si="1"/>
        <v>0</v>
      </c>
      <c r="BM69" s="177"/>
      <c r="BN69" s="177"/>
      <c r="BO69" s="180"/>
      <c r="BP69" s="180"/>
      <c r="BQ69" s="177"/>
      <c r="BR69" s="177"/>
      <c r="BS69" s="177"/>
      <c r="BT69" s="163"/>
      <c r="BU69" s="163"/>
      <c r="BV69" s="163"/>
      <c r="BW69" s="180"/>
      <c r="BX69" s="180"/>
      <c r="BY69" s="177"/>
      <c r="BZ69" s="11"/>
      <c r="CA69" s="11"/>
      <c r="CB69" s="11"/>
      <c r="CC69" s="11"/>
      <c r="CD69" s="11"/>
      <c r="CE69" s="11"/>
    </row>
    <row r="70" spans="1:83" s="78" customFormat="1" x14ac:dyDescent="0.25">
      <c r="A70" s="266">
        <v>4</v>
      </c>
      <c r="B70" s="266" t="s">
        <v>262</v>
      </c>
      <c r="C70" s="266" t="s">
        <v>263</v>
      </c>
      <c r="D70" s="266" t="s">
        <v>219</v>
      </c>
      <c r="E70" s="266" t="s">
        <v>181</v>
      </c>
      <c r="F70" s="304" t="s">
        <v>264</v>
      </c>
      <c r="G70" s="266">
        <v>13357</v>
      </c>
      <c r="H70" s="266"/>
      <c r="I70" s="276"/>
      <c r="J70" s="276"/>
      <c r="K70" s="276"/>
      <c r="L70" s="27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 t="s">
        <v>265</v>
      </c>
      <c r="Z70" s="266" t="s">
        <v>266</v>
      </c>
      <c r="AA70" s="266" t="s">
        <v>267</v>
      </c>
      <c r="AB70" s="266">
        <v>44910</v>
      </c>
      <c r="AC70" s="266">
        <v>13432</v>
      </c>
      <c r="AD70" s="257">
        <v>44910</v>
      </c>
      <c r="AE70" s="257">
        <v>44634</v>
      </c>
      <c r="AF70" s="266" t="s">
        <v>184</v>
      </c>
      <c r="AG70" s="266" t="s">
        <v>185</v>
      </c>
      <c r="AH70" s="266" t="s">
        <v>268</v>
      </c>
      <c r="AI70" s="261">
        <v>481535.78</v>
      </c>
      <c r="AJ70" s="261">
        <v>284736.71000000002</v>
      </c>
      <c r="AK70" s="261">
        <f>AI70+AJ70</f>
        <v>766272.49</v>
      </c>
      <c r="AL70" s="167"/>
      <c r="AM70" s="167"/>
      <c r="AN70" s="188"/>
      <c r="AO70" s="167"/>
      <c r="AP70" s="167"/>
      <c r="AQ70" s="188"/>
      <c r="AR70" s="188"/>
      <c r="AS70" s="167"/>
      <c r="AT70" s="167"/>
      <c r="AU70" s="76"/>
      <c r="AV70" s="167"/>
      <c r="AW70" s="184"/>
      <c r="AX70" s="184"/>
      <c r="AY70" s="167"/>
      <c r="AZ70" s="167"/>
      <c r="BA70" s="184"/>
      <c r="BB70" s="184"/>
      <c r="BC70" s="188"/>
      <c r="BD70" s="167"/>
      <c r="BE70" s="184"/>
      <c r="BF70" s="184"/>
      <c r="BG70" s="167"/>
      <c r="BH70" s="170"/>
      <c r="BI70" s="231">
        <f>$AK$70+AW70-AX70</f>
        <v>766272.49</v>
      </c>
      <c r="BJ70" s="233">
        <v>893902.13</v>
      </c>
      <c r="BK70" s="233"/>
      <c r="BL70" s="234">
        <f t="shared" si="1"/>
        <v>893902.13</v>
      </c>
      <c r="BM70" s="182"/>
      <c r="BN70" s="182"/>
      <c r="BO70" s="182"/>
      <c r="BP70" s="182"/>
      <c r="BQ70" s="182"/>
      <c r="BR70" s="182"/>
      <c r="BS70" s="182"/>
      <c r="BT70" s="266"/>
      <c r="BU70" s="266"/>
      <c r="BV70" s="266"/>
      <c r="BW70" s="190"/>
      <c r="BX70" s="190"/>
      <c r="BY70" s="182"/>
      <c r="BZ70" s="77"/>
      <c r="CA70" s="77"/>
      <c r="CB70" s="77"/>
      <c r="CC70" s="77"/>
      <c r="CD70" s="77"/>
      <c r="CE70" s="77"/>
    </row>
    <row r="71" spans="1:83" s="78" customFormat="1" ht="25.5" x14ac:dyDescent="0.25">
      <c r="A71" s="267"/>
      <c r="B71" s="267"/>
      <c r="C71" s="267"/>
      <c r="D71" s="267"/>
      <c r="E71" s="267"/>
      <c r="F71" s="305"/>
      <c r="G71" s="267"/>
      <c r="H71" s="267"/>
      <c r="I71" s="277"/>
      <c r="J71" s="277"/>
      <c r="K71" s="277"/>
      <c r="L71" s="27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58"/>
      <c r="AE71" s="258"/>
      <c r="AF71" s="267"/>
      <c r="AG71" s="267"/>
      <c r="AH71" s="267"/>
      <c r="AI71" s="262"/>
      <c r="AJ71" s="262"/>
      <c r="AK71" s="262"/>
      <c r="AL71" s="167" t="s">
        <v>180</v>
      </c>
      <c r="AM71" s="167" t="s">
        <v>269</v>
      </c>
      <c r="AN71" s="188">
        <v>44999</v>
      </c>
      <c r="AO71" s="167">
        <v>13499</v>
      </c>
      <c r="AP71" s="167" t="s">
        <v>186</v>
      </c>
      <c r="AQ71" s="188">
        <v>45000</v>
      </c>
      <c r="AR71" s="188">
        <v>45089</v>
      </c>
      <c r="AS71" s="167"/>
      <c r="AT71" s="167"/>
      <c r="AU71" s="76"/>
      <c r="AV71" s="167"/>
      <c r="AW71" s="184"/>
      <c r="AX71" s="184"/>
      <c r="AY71" s="167"/>
      <c r="AZ71" s="167"/>
      <c r="BA71" s="184"/>
      <c r="BB71" s="184"/>
      <c r="BC71" s="188"/>
      <c r="BD71" s="167"/>
      <c r="BE71" s="184"/>
      <c r="BF71" s="184"/>
      <c r="BG71" s="167"/>
      <c r="BH71" s="170"/>
      <c r="BI71" s="231">
        <f t="shared" ref="BI71:BI84" si="4">$AK$70+AW71-AX71</f>
        <v>766272.49</v>
      </c>
      <c r="BJ71" s="236"/>
      <c r="BK71" s="236"/>
      <c r="BL71" s="234">
        <f t="shared" si="1"/>
        <v>0</v>
      </c>
      <c r="BM71" s="182"/>
      <c r="BN71" s="182"/>
      <c r="BO71" s="182"/>
      <c r="BP71" s="182"/>
      <c r="BQ71" s="182"/>
      <c r="BR71" s="182"/>
      <c r="BS71" s="182"/>
      <c r="BT71" s="267"/>
      <c r="BU71" s="267"/>
      <c r="BV71" s="267"/>
      <c r="BW71" s="190"/>
      <c r="BX71" s="190"/>
      <c r="BY71" s="182"/>
      <c r="BZ71" s="296"/>
      <c r="CA71" s="296"/>
      <c r="CB71" s="296"/>
      <c r="CC71" s="296"/>
      <c r="CD71" s="296"/>
      <c r="CE71" s="296"/>
    </row>
    <row r="72" spans="1:83" s="78" customFormat="1" ht="25.5" x14ac:dyDescent="0.25">
      <c r="A72" s="267"/>
      <c r="B72" s="267"/>
      <c r="C72" s="267"/>
      <c r="D72" s="267"/>
      <c r="E72" s="267"/>
      <c r="F72" s="305"/>
      <c r="G72" s="267"/>
      <c r="H72" s="267"/>
      <c r="I72" s="277"/>
      <c r="J72" s="277"/>
      <c r="K72" s="277"/>
      <c r="L72" s="27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58"/>
      <c r="AE72" s="258"/>
      <c r="AF72" s="267"/>
      <c r="AG72" s="267"/>
      <c r="AH72" s="267"/>
      <c r="AI72" s="262"/>
      <c r="AJ72" s="262"/>
      <c r="AK72" s="262"/>
      <c r="AL72" s="167" t="s">
        <v>180</v>
      </c>
      <c r="AM72" s="167" t="s">
        <v>270</v>
      </c>
      <c r="AN72" s="188">
        <v>45076</v>
      </c>
      <c r="AO72" s="167">
        <v>13549</v>
      </c>
      <c r="AP72" s="167" t="s">
        <v>186</v>
      </c>
      <c r="AQ72" s="188">
        <v>45090</v>
      </c>
      <c r="AR72" s="188" t="s">
        <v>277</v>
      </c>
      <c r="AS72" s="167"/>
      <c r="AT72" s="167"/>
      <c r="AU72" s="76"/>
      <c r="AV72" s="167"/>
      <c r="AW72" s="184"/>
      <c r="AX72" s="184"/>
      <c r="AY72" s="167"/>
      <c r="AZ72" s="167"/>
      <c r="BA72" s="184"/>
      <c r="BB72" s="184"/>
      <c r="BC72" s="188"/>
      <c r="BD72" s="167"/>
      <c r="BE72" s="184"/>
      <c r="BF72" s="184"/>
      <c r="BG72" s="167"/>
      <c r="BH72" s="170"/>
      <c r="BI72" s="231">
        <f t="shared" si="4"/>
        <v>766272.49</v>
      </c>
      <c r="BJ72" s="236"/>
      <c r="BK72" s="236"/>
      <c r="BL72" s="234">
        <f t="shared" si="1"/>
        <v>0</v>
      </c>
      <c r="BM72" s="182"/>
      <c r="BN72" s="182"/>
      <c r="BO72" s="182"/>
      <c r="BP72" s="182"/>
      <c r="BQ72" s="182"/>
      <c r="BR72" s="182"/>
      <c r="BS72" s="182"/>
      <c r="BT72" s="267"/>
      <c r="BU72" s="267"/>
      <c r="BV72" s="267"/>
      <c r="BW72" s="190"/>
      <c r="BX72" s="190"/>
      <c r="BY72" s="182"/>
      <c r="BZ72" s="297"/>
      <c r="CA72" s="297"/>
      <c r="CB72" s="297"/>
      <c r="CC72" s="297"/>
      <c r="CD72" s="297"/>
      <c r="CE72" s="297"/>
    </row>
    <row r="73" spans="1:83" s="78" customFormat="1" ht="25.5" x14ac:dyDescent="0.25">
      <c r="A73" s="267"/>
      <c r="B73" s="267"/>
      <c r="C73" s="267"/>
      <c r="D73" s="267"/>
      <c r="E73" s="267"/>
      <c r="F73" s="305"/>
      <c r="G73" s="267"/>
      <c r="H73" s="267"/>
      <c r="I73" s="277"/>
      <c r="J73" s="277"/>
      <c r="K73" s="277"/>
      <c r="L73" s="277"/>
      <c r="M73" s="267"/>
      <c r="N73" s="267"/>
      <c r="O73" s="267"/>
      <c r="P73" s="267"/>
      <c r="Q73" s="267"/>
      <c r="R73" s="267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58"/>
      <c r="AE73" s="258"/>
      <c r="AF73" s="267"/>
      <c r="AG73" s="267"/>
      <c r="AH73" s="267"/>
      <c r="AI73" s="262"/>
      <c r="AJ73" s="262"/>
      <c r="AK73" s="262"/>
      <c r="AL73" s="167" t="s">
        <v>216</v>
      </c>
      <c r="AM73" s="167" t="s">
        <v>271</v>
      </c>
      <c r="AN73" s="188">
        <v>45124</v>
      </c>
      <c r="AO73" s="167">
        <v>13584</v>
      </c>
      <c r="AP73" s="167" t="s">
        <v>186</v>
      </c>
      <c r="AQ73" s="188"/>
      <c r="AR73" s="188"/>
      <c r="AS73" s="167"/>
      <c r="AT73" s="167"/>
      <c r="AU73" s="76"/>
      <c r="AV73" s="167"/>
      <c r="AW73" s="184"/>
      <c r="AX73" s="184"/>
      <c r="AY73" s="167"/>
      <c r="AZ73" s="167"/>
      <c r="BA73" s="184"/>
      <c r="BB73" s="184"/>
      <c r="BC73" s="188"/>
      <c r="BD73" s="167"/>
      <c r="BE73" s="184"/>
      <c r="BF73" s="184"/>
      <c r="BG73" s="167"/>
      <c r="BH73" s="170"/>
      <c r="BI73" s="231">
        <f t="shared" si="4"/>
        <v>766272.49</v>
      </c>
      <c r="BJ73" s="236"/>
      <c r="BK73" s="236"/>
      <c r="BL73" s="234">
        <f t="shared" si="1"/>
        <v>0</v>
      </c>
      <c r="BM73" s="182"/>
      <c r="BN73" s="182"/>
      <c r="BO73" s="190">
        <v>45125</v>
      </c>
      <c r="BP73" s="190">
        <v>45179</v>
      </c>
      <c r="BQ73" s="182"/>
      <c r="BR73" s="182"/>
      <c r="BS73" s="182"/>
      <c r="BT73" s="267"/>
      <c r="BU73" s="267"/>
      <c r="BV73" s="267"/>
      <c r="BW73" s="190"/>
      <c r="BX73" s="190"/>
      <c r="BY73" s="182"/>
      <c r="BZ73" s="297"/>
      <c r="CA73" s="297"/>
      <c r="CB73" s="297"/>
      <c r="CC73" s="297"/>
      <c r="CD73" s="297"/>
      <c r="CE73" s="297"/>
    </row>
    <row r="74" spans="1:83" s="78" customFormat="1" ht="25.5" x14ac:dyDescent="0.25">
      <c r="A74" s="267"/>
      <c r="B74" s="267"/>
      <c r="C74" s="267"/>
      <c r="D74" s="267"/>
      <c r="E74" s="267"/>
      <c r="F74" s="305"/>
      <c r="G74" s="267"/>
      <c r="H74" s="267"/>
      <c r="I74" s="277"/>
      <c r="J74" s="277"/>
      <c r="K74" s="277"/>
      <c r="L74" s="27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58"/>
      <c r="AE74" s="258"/>
      <c r="AF74" s="267"/>
      <c r="AG74" s="267"/>
      <c r="AH74" s="267"/>
      <c r="AI74" s="262"/>
      <c r="AJ74" s="262"/>
      <c r="AK74" s="262"/>
      <c r="AL74" s="167" t="s">
        <v>201</v>
      </c>
      <c r="AM74" s="167" t="s">
        <v>272</v>
      </c>
      <c r="AN74" s="188">
        <v>45174</v>
      </c>
      <c r="AO74" s="167">
        <v>13612</v>
      </c>
      <c r="AP74" s="167" t="s">
        <v>186</v>
      </c>
      <c r="AQ74" s="188">
        <v>45180</v>
      </c>
      <c r="AR74" s="188">
        <v>45209</v>
      </c>
      <c r="AS74" s="167"/>
      <c r="AT74" s="167"/>
      <c r="AU74" s="76"/>
      <c r="AV74" s="167"/>
      <c r="AW74" s="184"/>
      <c r="AX74" s="184"/>
      <c r="AY74" s="167"/>
      <c r="AZ74" s="167"/>
      <c r="BA74" s="184"/>
      <c r="BB74" s="184"/>
      <c r="BC74" s="188"/>
      <c r="BD74" s="167"/>
      <c r="BE74" s="184"/>
      <c r="BF74" s="184"/>
      <c r="BG74" s="167"/>
      <c r="BH74" s="170"/>
      <c r="BI74" s="231">
        <f t="shared" si="4"/>
        <v>766272.49</v>
      </c>
      <c r="BJ74" s="236"/>
      <c r="BK74" s="236"/>
      <c r="BL74" s="234">
        <f t="shared" si="1"/>
        <v>0</v>
      </c>
      <c r="BM74" s="182"/>
      <c r="BN74" s="182"/>
      <c r="BO74" s="190">
        <v>45180</v>
      </c>
      <c r="BP74" s="190" t="s">
        <v>278</v>
      </c>
      <c r="BQ74" s="182"/>
      <c r="BR74" s="182"/>
      <c r="BS74" s="182"/>
      <c r="BT74" s="267"/>
      <c r="BU74" s="267"/>
      <c r="BV74" s="267"/>
      <c r="BW74" s="190"/>
      <c r="BX74" s="190"/>
      <c r="BY74" s="182"/>
      <c r="BZ74" s="297"/>
      <c r="CA74" s="297"/>
      <c r="CB74" s="297"/>
      <c r="CC74" s="297"/>
      <c r="CD74" s="297"/>
      <c r="CE74" s="297"/>
    </row>
    <row r="75" spans="1:83" s="78" customFormat="1" ht="25.5" x14ac:dyDescent="0.25">
      <c r="A75" s="267"/>
      <c r="B75" s="267"/>
      <c r="C75" s="267"/>
      <c r="D75" s="267"/>
      <c r="E75" s="267"/>
      <c r="F75" s="305"/>
      <c r="G75" s="267"/>
      <c r="H75" s="267"/>
      <c r="I75" s="277"/>
      <c r="J75" s="277"/>
      <c r="K75" s="277"/>
      <c r="L75" s="27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58"/>
      <c r="AE75" s="258"/>
      <c r="AF75" s="267"/>
      <c r="AG75" s="267"/>
      <c r="AH75" s="267"/>
      <c r="AI75" s="262"/>
      <c r="AJ75" s="262"/>
      <c r="AK75" s="262"/>
      <c r="AL75" s="167" t="s">
        <v>201</v>
      </c>
      <c r="AM75" s="167" t="s">
        <v>273</v>
      </c>
      <c r="AN75" s="188">
        <v>45203</v>
      </c>
      <c r="AO75" s="167">
        <v>13633</v>
      </c>
      <c r="AP75" s="167" t="s">
        <v>186</v>
      </c>
      <c r="AQ75" s="188">
        <v>45210</v>
      </c>
      <c r="AR75" s="188">
        <v>45299</v>
      </c>
      <c r="AS75" s="167"/>
      <c r="AT75" s="167"/>
      <c r="AU75" s="76"/>
      <c r="AV75" s="167"/>
      <c r="AW75" s="184"/>
      <c r="AX75" s="184"/>
      <c r="AY75" s="167"/>
      <c r="AZ75" s="167"/>
      <c r="BA75" s="184"/>
      <c r="BB75" s="184"/>
      <c r="BC75" s="188"/>
      <c r="BD75" s="167"/>
      <c r="BE75" s="184"/>
      <c r="BF75" s="184"/>
      <c r="BG75" s="167"/>
      <c r="BH75" s="170"/>
      <c r="BI75" s="231">
        <f t="shared" si="4"/>
        <v>766272.49</v>
      </c>
      <c r="BJ75" s="236"/>
      <c r="BK75" s="236"/>
      <c r="BL75" s="234">
        <f t="shared" si="1"/>
        <v>0</v>
      </c>
      <c r="BM75" s="182"/>
      <c r="BN75" s="182"/>
      <c r="BO75" s="190">
        <v>45210</v>
      </c>
      <c r="BP75" s="190">
        <v>45299</v>
      </c>
      <c r="BQ75" s="182"/>
      <c r="BR75" s="182"/>
      <c r="BS75" s="182"/>
      <c r="BT75" s="267"/>
      <c r="BU75" s="267"/>
      <c r="BV75" s="267"/>
      <c r="BW75" s="190"/>
      <c r="BX75" s="190"/>
      <c r="BY75" s="182"/>
      <c r="BZ75" s="297"/>
      <c r="CA75" s="297"/>
      <c r="CB75" s="297"/>
      <c r="CC75" s="297"/>
      <c r="CD75" s="297"/>
      <c r="CE75" s="297"/>
    </row>
    <row r="76" spans="1:83" s="78" customFormat="1" ht="25.5" x14ac:dyDescent="0.25">
      <c r="A76" s="267"/>
      <c r="B76" s="267"/>
      <c r="C76" s="267"/>
      <c r="D76" s="267"/>
      <c r="E76" s="267"/>
      <c r="F76" s="305"/>
      <c r="G76" s="267"/>
      <c r="H76" s="267"/>
      <c r="I76" s="277"/>
      <c r="J76" s="277"/>
      <c r="K76" s="277"/>
      <c r="L76" s="277"/>
      <c r="M76" s="267"/>
      <c r="N76" s="267"/>
      <c r="O76" s="267"/>
      <c r="P76" s="267"/>
      <c r="Q76" s="267"/>
      <c r="R76" s="267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58"/>
      <c r="AE76" s="258"/>
      <c r="AF76" s="267"/>
      <c r="AG76" s="267"/>
      <c r="AH76" s="267"/>
      <c r="AI76" s="262"/>
      <c r="AJ76" s="262"/>
      <c r="AK76" s="262"/>
      <c r="AL76" s="167" t="s">
        <v>201</v>
      </c>
      <c r="AM76" s="167" t="s">
        <v>274</v>
      </c>
      <c r="AN76" s="188">
        <v>45275</v>
      </c>
      <c r="AO76" s="167">
        <v>13677</v>
      </c>
      <c r="AP76" s="167" t="s">
        <v>186</v>
      </c>
      <c r="AQ76" s="188">
        <v>45300</v>
      </c>
      <c r="AR76" s="188">
        <v>45389</v>
      </c>
      <c r="AS76" s="167"/>
      <c r="AT76" s="167"/>
      <c r="AU76" s="76"/>
      <c r="AV76" s="167"/>
      <c r="AW76" s="184"/>
      <c r="AX76" s="184"/>
      <c r="AY76" s="167"/>
      <c r="AZ76" s="167"/>
      <c r="BA76" s="184"/>
      <c r="BB76" s="184"/>
      <c r="BC76" s="188"/>
      <c r="BD76" s="167"/>
      <c r="BE76" s="184"/>
      <c r="BF76" s="184"/>
      <c r="BG76" s="167"/>
      <c r="BH76" s="170"/>
      <c r="BI76" s="231">
        <f t="shared" si="4"/>
        <v>766272.49</v>
      </c>
      <c r="BJ76" s="236"/>
      <c r="BK76" s="236"/>
      <c r="BL76" s="234">
        <f t="shared" si="1"/>
        <v>0</v>
      </c>
      <c r="BM76" s="182"/>
      <c r="BN76" s="182"/>
      <c r="BO76" s="190">
        <v>45300</v>
      </c>
      <c r="BP76" s="190">
        <v>45358</v>
      </c>
      <c r="BQ76" s="182"/>
      <c r="BR76" s="182"/>
      <c r="BS76" s="182"/>
      <c r="BT76" s="267"/>
      <c r="BU76" s="267"/>
      <c r="BV76" s="267"/>
      <c r="BW76" s="190"/>
      <c r="BX76" s="190"/>
      <c r="BY76" s="182"/>
      <c r="BZ76" s="297"/>
      <c r="CA76" s="297"/>
      <c r="CB76" s="297"/>
      <c r="CC76" s="297"/>
      <c r="CD76" s="297"/>
      <c r="CE76" s="297"/>
    </row>
    <row r="77" spans="1:83" s="78" customFormat="1" ht="25.5" x14ac:dyDescent="0.25">
      <c r="A77" s="267"/>
      <c r="B77" s="267"/>
      <c r="C77" s="267"/>
      <c r="D77" s="267"/>
      <c r="E77" s="267"/>
      <c r="F77" s="305"/>
      <c r="G77" s="267"/>
      <c r="H77" s="267"/>
      <c r="I77" s="277"/>
      <c r="J77" s="277"/>
      <c r="K77" s="277"/>
      <c r="L77" s="277"/>
      <c r="M77" s="267"/>
      <c r="N77" s="267"/>
      <c r="O77" s="267"/>
      <c r="P77" s="267"/>
      <c r="Q77" s="267"/>
      <c r="R77" s="267"/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58"/>
      <c r="AE77" s="258"/>
      <c r="AF77" s="267"/>
      <c r="AG77" s="267"/>
      <c r="AH77" s="267"/>
      <c r="AI77" s="262"/>
      <c r="AJ77" s="262"/>
      <c r="AK77" s="262"/>
      <c r="AL77" s="167" t="s">
        <v>201</v>
      </c>
      <c r="AM77" s="167" t="s">
        <v>275</v>
      </c>
      <c r="AN77" s="188">
        <v>45356</v>
      </c>
      <c r="AO77" s="167">
        <v>13728</v>
      </c>
      <c r="AP77" s="167" t="s">
        <v>186</v>
      </c>
      <c r="AQ77" s="188">
        <v>45390</v>
      </c>
      <c r="AR77" s="188">
        <v>45479</v>
      </c>
      <c r="AS77" s="167"/>
      <c r="AT77" s="167"/>
      <c r="AU77" s="76"/>
      <c r="AV77" s="167"/>
      <c r="AW77" s="184"/>
      <c r="AX77" s="184"/>
      <c r="AY77" s="167"/>
      <c r="AZ77" s="167"/>
      <c r="BA77" s="184"/>
      <c r="BB77" s="184"/>
      <c r="BC77" s="188"/>
      <c r="BD77" s="167"/>
      <c r="BE77" s="184"/>
      <c r="BF77" s="184"/>
      <c r="BG77" s="167"/>
      <c r="BH77" s="170"/>
      <c r="BI77" s="231">
        <f t="shared" si="4"/>
        <v>766272.49</v>
      </c>
      <c r="BJ77" s="236"/>
      <c r="BK77" s="236"/>
      <c r="BL77" s="234">
        <f t="shared" si="1"/>
        <v>0</v>
      </c>
      <c r="BM77" s="182"/>
      <c r="BN77" s="182"/>
      <c r="BO77" s="190">
        <v>45359</v>
      </c>
      <c r="BP77" s="190">
        <v>45418</v>
      </c>
      <c r="BQ77" s="182"/>
      <c r="BR77" s="182"/>
      <c r="BS77" s="182"/>
      <c r="BT77" s="267"/>
      <c r="BU77" s="267"/>
      <c r="BV77" s="267"/>
      <c r="BW77" s="190"/>
      <c r="BX77" s="190"/>
      <c r="BY77" s="182"/>
      <c r="BZ77" s="297"/>
      <c r="CA77" s="297"/>
      <c r="CB77" s="297"/>
      <c r="CC77" s="297"/>
      <c r="CD77" s="297"/>
      <c r="CE77" s="297"/>
    </row>
    <row r="78" spans="1:83" s="78" customFormat="1" ht="25.5" x14ac:dyDescent="0.25">
      <c r="A78" s="267"/>
      <c r="B78" s="267"/>
      <c r="C78" s="267"/>
      <c r="D78" s="267"/>
      <c r="E78" s="267"/>
      <c r="F78" s="305"/>
      <c r="G78" s="267"/>
      <c r="H78" s="267"/>
      <c r="I78" s="277"/>
      <c r="J78" s="277"/>
      <c r="K78" s="277"/>
      <c r="L78" s="277"/>
      <c r="M78" s="267"/>
      <c r="N78" s="267"/>
      <c r="O78" s="267"/>
      <c r="P78" s="267"/>
      <c r="Q78" s="267"/>
      <c r="R78" s="267"/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58"/>
      <c r="AE78" s="258"/>
      <c r="AF78" s="267"/>
      <c r="AG78" s="267"/>
      <c r="AH78" s="267"/>
      <c r="AI78" s="262"/>
      <c r="AJ78" s="262"/>
      <c r="AK78" s="262"/>
      <c r="AL78" s="167" t="s">
        <v>201</v>
      </c>
      <c r="AM78" s="167" t="s">
        <v>276</v>
      </c>
      <c r="AN78" s="188">
        <v>45415</v>
      </c>
      <c r="AO78" s="167">
        <v>13774</v>
      </c>
      <c r="AP78" s="167" t="s">
        <v>186</v>
      </c>
      <c r="AQ78" s="188">
        <v>45480</v>
      </c>
      <c r="AR78" s="188">
        <v>45569</v>
      </c>
      <c r="AS78" s="167"/>
      <c r="AT78" s="167"/>
      <c r="AU78" s="76"/>
      <c r="AV78" s="167"/>
      <c r="AW78" s="184"/>
      <c r="AX78" s="184"/>
      <c r="AY78" s="167"/>
      <c r="AZ78" s="167"/>
      <c r="BA78" s="184"/>
      <c r="BB78" s="184"/>
      <c r="BC78" s="188"/>
      <c r="BD78" s="167"/>
      <c r="BE78" s="184"/>
      <c r="BF78" s="184"/>
      <c r="BG78" s="167"/>
      <c r="BH78" s="170"/>
      <c r="BI78" s="231">
        <f t="shared" si="4"/>
        <v>766272.49</v>
      </c>
      <c r="BJ78" s="236"/>
      <c r="BK78" s="236"/>
      <c r="BL78" s="234">
        <f t="shared" si="1"/>
        <v>0</v>
      </c>
      <c r="BM78" s="182"/>
      <c r="BN78" s="182"/>
      <c r="BO78" s="190">
        <v>45419</v>
      </c>
      <c r="BP78" s="190">
        <v>45478</v>
      </c>
      <c r="BQ78" s="182"/>
      <c r="BR78" s="182"/>
      <c r="BS78" s="182"/>
      <c r="BT78" s="272"/>
      <c r="BU78" s="272"/>
      <c r="BV78" s="272"/>
      <c r="BW78" s="190"/>
      <c r="BX78" s="190"/>
      <c r="BY78" s="182"/>
      <c r="BZ78" s="297"/>
      <c r="CA78" s="297"/>
      <c r="CB78" s="297"/>
      <c r="CC78" s="297"/>
      <c r="CD78" s="297"/>
      <c r="CE78" s="297"/>
    </row>
    <row r="79" spans="1:83" s="78" customFormat="1" ht="38.25" x14ac:dyDescent="0.25">
      <c r="A79" s="267"/>
      <c r="B79" s="267"/>
      <c r="C79" s="267"/>
      <c r="D79" s="267"/>
      <c r="E79" s="267"/>
      <c r="F79" s="305"/>
      <c r="G79" s="267"/>
      <c r="H79" s="267"/>
      <c r="I79" s="277"/>
      <c r="J79" s="277"/>
      <c r="K79" s="277"/>
      <c r="L79" s="277"/>
      <c r="M79" s="267"/>
      <c r="N79" s="267"/>
      <c r="O79" s="267"/>
      <c r="P79" s="267"/>
      <c r="Q79" s="267"/>
      <c r="R79" s="267"/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58"/>
      <c r="AE79" s="258"/>
      <c r="AF79" s="267"/>
      <c r="AG79" s="267"/>
      <c r="AH79" s="267"/>
      <c r="AI79" s="262"/>
      <c r="AJ79" s="262"/>
      <c r="AK79" s="262"/>
      <c r="AL79" s="167" t="s">
        <v>249</v>
      </c>
      <c r="AM79" s="167" t="s">
        <v>956</v>
      </c>
      <c r="AN79" s="188">
        <v>45468</v>
      </c>
      <c r="AO79" s="167">
        <v>13806</v>
      </c>
      <c r="AP79" s="167" t="s">
        <v>186</v>
      </c>
      <c r="AQ79" s="188"/>
      <c r="AR79" s="188"/>
      <c r="AS79" s="167"/>
      <c r="AT79" s="167"/>
      <c r="AU79" s="76"/>
      <c r="AV79" s="167"/>
      <c r="AW79" s="184"/>
      <c r="AX79" s="184"/>
      <c r="AY79" s="167"/>
      <c r="AZ79" s="167"/>
      <c r="BA79" s="184"/>
      <c r="BB79" s="184"/>
      <c r="BC79" s="188"/>
      <c r="BD79" s="167"/>
      <c r="BE79" s="184"/>
      <c r="BF79" s="184"/>
      <c r="BG79" s="167"/>
      <c r="BH79" s="170"/>
      <c r="BI79" s="231">
        <f t="shared" si="4"/>
        <v>766272.49</v>
      </c>
      <c r="BJ79" s="236"/>
      <c r="BK79" s="236"/>
      <c r="BL79" s="234">
        <f t="shared" si="1"/>
        <v>0</v>
      </c>
      <c r="BM79" s="182"/>
      <c r="BN79" s="182"/>
      <c r="BO79" s="190">
        <v>45479</v>
      </c>
      <c r="BP79" s="190">
        <v>45538</v>
      </c>
      <c r="BQ79" s="182"/>
      <c r="BR79" s="182"/>
      <c r="BS79" s="182"/>
      <c r="BT79" s="166"/>
      <c r="BU79" s="166"/>
      <c r="BV79" s="166"/>
      <c r="BW79" s="190"/>
      <c r="BX79" s="190"/>
      <c r="BY79" s="182"/>
      <c r="BZ79" s="297"/>
      <c r="CA79" s="297"/>
      <c r="CB79" s="297"/>
      <c r="CC79" s="297"/>
      <c r="CD79" s="297"/>
      <c r="CE79" s="297"/>
    </row>
    <row r="80" spans="1:83" s="78" customFormat="1" ht="38.25" x14ac:dyDescent="0.25">
      <c r="A80" s="267"/>
      <c r="B80" s="267"/>
      <c r="C80" s="267"/>
      <c r="D80" s="267"/>
      <c r="E80" s="267"/>
      <c r="F80" s="305"/>
      <c r="G80" s="267"/>
      <c r="H80" s="267"/>
      <c r="I80" s="277"/>
      <c r="J80" s="277"/>
      <c r="K80" s="277"/>
      <c r="L80" s="27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58"/>
      <c r="AE80" s="258"/>
      <c r="AF80" s="267"/>
      <c r="AG80" s="267"/>
      <c r="AH80" s="267"/>
      <c r="AI80" s="262"/>
      <c r="AJ80" s="262"/>
      <c r="AK80" s="262"/>
      <c r="AL80" s="167" t="s">
        <v>957</v>
      </c>
      <c r="AM80" s="167" t="s">
        <v>958</v>
      </c>
      <c r="AN80" s="188">
        <v>45490</v>
      </c>
      <c r="AO80" s="167">
        <v>13823</v>
      </c>
      <c r="AP80" s="167" t="s">
        <v>959</v>
      </c>
      <c r="AQ80" s="188"/>
      <c r="AR80" s="188"/>
      <c r="AS80" s="167"/>
      <c r="AT80" s="167"/>
      <c r="AU80" s="76"/>
      <c r="AV80" s="167"/>
      <c r="AW80" s="184">
        <v>123525.71</v>
      </c>
      <c r="AX80" s="184">
        <v>37686.699999999997</v>
      </c>
      <c r="AY80" s="167"/>
      <c r="AZ80" s="167"/>
      <c r="BA80" s="184"/>
      <c r="BB80" s="184"/>
      <c r="BC80" s="188"/>
      <c r="BD80" s="167"/>
      <c r="BE80" s="184"/>
      <c r="BF80" s="184"/>
      <c r="BG80" s="167"/>
      <c r="BH80" s="170"/>
      <c r="BI80" s="231">
        <f t="shared" si="4"/>
        <v>852111.5</v>
      </c>
      <c r="BJ80" s="236"/>
      <c r="BK80" s="236"/>
      <c r="BL80" s="234">
        <f t="shared" si="1"/>
        <v>0</v>
      </c>
      <c r="BM80" s="182"/>
      <c r="BN80" s="182"/>
      <c r="BO80" s="190"/>
      <c r="BP80" s="190"/>
      <c r="BQ80" s="182"/>
      <c r="BR80" s="182"/>
      <c r="BS80" s="182"/>
      <c r="BT80" s="166"/>
      <c r="BU80" s="166"/>
      <c r="BV80" s="166"/>
      <c r="BW80" s="190"/>
      <c r="BX80" s="190"/>
      <c r="BY80" s="182"/>
      <c r="BZ80" s="297"/>
      <c r="CA80" s="297"/>
      <c r="CB80" s="297"/>
      <c r="CC80" s="297"/>
      <c r="CD80" s="297"/>
      <c r="CE80" s="297"/>
    </row>
    <row r="81" spans="1:83" s="78" customFormat="1" ht="25.5" x14ac:dyDescent="0.25">
      <c r="A81" s="267"/>
      <c r="B81" s="267"/>
      <c r="C81" s="267"/>
      <c r="D81" s="267"/>
      <c r="E81" s="267"/>
      <c r="F81" s="305"/>
      <c r="G81" s="267"/>
      <c r="H81" s="267"/>
      <c r="I81" s="277"/>
      <c r="J81" s="277"/>
      <c r="K81" s="277"/>
      <c r="L81" s="277"/>
      <c r="M81" s="267"/>
      <c r="N81" s="267"/>
      <c r="O81" s="267"/>
      <c r="P81" s="267"/>
      <c r="Q81" s="267"/>
      <c r="R81" s="267"/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58"/>
      <c r="AE81" s="258"/>
      <c r="AF81" s="267"/>
      <c r="AG81" s="267"/>
      <c r="AH81" s="267"/>
      <c r="AI81" s="262"/>
      <c r="AJ81" s="262"/>
      <c r="AK81" s="262"/>
      <c r="AL81" s="164" t="s">
        <v>748</v>
      </c>
      <c r="AM81" s="167" t="s">
        <v>946</v>
      </c>
      <c r="AN81" s="188">
        <v>45490</v>
      </c>
      <c r="AO81" s="167">
        <v>13823</v>
      </c>
      <c r="AP81" s="167" t="s">
        <v>959</v>
      </c>
      <c r="AQ81" s="188"/>
      <c r="AR81" s="188"/>
      <c r="AS81" s="167"/>
      <c r="AT81" s="167"/>
      <c r="AU81" s="76"/>
      <c r="AV81" s="167"/>
      <c r="AW81" s="184">
        <v>53647.360000000001</v>
      </c>
      <c r="AX81" s="184">
        <v>11856.72</v>
      </c>
      <c r="AY81" s="167"/>
      <c r="AZ81" s="167"/>
      <c r="BA81" s="184"/>
      <c r="BB81" s="184"/>
      <c r="BC81" s="188"/>
      <c r="BD81" s="167"/>
      <c r="BE81" s="184"/>
      <c r="BF81" s="184"/>
      <c r="BG81" s="167"/>
      <c r="BH81" s="170"/>
      <c r="BI81" s="231">
        <f t="shared" si="4"/>
        <v>808063.13</v>
      </c>
      <c r="BJ81" s="236"/>
      <c r="BK81" s="236"/>
      <c r="BL81" s="234">
        <f t="shared" si="1"/>
        <v>0</v>
      </c>
      <c r="BM81" s="182"/>
      <c r="BN81" s="182"/>
      <c r="BO81" s="190"/>
      <c r="BP81" s="190"/>
      <c r="BQ81" s="182"/>
      <c r="BR81" s="182"/>
      <c r="BS81" s="182"/>
      <c r="BT81" s="166"/>
      <c r="BU81" s="166"/>
      <c r="BV81" s="166"/>
      <c r="BW81" s="190"/>
      <c r="BX81" s="190"/>
      <c r="BY81" s="182"/>
      <c r="BZ81" s="297"/>
      <c r="CA81" s="297"/>
      <c r="CB81" s="297"/>
      <c r="CC81" s="297"/>
      <c r="CD81" s="297"/>
      <c r="CE81" s="297"/>
    </row>
    <row r="82" spans="1:83" s="78" customFormat="1" ht="25.5" x14ac:dyDescent="0.25">
      <c r="A82" s="267"/>
      <c r="B82" s="267"/>
      <c r="C82" s="267"/>
      <c r="D82" s="267"/>
      <c r="E82" s="267"/>
      <c r="F82" s="305"/>
      <c r="G82" s="267"/>
      <c r="H82" s="267"/>
      <c r="I82" s="277"/>
      <c r="J82" s="277"/>
      <c r="K82" s="277"/>
      <c r="L82" s="277"/>
      <c r="M82" s="267"/>
      <c r="N82" s="267"/>
      <c r="O82" s="267"/>
      <c r="P82" s="267"/>
      <c r="Q82" s="267"/>
      <c r="R82" s="267"/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58"/>
      <c r="AE82" s="258"/>
      <c r="AF82" s="267"/>
      <c r="AG82" s="267"/>
      <c r="AH82" s="267"/>
      <c r="AI82" s="262"/>
      <c r="AJ82" s="262"/>
      <c r="AK82" s="262"/>
      <c r="AL82" s="167" t="s">
        <v>952</v>
      </c>
      <c r="AM82" s="167" t="s">
        <v>948</v>
      </c>
      <c r="AN82" s="188">
        <v>45551</v>
      </c>
      <c r="AO82" s="167">
        <v>13864</v>
      </c>
      <c r="AP82" s="167" t="s">
        <v>186</v>
      </c>
      <c r="AQ82" s="188">
        <v>45570</v>
      </c>
      <c r="AR82" s="188">
        <v>45629</v>
      </c>
      <c r="AS82" s="167"/>
      <c r="AT82" s="167"/>
      <c r="AU82" s="76"/>
      <c r="AV82" s="167"/>
      <c r="AW82" s="184"/>
      <c r="AX82" s="184"/>
      <c r="AY82" s="167"/>
      <c r="AZ82" s="167"/>
      <c r="BA82" s="184"/>
      <c r="BB82" s="184"/>
      <c r="BC82" s="188"/>
      <c r="BD82" s="167"/>
      <c r="BE82" s="184"/>
      <c r="BF82" s="184"/>
      <c r="BG82" s="167"/>
      <c r="BH82" s="170"/>
      <c r="BI82" s="231">
        <f t="shared" si="4"/>
        <v>766272.49</v>
      </c>
      <c r="BJ82" s="236"/>
      <c r="BK82" s="236"/>
      <c r="BL82" s="234">
        <f t="shared" si="1"/>
        <v>0</v>
      </c>
      <c r="BM82" s="182"/>
      <c r="BN82" s="182"/>
      <c r="BO82" s="190"/>
      <c r="BP82" s="190"/>
      <c r="BQ82" s="182"/>
      <c r="BR82" s="182"/>
      <c r="BS82" s="182"/>
      <c r="BT82" s="166"/>
      <c r="BU82" s="166"/>
      <c r="BV82" s="166"/>
      <c r="BW82" s="190"/>
      <c r="BX82" s="190"/>
      <c r="BY82" s="182"/>
      <c r="BZ82" s="297"/>
      <c r="CA82" s="297"/>
      <c r="CB82" s="297"/>
      <c r="CC82" s="297"/>
      <c r="CD82" s="297"/>
      <c r="CE82" s="297"/>
    </row>
    <row r="83" spans="1:83" s="78" customFormat="1" ht="25.5" x14ac:dyDescent="0.25">
      <c r="A83" s="267"/>
      <c r="B83" s="267"/>
      <c r="C83" s="267"/>
      <c r="D83" s="267"/>
      <c r="E83" s="267"/>
      <c r="F83" s="305"/>
      <c r="G83" s="267"/>
      <c r="H83" s="267"/>
      <c r="I83" s="277"/>
      <c r="J83" s="277"/>
      <c r="K83" s="277"/>
      <c r="L83" s="277"/>
      <c r="M83" s="267"/>
      <c r="N83" s="267"/>
      <c r="O83" s="267"/>
      <c r="P83" s="267"/>
      <c r="Q83" s="267"/>
      <c r="R83" s="267"/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58"/>
      <c r="AE83" s="258"/>
      <c r="AF83" s="267"/>
      <c r="AG83" s="267"/>
      <c r="AH83" s="267"/>
      <c r="AI83" s="262"/>
      <c r="AJ83" s="262"/>
      <c r="AK83" s="262"/>
      <c r="AL83" s="167" t="s">
        <v>952</v>
      </c>
      <c r="AM83" s="167" t="s">
        <v>949</v>
      </c>
      <c r="AN83" s="188">
        <v>45614</v>
      </c>
      <c r="AO83" s="167">
        <v>13908</v>
      </c>
      <c r="AP83" s="167" t="s">
        <v>186</v>
      </c>
      <c r="AQ83" s="188">
        <v>45630</v>
      </c>
      <c r="AR83" s="188">
        <v>45689</v>
      </c>
      <c r="AS83" s="167"/>
      <c r="AT83" s="167"/>
      <c r="AU83" s="76"/>
      <c r="AV83" s="167"/>
      <c r="AW83" s="184"/>
      <c r="AX83" s="184"/>
      <c r="AY83" s="167"/>
      <c r="AZ83" s="167"/>
      <c r="BA83" s="184"/>
      <c r="BB83" s="184"/>
      <c r="BC83" s="188"/>
      <c r="BD83" s="167"/>
      <c r="BE83" s="184"/>
      <c r="BF83" s="184"/>
      <c r="BG83" s="167"/>
      <c r="BH83" s="170"/>
      <c r="BI83" s="231">
        <f t="shared" si="4"/>
        <v>766272.49</v>
      </c>
      <c r="BJ83" s="236"/>
      <c r="BK83" s="236"/>
      <c r="BL83" s="234">
        <f t="shared" si="1"/>
        <v>0</v>
      </c>
      <c r="BM83" s="182"/>
      <c r="BN83" s="182"/>
      <c r="BO83" s="190"/>
      <c r="BP83" s="190"/>
      <c r="BQ83" s="182"/>
      <c r="BR83" s="182"/>
      <c r="BS83" s="182"/>
      <c r="BT83" s="166"/>
      <c r="BU83" s="166"/>
      <c r="BV83" s="166"/>
      <c r="BW83" s="190"/>
      <c r="BX83" s="190"/>
      <c r="BY83" s="182"/>
      <c r="BZ83" s="297"/>
      <c r="CA83" s="297"/>
      <c r="CB83" s="297"/>
      <c r="CC83" s="297"/>
      <c r="CD83" s="297"/>
      <c r="CE83" s="297"/>
    </row>
    <row r="84" spans="1:83" ht="25.5" x14ac:dyDescent="0.25">
      <c r="A84" s="272"/>
      <c r="B84" s="272"/>
      <c r="C84" s="272"/>
      <c r="D84" s="272"/>
      <c r="E84" s="272"/>
      <c r="F84" s="313"/>
      <c r="G84" s="272"/>
      <c r="H84" s="272"/>
      <c r="I84" s="278"/>
      <c r="J84" s="278"/>
      <c r="K84" s="278"/>
      <c r="L84" s="278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163"/>
      <c r="AA84" s="163"/>
      <c r="AB84" s="173"/>
      <c r="AC84" s="163"/>
      <c r="AD84" s="173"/>
      <c r="AE84" s="173"/>
      <c r="AF84" s="163"/>
      <c r="AG84" s="163"/>
      <c r="AH84" s="163"/>
      <c r="AI84" s="169"/>
      <c r="AJ84" s="169"/>
      <c r="AK84" s="169"/>
      <c r="AL84" s="167" t="s">
        <v>952</v>
      </c>
      <c r="AM84" s="164" t="s">
        <v>951</v>
      </c>
      <c r="AN84" s="174">
        <v>45678</v>
      </c>
      <c r="AO84" s="164">
        <v>13949</v>
      </c>
      <c r="AP84" s="167" t="s">
        <v>186</v>
      </c>
      <c r="AQ84" s="174">
        <v>45690</v>
      </c>
      <c r="AR84" s="174">
        <v>45749</v>
      </c>
      <c r="AS84" s="164"/>
      <c r="AT84" s="164"/>
      <c r="AU84" s="68"/>
      <c r="AV84" s="164"/>
      <c r="AW84" s="170"/>
      <c r="AX84" s="170"/>
      <c r="AY84" s="164"/>
      <c r="AZ84" s="164"/>
      <c r="BA84" s="170"/>
      <c r="BB84" s="170"/>
      <c r="BC84" s="174"/>
      <c r="BD84" s="164"/>
      <c r="BE84" s="170"/>
      <c r="BF84" s="170"/>
      <c r="BG84" s="164"/>
      <c r="BH84" s="170"/>
      <c r="BI84" s="231">
        <f t="shared" si="4"/>
        <v>766272.49</v>
      </c>
      <c r="BJ84" s="238"/>
      <c r="BK84" s="238"/>
      <c r="BL84" s="234">
        <f t="shared" si="1"/>
        <v>0</v>
      </c>
      <c r="BM84" s="177"/>
      <c r="BN84" s="177"/>
      <c r="BO84" s="180"/>
      <c r="BP84" s="180"/>
      <c r="BQ84" s="177"/>
      <c r="BR84" s="177"/>
      <c r="BS84" s="177"/>
      <c r="BT84" s="163"/>
      <c r="BU84" s="163"/>
      <c r="BV84" s="163"/>
      <c r="BW84" s="180"/>
      <c r="BX84" s="180"/>
      <c r="BY84" s="177"/>
      <c r="BZ84" s="298"/>
      <c r="CA84" s="298"/>
      <c r="CB84" s="298"/>
      <c r="CC84" s="298"/>
      <c r="CD84" s="298"/>
      <c r="CE84" s="298"/>
    </row>
    <row r="85" spans="1:83" x14ac:dyDescent="0.25">
      <c r="A85" s="251">
        <v>5</v>
      </c>
      <c r="B85" s="251" t="s">
        <v>281</v>
      </c>
      <c r="C85" s="251" t="s">
        <v>282</v>
      </c>
      <c r="D85" s="251" t="s">
        <v>187</v>
      </c>
      <c r="E85" s="251" t="s">
        <v>181</v>
      </c>
      <c r="F85" s="254" t="s">
        <v>283</v>
      </c>
      <c r="G85" s="251">
        <v>13044</v>
      </c>
      <c r="H85" s="251"/>
      <c r="I85" s="276"/>
      <c r="J85" s="276"/>
      <c r="K85" s="276"/>
      <c r="L85" s="276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66" t="s">
        <v>284</v>
      </c>
      <c r="Z85" s="251" t="s">
        <v>285</v>
      </c>
      <c r="AA85" s="251" t="s">
        <v>286</v>
      </c>
      <c r="AB85" s="251">
        <v>44914</v>
      </c>
      <c r="AC85" s="251">
        <v>13446</v>
      </c>
      <c r="AD85" s="251">
        <v>44914</v>
      </c>
      <c r="AE85" s="251">
        <v>45063</v>
      </c>
      <c r="AF85" s="251" t="s">
        <v>184</v>
      </c>
      <c r="AG85" s="251" t="s">
        <v>185</v>
      </c>
      <c r="AH85" s="251" t="s">
        <v>287</v>
      </c>
      <c r="AI85" s="248">
        <v>362117.46</v>
      </c>
      <c r="AJ85" s="248">
        <v>125000</v>
      </c>
      <c r="AK85" s="248">
        <f>AI85+AJ85</f>
        <v>487117.46</v>
      </c>
      <c r="AL85" s="164"/>
      <c r="AM85" s="164"/>
      <c r="AN85" s="174"/>
      <c r="AO85" s="164"/>
      <c r="AP85" s="164"/>
      <c r="AQ85" s="174"/>
      <c r="AR85" s="174"/>
      <c r="AS85" s="164"/>
      <c r="AT85" s="164"/>
      <c r="AU85" s="68"/>
      <c r="AV85" s="164"/>
      <c r="AW85" s="170"/>
      <c r="AX85" s="170"/>
      <c r="AY85" s="164"/>
      <c r="AZ85" s="164"/>
      <c r="BA85" s="170"/>
      <c r="BB85" s="170"/>
      <c r="BC85" s="174"/>
      <c r="BD85" s="164"/>
      <c r="BE85" s="170"/>
      <c r="BF85" s="170"/>
      <c r="BG85" s="164"/>
      <c r="BH85" s="170"/>
      <c r="BI85" s="231">
        <f>$AK$85+AW85-AX85</f>
        <v>487117.46</v>
      </c>
      <c r="BJ85" s="232">
        <v>349895.81</v>
      </c>
      <c r="BK85" s="233">
        <v>71629.850000000006</v>
      </c>
      <c r="BL85" s="234">
        <f t="shared" si="1"/>
        <v>421525.66000000003</v>
      </c>
      <c r="BM85" s="177"/>
      <c r="BN85" s="177"/>
      <c r="BO85" s="177"/>
      <c r="BP85" s="177"/>
      <c r="BQ85" s="177"/>
      <c r="BR85" s="177"/>
      <c r="BS85" s="177"/>
      <c r="BT85" s="85"/>
      <c r="BU85" s="85"/>
      <c r="BV85" s="85"/>
      <c r="BW85" s="180"/>
      <c r="BX85" s="180"/>
      <c r="BY85" s="177"/>
      <c r="BZ85" s="11"/>
      <c r="CA85" s="11"/>
      <c r="CB85" s="11"/>
      <c r="CC85" s="11"/>
      <c r="CD85" s="11"/>
      <c r="CE85" s="11"/>
    </row>
    <row r="86" spans="1:83" ht="25.5" x14ac:dyDescent="0.25">
      <c r="A86" s="252"/>
      <c r="B86" s="252"/>
      <c r="C86" s="252"/>
      <c r="D86" s="252"/>
      <c r="E86" s="252"/>
      <c r="F86" s="255"/>
      <c r="G86" s="252"/>
      <c r="H86" s="252"/>
      <c r="I86" s="277"/>
      <c r="J86" s="277"/>
      <c r="K86" s="277"/>
      <c r="L86" s="277"/>
      <c r="M86" s="252"/>
      <c r="N86" s="252"/>
      <c r="O86" s="252"/>
      <c r="P86" s="252"/>
      <c r="Q86" s="252"/>
      <c r="R86" s="252"/>
      <c r="S86" s="252"/>
      <c r="T86" s="252"/>
      <c r="U86" s="252"/>
      <c r="V86" s="252"/>
      <c r="W86" s="252"/>
      <c r="X86" s="252"/>
      <c r="Y86" s="267"/>
      <c r="Z86" s="252"/>
      <c r="AA86" s="252"/>
      <c r="AB86" s="252"/>
      <c r="AC86" s="252"/>
      <c r="AD86" s="252"/>
      <c r="AE86" s="252"/>
      <c r="AF86" s="252"/>
      <c r="AG86" s="252"/>
      <c r="AH86" s="252"/>
      <c r="AI86" s="249"/>
      <c r="AJ86" s="249"/>
      <c r="AK86" s="249"/>
      <c r="AL86" s="164" t="s">
        <v>197</v>
      </c>
      <c r="AM86" s="164" t="s">
        <v>288</v>
      </c>
      <c r="AN86" s="174">
        <v>45058</v>
      </c>
      <c r="AO86" s="164">
        <v>13353</v>
      </c>
      <c r="AP86" s="164" t="s">
        <v>186</v>
      </c>
      <c r="AQ86" s="174">
        <v>45064</v>
      </c>
      <c r="AR86" s="174">
        <v>45213</v>
      </c>
      <c r="AS86" s="164"/>
      <c r="AT86" s="164"/>
      <c r="AU86" s="68"/>
      <c r="AV86" s="164"/>
      <c r="AW86" s="170"/>
      <c r="AX86" s="170"/>
      <c r="AY86" s="164"/>
      <c r="AZ86" s="164"/>
      <c r="BA86" s="170"/>
      <c r="BB86" s="170"/>
      <c r="BC86" s="174"/>
      <c r="BD86" s="164"/>
      <c r="BE86" s="170"/>
      <c r="BF86" s="170"/>
      <c r="BG86" s="164"/>
      <c r="BH86" s="170"/>
      <c r="BI86" s="231">
        <f t="shared" ref="BI86:BI94" si="5">$AK$85+AW86-AX86</f>
        <v>487117.46</v>
      </c>
      <c r="BJ86" s="235"/>
      <c r="BK86" s="236"/>
      <c r="BL86" s="234">
        <f t="shared" si="1"/>
        <v>0</v>
      </c>
      <c r="BM86" s="177"/>
      <c r="BN86" s="177"/>
      <c r="BO86" s="180"/>
      <c r="BP86" s="180"/>
      <c r="BQ86" s="240"/>
      <c r="BR86" s="240"/>
      <c r="BS86" s="243">
        <v>45048</v>
      </c>
      <c r="BT86" s="252"/>
      <c r="BU86" s="252"/>
      <c r="BV86" s="252"/>
      <c r="BW86" s="251"/>
      <c r="BX86" s="251"/>
      <c r="BY86" s="251"/>
      <c r="BZ86" s="240" t="s">
        <v>965</v>
      </c>
      <c r="CA86" s="240">
        <v>13987</v>
      </c>
      <c r="CB86" s="240"/>
      <c r="CC86" s="240"/>
      <c r="CD86" s="240" t="s">
        <v>784</v>
      </c>
      <c r="CE86" s="240" t="s">
        <v>966</v>
      </c>
    </row>
    <row r="87" spans="1:83" ht="25.5" x14ac:dyDescent="0.25">
      <c r="A87" s="252"/>
      <c r="B87" s="252"/>
      <c r="C87" s="252"/>
      <c r="D87" s="252"/>
      <c r="E87" s="252"/>
      <c r="F87" s="255"/>
      <c r="G87" s="252"/>
      <c r="H87" s="252"/>
      <c r="I87" s="277"/>
      <c r="J87" s="277"/>
      <c r="K87" s="277"/>
      <c r="L87" s="277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67"/>
      <c r="Z87" s="252"/>
      <c r="AA87" s="252"/>
      <c r="AB87" s="252"/>
      <c r="AC87" s="252"/>
      <c r="AD87" s="252"/>
      <c r="AE87" s="252"/>
      <c r="AF87" s="252"/>
      <c r="AG87" s="252"/>
      <c r="AH87" s="252"/>
      <c r="AI87" s="249"/>
      <c r="AJ87" s="249"/>
      <c r="AK87" s="249"/>
      <c r="AL87" s="164" t="s">
        <v>197</v>
      </c>
      <c r="AM87" s="164" t="s">
        <v>289</v>
      </c>
      <c r="AN87" s="174">
        <v>45161</v>
      </c>
      <c r="AO87" s="164">
        <v>13605</v>
      </c>
      <c r="AP87" s="164" t="s">
        <v>186</v>
      </c>
      <c r="AQ87" s="174"/>
      <c r="AR87" s="174"/>
      <c r="AS87" s="164"/>
      <c r="AT87" s="164"/>
      <c r="AU87" s="68"/>
      <c r="AV87" s="164"/>
      <c r="AW87" s="170"/>
      <c r="AX87" s="170"/>
      <c r="AY87" s="164"/>
      <c r="AZ87" s="164"/>
      <c r="BA87" s="170"/>
      <c r="BB87" s="170"/>
      <c r="BC87" s="174"/>
      <c r="BD87" s="164"/>
      <c r="BE87" s="170"/>
      <c r="BF87" s="170"/>
      <c r="BG87" s="164"/>
      <c r="BH87" s="170"/>
      <c r="BI87" s="231">
        <f t="shared" si="5"/>
        <v>487117.46</v>
      </c>
      <c r="BJ87" s="235"/>
      <c r="BK87" s="236"/>
      <c r="BL87" s="234">
        <f t="shared" ref="BL87:BL150" si="6">BJ87+BK87</f>
        <v>0</v>
      </c>
      <c r="BM87" s="177"/>
      <c r="BN87" s="177"/>
      <c r="BO87" s="180">
        <v>45168</v>
      </c>
      <c r="BP87" s="180">
        <v>45197</v>
      </c>
      <c r="BQ87" s="241"/>
      <c r="BR87" s="241"/>
      <c r="BS87" s="244"/>
      <c r="BT87" s="252"/>
      <c r="BU87" s="252"/>
      <c r="BV87" s="252"/>
      <c r="BW87" s="252"/>
      <c r="BX87" s="252"/>
      <c r="BY87" s="252"/>
      <c r="BZ87" s="241"/>
      <c r="CA87" s="241"/>
      <c r="CB87" s="241"/>
      <c r="CC87" s="241"/>
      <c r="CD87" s="241"/>
      <c r="CE87" s="241"/>
    </row>
    <row r="88" spans="1:83" ht="25.5" x14ac:dyDescent="0.25">
      <c r="A88" s="252"/>
      <c r="B88" s="252"/>
      <c r="C88" s="252"/>
      <c r="D88" s="252"/>
      <c r="E88" s="252"/>
      <c r="F88" s="255"/>
      <c r="G88" s="252"/>
      <c r="H88" s="252"/>
      <c r="I88" s="277"/>
      <c r="J88" s="277"/>
      <c r="K88" s="277"/>
      <c r="L88" s="277"/>
      <c r="M88" s="252"/>
      <c r="N88" s="252"/>
      <c r="O88" s="252"/>
      <c r="P88" s="252"/>
      <c r="Q88" s="252"/>
      <c r="R88" s="252"/>
      <c r="S88" s="252"/>
      <c r="T88" s="252"/>
      <c r="U88" s="252"/>
      <c r="V88" s="252"/>
      <c r="W88" s="252"/>
      <c r="X88" s="252"/>
      <c r="Y88" s="267"/>
      <c r="Z88" s="252"/>
      <c r="AA88" s="252"/>
      <c r="AB88" s="252"/>
      <c r="AC88" s="252"/>
      <c r="AD88" s="252"/>
      <c r="AE88" s="252"/>
      <c r="AF88" s="252"/>
      <c r="AG88" s="252"/>
      <c r="AH88" s="252"/>
      <c r="AI88" s="249"/>
      <c r="AJ88" s="249"/>
      <c r="AK88" s="249"/>
      <c r="AL88" s="164" t="s">
        <v>188</v>
      </c>
      <c r="AM88" s="164" t="s">
        <v>290</v>
      </c>
      <c r="AN88" s="174">
        <v>45196</v>
      </c>
      <c r="AO88" s="164">
        <v>13633</v>
      </c>
      <c r="AP88" s="164" t="s">
        <v>186</v>
      </c>
      <c r="AQ88" s="174">
        <v>45214</v>
      </c>
      <c r="AR88" s="174" t="s">
        <v>295</v>
      </c>
      <c r="AS88" s="164"/>
      <c r="AT88" s="164"/>
      <c r="AU88" s="68"/>
      <c r="AV88" s="164"/>
      <c r="AW88" s="170"/>
      <c r="AX88" s="170"/>
      <c r="AY88" s="164"/>
      <c r="AZ88" s="164"/>
      <c r="BA88" s="170"/>
      <c r="BB88" s="170"/>
      <c r="BC88" s="174"/>
      <c r="BD88" s="164"/>
      <c r="BE88" s="170"/>
      <c r="BF88" s="170"/>
      <c r="BG88" s="164"/>
      <c r="BH88" s="170"/>
      <c r="BI88" s="231">
        <f t="shared" si="5"/>
        <v>487117.46</v>
      </c>
      <c r="BJ88" s="235"/>
      <c r="BK88" s="236"/>
      <c r="BL88" s="234">
        <f t="shared" si="6"/>
        <v>0</v>
      </c>
      <c r="BM88" s="177"/>
      <c r="BN88" s="177"/>
      <c r="BO88" s="180">
        <v>45198</v>
      </c>
      <c r="BP88" s="180">
        <v>45317</v>
      </c>
      <c r="BQ88" s="241"/>
      <c r="BR88" s="241"/>
      <c r="BS88" s="244"/>
      <c r="BT88" s="252"/>
      <c r="BU88" s="252"/>
      <c r="BV88" s="252"/>
      <c r="BW88" s="252"/>
      <c r="BX88" s="252"/>
      <c r="BY88" s="252"/>
      <c r="BZ88" s="241"/>
      <c r="CA88" s="241"/>
      <c r="CB88" s="241"/>
      <c r="CC88" s="241"/>
      <c r="CD88" s="241"/>
      <c r="CE88" s="241"/>
    </row>
    <row r="89" spans="1:83" ht="25.5" x14ac:dyDescent="0.25">
      <c r="A89" s="252"/>
      <c r="B89" s="252"/>
      <c r="C89" s="252"/>
      <c r="D89" s="252"/>
      <c r="E89" s="252"/>
      <c r="F89" s="255"/>
      <c r="G89" s="252"/>
      <c r="H89" s="252"/>
      <c r="I89" s="277"/>
      <c r="J89" s="277"/>
      <c r="K89" s="277"/>
      <c r="L89" s="277"/>
      <c r="M89" s="252"/>
      <c r="N89" s="252"/>
      <c r="O89" s="252"/>
      <c r="P89" s="252"/>
      <c r="Q89" s="252"/>
      <c r="R89" s="252"/>
      <c r="S89" s="252"/>
      <c r="T89" s="252"/>
      <c r="U89" s="252"/>
      <c r="V89" s="252"/>
      <c r="W89" s="252"/>
      <c r="X89" s="252"/>
      <c r="Y89" s="267"/>
      <c r="Z89" s="252"/>
      <c r="AA89" s="252"/>
      <c r="AB89" s="252"/>
      <c r="AC89" s="252"/>
      <c r="AD89" s="252"/>
      <c r="AE89" s="252"/>
      <c r="AF89" s="252"/>
      <c r="AG89" s="252"/>
      <c r="AH89" s="252"/>
      <c r="AI89" s="249"/>
      <c r="AJ89" s="249"/>
      <c r="AK89" s="249"/>
      <c r="AL89" s="164" t="s">
        <v>188</v>
      </c>
      <c r="AM89" s="164" t="s">
        <v>291</v>
      </c>
      <c r="AN89" s="174">
        <v>45287</v>
      </c>
      <c r="AO89" s="164">
        <v>13695</v>
      </c>
      <c r="AP89" s="164" t="s">
        <v>186</v>
      </c>
      <c r="AQ89" s="174">
        <v>45334</v>
      </c>
      <c r="AR89" s="174">
        <v>45483</v>
      </c>
      <c r="AS89" s="164"/>
      <c r="AT89" s="164"/>
      <c r="AU89" s="68"/>
      <c r="AV89" s="164"/>
      <c r="AW89" s="170"/>
      <c r="AX89" s="170"/>
      <c r="AY89" s="164"/>
      <c r="AZ89" s="164"/>
      <c r="BA89" s="170"/>
      <c r="BB89" s="170"/>
      <c r="BC89" s="174"/>
      <c r="BD89" s="164"/>
      <c r="BE89" s="170"/>
      <c r="BF89" s="170"/>
      <c r="BG89" s="164"/>
      <c r="BH89" s="170"/>
      <c r="BI89" s="231">
        <f t="shared" si="5"/>
        <v>487117.46</v>
      </c>
      <c r="BJ89" s="235"/>
      <c r="BK89" s="236"/>
      <c r="BL89" s="234">
        <f t="shared" si="6"/>
        <v>0</v>
      </c>
      <c r="BM89" s="177"/>
      <c r="BN89" s="177"/>
      <c r="BO89" s="180">
        <v>45318</v>
      </c>
      <c r="BP89" s="180">
        <v>45437</v>
      </c>
      <c r="BQ89" s="241"/>
      <c r="BR89" s="241"/>
      <c r="BS89" s="244"/>
      <c r="BT89" s="252"/>
      <c r="BU89" s="252"/>
      <c r="BV89" s="252"/>
      <c r="BW89" s="252"/>
      <c r="BX89" s="252"/>
      <c r="BY89" s="252"/>
      <c r="BZ89" s="241"/>
      <c r="CA89" s="241"/>
      <c r="CB89" s="241"/>
      <c r="CC89" s="241"/>
      <c r="CD89" s="241"/>
      <c r="CE89" s="241"/>
    </row>
    <row r="90" spans="1:83" ht="25.5" x14ac:dyDescent="0.25">
      <c r="A90" s="252"/>
      <c r="B90" s="252"/>
      <c r="C90" s="252"/>
      <c r="D90" s="252"/>
      <c r="E90" s="252"/>
      <c r="F90" s="255"/>
      <c r="G90" s="252"/>
      <c r="H90" s="252"/>
      <c r="I90" s="277"/>
      <c r="J90" s="277"/>
      <c r="K90" s="277"/>
      <c r="L90" s="277"/>
      <c r="M90" s="252"/>
      <c r="N90" s="252"/>
      <c r="O90" s="252"/>
      <c r="P90" s="252"/>
      <c r="Q90" s="252"/>
      <c r="R90" s="252"/>
      <c r="S90" s="252"/>
      <c r="T90" s="252"/>
      <c r="U90" s="252"/>
      <c r="V90" s="252"/>
      <c r="W90" s="252"/>
      <c r="X90" s="252"/>
      <c r="Y90" s="267"/>
      <c r="Z90" s="252"/>
      <c r="AA90" s="252"/>
      <c r="AB90" s="252"/>
      <c r="AC90" s="252"/>
      <c r="AD90" s="252"/>
      <c r="AE90" s="252"/>
      <c r="AF90" s="252"/>
      <c r="AG90" s="252"/>
      <c r="AH90" s="252"/>
      <c r="AI90" s="249"/>
      <c r="AJ90" s="249"/>
      <c r="AK90" s="249"/>
      <c r="AL90" s="164" t="s">
        <v>292</v>
      </c>
      <c r="AM90" s="164" t="s">
        <v>293</v>
      </c>
      <c r="AN90" s="174">
        <v>45366</v>
      </c>
      <c r="AO90" s="164"/>
      <c r="AP90" s="164" t="s">
        <v>213</v>
      </c>
      <c r="AQ90" s="174"/>
      <c r="AR90" s="174"/>
      <c r="AS90" s="164"/>
      <c r="AT90" s="164"/>
      <c r="AU90" s="68"/>
      <c r="AV90" s="164"/>
      <c r="AW90" s="170"/>
      <c r="AX90" s="170"/>
      <c r="AY90" s="164"/>
      <c r="AZ90" s="164"/>
      <c r="BA90" s="170"/>
      <c r="BB90" s="170"/>
      <c r="BC90" s="174"/>
      <c r="BD90" s="164"/>
      <c r="BE90" s="170"/>
      <c r="BF90" s="170"/>
      <c r="BG90" s="164"/>
      <c r="BH90" s="170"/>
      <c r="BI90" s="231">
        <f t="shared" si="5"/>
        <v>487117.46</v>
      </c>
      <c r="BJ90" s="235"/>
      <c r="BK90" s="236"/>
      <c r="BL90" s="234">
        <f t="shared" si="6"/>
        <v>0</v>
      </c>
      <c r="BM90" s="177"/>
      <c r="BN90" s="177"/>
      <c r="BO90" s="180"/>
      <c r="BP90" s="180"/>
      <c r="BQ90" s="241"/>
      <c r="BR90" s="241"/>
      <c r="BS90" s="244"/>
      <c r="BT90" s="252"/>
      <c r="BU90" s="252"/>
      <c r="BV90" s="252"/>
      <c r="BW90" s="252"/>
      <c r="BX90" s="252"/>
      <c r="BY90" s="252"/>
      <c r="BZ90" s="241"/>
      <c r="CA90" s="241"/>
      <c r="CB90" s="241"/>
      <c r="CC90" s="241"/>
      <c r="CD90" s="241"/>
      <c r="CE90" s="241"/>
    </row>
    <row r="91" spans="1:83" ht="25.5" x14ac:dyDescent="0.25">
      <c r="A91" s="252"/>
      <c r="B91" s="252"/>
      <c r="C91" s="252"/>
      <c r="D91" s="252"/>
      <c r="E91" s="252"/>
      <c r="F91" s="255"/>
      <c r="G91" s="252"/>
      <c r="H91" s="252"/>
      <c r="I91" s="277"/>
      <c r="J91" s="277"/>
      <c r="K91" s="277"/>
      <c r="L91" s="277"/>
      <c r="M91" s="252"/>
      <c r="N91" s="252"/>
      <c r="O91" s="252"/>
      <c r="P91" s="252"/>
      <c r="Q91" s="252"/>
      <c r="R91" s="252"/>
      <c r="S91" s="252"/>
      <c r="T91" s="252"/>
      <c r="U91" s="252"/>
      <c r="V91" s="252"/>
      <c r="W91" s="252"/>
      <c r="X91" s="252"/>
      <c r="Y91" s="267"/>
      <c r="Z91" s="252"/>
      <c r="AA91" s="252"/>
      <c r="AB91" s="252"/>
      <c r="AC91" s="252"/>
      <c r="AD91" s="252"/>
      <c r="AE91" s="252"/>
      <c r="AF91" s="252"/>
      <c r="AG91" s="252"/>
      <c r="AH91" s="252"/>
      <c r="AI91" s="249"/>
      <c r="AJ91" s="249"/>
      <c r="AK91" s="249"/>
      <c r="AL91" s="164" t="s">
        <v>188</v>
      </c>
      <c r="AM91" s="164" t="s">
        <v>294</v>
      </c>
      <c r="AN91" s="174">
        <v>45435</v>
      </c>
      <c r="AO91" s="164"/>
      <c r="AP91" s="164" t="s">
        <v>186</v>
      </c>
      <c r="AQ91" s="174">
        <v>45484</v>
      </c>
      <c r="AR91" s="174">
        <v>45573</v>
      </c>
      <c r="AS91" s="164"/>
      <c r="AT91" s="164"/>
      <c r="AU91" s="68"/>
      <c r="AV91" s="164"/>
      <c r="AW91" s="170"/>
      <c r="AX91" s="170"/>
      <c r="AY91" s="164"/>
      <c r="AZ91" s="164"/>
      <c r="BA91" s="170"/>
      <c r="BB91" s="170"/>
      <c r="BC91" s="174"/>
      <c r="BD91" s="164"/>
      <c r="BE91" s="170"/>
      <c r="BF91" s="170"/>
      <c r="BG91" s="164"/>
      <c r="BH91" s="170"/>
      <c r="BI91" s="231">
        <f t="shared" si="5"/>
        <v>487117.46</v>
      </c>
      <c r="BJ91" s="235"/>
      <c r="BK91" s="236"/>
      <c r="BL91" s="234">
        <f t="shared" si="6"/>
        <v>0</v>
      </c>
      <c r="BM91" s="177"/>
      <c r="BN91" s="177"/>
      <c r="BO91" s="180">
        <v>45438</v>
      </c>
      <c r="BP91" s="180">
        <v>45527</v>
      </c>
      <c r="BQ91" s="241"/>
      <c r="BR91" s="241"/>
      <c r="BS91" s="244"/>
      <c r="BT91" s="252"/>
      <c r="BU91" s="252"/>
      <c r="BV91" s="252"/>
      <c r="BW91" s="252"/>
      <c r="BX91" s="252"/>
      <c r="BY91" s="252"/>
      <c r="BZ91" s="241"/>
      <c r="CA91" s="241"/>
      <c r="CB91" s="241"/>
      <c r="CC91" s="241"/>
      <c r="CD91" s="241"/>
      <c r="CE91" s="241"/>
    </row>
    <row r="92" spans="1:83" ht="25.5" x14ac:dyDescent="0.25">
      <c r="A92" s="252"/>
      <c r="B92" s="252"/>
      <c r="C92" s="252"/>
      <c r="D92" s="252"/>
      <c r="E92" s="252"/>
      <c r="F92" s="255"/>
      <c r="G92" s="252"/>
      <c r="H92" s="252"/>
      <c r="I92" s="277"/>
      <c r="J92" s="277"/>
      <c r="K92" s="277"/>
      <c r="L92" s="277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67"/>
      <c r="Z92" s="252"/>
      <c r="AA92" s="252"/>
      <c r="AB92" s="252"/>
      <c r="AC92" s="252"/>
      <c r="AD92" s="252"/>
      <c r="AE92" s="252"/>
      <c r="AF92" s="252"/>
      <c r="AG92" s="252"/>
      <c r="AH92" s="252"/>
      <c r="AI92" s="249"/>
      <c r="AJ92" s="249"/>
      <c r="AK92" s="249"/>
      <c r="AL92" s="164" t="s">
        <v>962</v>
      </c>
      <c r="AM92" s="164" t="s">
        <v>963</v>
      </c>
      <c r="AN92" s="174">
        <v>45527</v>
      </c>
      <c r="AO92" s="164">
        <v>13879</v>
      </c>
      <c r="AP92" s="164" t="s">
        <v>186</v>
      </c>
      <c r="AQ92" s="174">
        <v>45574</v>
      </c>
      <c r="AR92" s="174">
        <v>45663</v>
      </c>
      <c r="AS92" s="164"/>
      <c r="AT92" s="164"/>
      <c r="AU92" s="68"/>
      <c r="AV92" s="164"/>
      <c r="AW92" s="170"/>
      <c r="AX92" s="170"/>
      <c r="AY92" s="164"/>
      <c r="AZ92" s="164"/>
      <c r="BA92" s="170"/>
      <c r="BB92" s="170"/>
      <c r="BC92" s="174"/>
      <c r="BD92" s="164"/>
      <c r="BE92" s="170"/>
      <c r="BF92" s="170"/>
      <c r="BG92" s="164"/>
      <c r="BH92" s="170"/>
      <c r="BI92" s="231">
        <f t="shared" si="5"/>
        <v>487117.46</v>
      </c>
      <c r="BJ92" s="235"/>
      <c r="BK92" s="236"/>
      <c r="BL92" s="234">
        <f t="shared" si="6"/>
        <v>0</v>
      </c>
      <c r="BM92" s="177"/>
      <c r="BN92" s="177"/>
      <c r="BO92" s="180">
        <v>45528</v>
      </c>
      <c r="BP92" s="180">
        <v>45617</v>
      </c>
      <c r="BQ92" s="241"/>
      <c r="BR92" s="241"/>
      <c r="BS92" s="244"/>
      <c r="BT92" s="252"/>
      <c r="BU92" s="252"/>
      <c r="BV92" s="252"/>
      <c r="BW92" s="252"/>
      <c r="BX92" s="252"/>
      <c r="BY92" s="252"/>
      <c r="BZ92" s="241"/>
      <c r="CA92" s="241"/>
      <c r="CB92" s="241"/>
      <c r="CC92" s="241"/>
      <c r="CD92" s="241"/>
      <c r="CE92" s="241"/>
    </row>
    <row r="93" spans="1:83" ht="25.5" x14ac:dyDescent="0.25">
      <c r="A93" s="252"/>
      <c r="B93" s="252"/>
      <c r="C93" s="252"/>
      <c r="D93" s="252"/>
      <c r="E93" s="252"/>
      <c r="F93" s="255"/>
      <c r="G93" s="252"/>
      <c r="H93" s="252"/>
      <c r="I93" s="277"/>
      <c r="J93" s="277"/>
      <c r="K93" s="277"/>
      <c r="L93" s="277"/>
      <c r="M93" s="252"/>
      <c r="N93" s="252"/>
      <c r="O93" s="252"/>
      <c r="P93" s="252"/>
      <c r="Q93" s="252"/>
      <c r="R93" s="252"/>
      <c r="S93" s="252"/>
      <c r="T93" s="252"/>
      <c r="U93" s="252"/>
      <c r="V93" s="252"/>
      <c r="W93" s="252"/>
      <c r="X93" s="252"/>
      <c r="Y93" s="267"/>
      <c r="Z93" s="252"/>
      <c r="AA93" s="252"/>
      <c r="AB93" s="252"/>
      <c r="AC93" s="252"/>
      <c r="AD93" s="252"/>
      <c r="AE93" s="252"/>
      <c r="AF93" s="252"/>
      <c r="AG93" s="252"/>
      <c r="AH93" s="252"/>
      <c r="AI93" s="249"/>
      <c r="AJ93" s="249"/>
      <c r="AK93" s="249"/>
      <c r="AL93" s="164" t="s">
        <v>962</v>
      </c>
      <c r="AM93" s="164" t="s">
        <v>964</v>
      </c>
      <c r="AN93" s="174">
        <v>45614</v>
      </c>
      <c r="AO93" s="205">
        <v>13938</v>
      </c>
      <c r="AP93" s="164" t="s">
        <v>186</v>
      </c>
      <c r="AQ93" s="174">
        <v>45664</v>
      </c>
      <c r="AR93" s="174">
        <v>45753</v>
      </c>
      <c r="AS93" s="164"/>
      <c r="AT93" s="164"/>
      <c r="AU93" s="68"/>
      <c r="AV93" s="164"/>
      <c r="AW93" s="170"/>
      <c r="AX93" s="170"/>
      <c r="AY93" s="164"/>
      <c r="AZ93" s="164"/>
      <c r="BA93" s="170"/>
      <c r="BB93" s="170"/>
      <c r="BC93" s="174"/>
      <c r="BD93" s="164"/>
      <c r="BE93" s="170"/>
      <c r="BF93" s="170"/>
      <c r="BG93" s="164"/>
      <c r="BH93" s="170"/>
      <c r="BI93" s="231">
        <f t="shared" si="5"/>
        <v>487117.46</v>
      </c>
      <c r="BJ93" s="235"/>
      <c r="BK93" s="236"/>
      <c r="BL93" s="234">
        <f t="shared" si="6"/>
        <v>0</v>
      </c>
      <c r="BM93" s="177"/>
      <c r="BN93" s="177"/>
      <c r="BO93" s="180">
        <v>45618</v>
      </c>
      <c r="BP93" s="180">
        <v>45707</v>
      </c>
      <c r="BQ93" s="241"/>
      <c r="BR93" s="241"/>
      <c r="BS93" s="244"/>
      <c r="BT93" s="252"/>
      <c r="BU93" s="252"/>
      <c r="BV93" s="252"/>
      <c r="BW93" s="252"/>
      <c r="BX93" s="252"/>
      <c r="BY93" s="252"/>
      <c r="BZ93" s="241"/>
      <c r="CA93" s="241"/>
      <c r="CB93" s="241"/>
      <c r="CC93" s="241"/>
      <c r="CD93" s="241"/>
      <c r="CE93" s="241"/>
    </row>
    <row r="94" spans="1:83" ht="38.25" x14ac:dyDescent="0.25">
      <c r="A94" s="253"/>
      <c r="B94" s="253"/>
      <c r="C94" s="253"/>
      <c r="D94" s="253"/>
      <c r="E94" s="253"/>
      <c r="F94" s="256"/>
      <c r="G94" s="253"/>
      <c r="H94" s="253"/>
      <c r="I94" s="278"/>
      <c r="J94" s="278"/>
      <c r="K94" s="278"/>
      <c r="L94" s="278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72"/>
      <c r="Z94" s="253"/>
      <c r="AA94" s="253"/>
      <c r="AB94" s="253"/>
      <c r="AC94" s="253"/>
      <c r="AD94" s="253"/>
      <c r="AE94" s="253"/>
      <c r="AF94" s="253"/>
      <c r="AG94" s="253"/>
      <c r="AH94" s="253"/>
      <c r="AI94" s="250"/>
      <c r="AJ94" s="250"/>
      <c r="AK94" s="250"/>
      <c r="AL94" s="164" t="s">
        <v>952</v>
      </c>
      <c r="AM94" s="164" t="s">
        <v>257</v>
      </c>
      <c r="AN94" s="174">
        <v>45749</v>
      </c>
      <c r="AO94" s="164">
        <v>13998</v>
      </c>
      <c r="AP94" s="164" t="s">
        <v>186</v>
      </c>
      <c r="AQ94" s="174">
        <v>45754</v>
      </c>
      <c r="AR94" s="174">
        <v>45843</v>
      </c>
      <c r="AS94" s="164"/>
      <c r="AT94" s="164"/>
      <c r="AU94" s="68"/>
      <c r="AV94" s="164"/>
      <c r="AW94" s="170"/>
      <c r="AX94" s="170"/>
      <c r="AY94" s="164"/>
      <c r="AZ94" s="164"/>
      <c r="BA94" s="170"/>
      <c r="BB94" s="170"/>
      <c r="BC94" s="174"/>
      <c r="BD94" s="164"/>
      <c r="BE94" s="170"/>
      <c r="BF94" s="170"/>
      <c r="BG94" s="164"/>
      <c r="BH94" s="170"/>
      <c r="BI94" s="231">
        <f t="shared" si="5"/>
        <v>487117.46</v>
      </c>
      <c r="BJ94" s="237"/>
      <c r="BK94" s="238"/>
      <c r="BL94" s="234">
        <f t="shared" si="6"/>
        <v>0</v>
      </c>
      <c r="BM94" s="177"/>
      <c r="BN94" s="177"/>
      <c r="BO94" s="180"/>
      <c r="BP94" s="180"/>
      <c r="BQ94" s="242"/>
      <c r="BR94" s="242"/>
      <c r="BS94" s="245"/>
      <c r="BT94" s="253"/>
      <c r="BU94" s="253"/>
      <c r="BV94" s="253"/>
      <c r="BW94" s="253"/>
      <c r="BX94" s="253"/>
      <c r="BY94" s="253"/>
      <c r="BZ94" s="242"/>
      <c r="CA94" s="242"/>
      <c r="CB94" s="242"/>
      <c r="CC94" s="242"/>
      <c r="CD94" s="242"/>
      <c r="CE94" s="242"/>
    </row>
    <row r="95" spans="1:83" x14ac:dyDescent="0.25">
      <c r="A95" s="251">
        <v>6</v>
      </c>
      <c r="B95" s="251" t="s">
        <v>296</v>
      </c>
      <c r="C95" s="251" t="s">
        <v>297</v>
      </c>
      <c r="D95" s="251" t="s">
        <v>187</v>
      </c>
      <c r="E95" s="251" t="s">
        <v>181</v>
      </c>
      <c r="F95" s="254" t="s">
        <v>298</v>
      </c>
      <c r="G95" s="251"/>
      <c r="H95" s="251"/>
      <c r="I95" s="276"/>
      <c r="J95" s="276"/>
      <c r="K95" s="276"/>
      <c r="L95" s="276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66" t="s">
        <v>299</v>
      </c>
      <c r="Z95" s="251" t="s">
        <v>300</v>
      </c>
      <c r="AA95" s="251" t="s">
        <v>301</v>
      </c>
      <c r="AB95" s="251">
        <v>45048</v>
      </c>
      <c r="AC95" s="251">
        <v>13529</v>
      </c>
      <c r="AD95" s="251"/>
      <c r="AE95" s="251"/>
      <c r="AF95" s="251" t="s">
        <v>184</v>
      </c>
      <c r="AG95" s="251" t="s">
        <v>185</v>
      </c>
      <c r="AH95" s="251" t="s">
        <v>302</v>
      </c>
      <c r="AI95" s="248">
        <v>222857.14</v>
      </c>
      <c r="AJ95" s="248">
        <v>51324.03</v>
      </c>
      <c r="AK95" s="248">
        <f>AI95+AJ95</f>
        <v>274181.17000000004</v>
      </c>
      <c r="AL95" s="164"/>
      <c r="AM95" s="164"/>
      <c r="AN95" s="174"/>
      <c r="AO95" s="164"/>
      <c r="AP95" s="164"/>
      <c r="AQ95" s="174"/>
      <c r="AR95" s="174"/>
      <c r="AS95" s="164"/>
      <c r="AT95" s="164"/>
      <c r="AU95" s="68"/>
      <c r="AV95" s="164"/>
      <c r="AW95" s="170"/>
      <c r="AX95" s="170"/>
      <c r="AY95" s="164"/>
      <c r="AZ95" s="164"/>
      <c r="BA95" s="170"/>
      <c r="BB95" s="170"/>
      <c r="BC95" s="174"/>
      <c r="BD95" s="164"/>
      <c r="BE95" s="170"/>
      <c r="BF95" s="170"/>
      <c r="BG95" s="164"/>
      <c r="BH95" s="170"/>
      <c r="BI95" s="231">
        <f>$AK$95+AW95-AX95</f>
        <v>274181.17000000004</v>
      </c>
      <c r="BJ95" s="232">
        <v>191878.57</v>
      </c>
      <c r="BK95" s="233"/>
      <c r="BL95" s="234">
        <f t="shared" si="6"/>
        <v>191878.57</v>
      </c>
      <c r="BM95" s="177"/>
      <c r="BN95" s="177"/>
      <c r="BO95" s="177"/>
      <c r="BP95" s="177"/>
      <c r="BQ95" s="177"/>
      <c r="BR95" s="177"/>
      <c r="BS95" s="177"/>
      <c r="BT95" s="85"/>
      <c r="BU95" s="86"/>
      <c r="BV95" s="86"/>
      <c r="BW95" s="180"/>
      <c r="BX95" s="180"/>
      <c r="BY95" s="177"/>
      <c r="BZ95" s="11"/>
      <c r="CA95" s="11"/>
      <c r="CB95" s="11"/>
      <c r="CC95" s="11"/>
      <c r="CD95" s="11"/>
      <c r="CE95" s="11"/>
    </row>
    <row r="96" spans="1:83" ht="25.5" x14ac:dyDescent="0.25">
      <c r="A96" s="252"/>
      <c r="B96" s="252"/>
      <c r="C96" s="252"/>
      <c r="D96" s="252"/>
      <c r="E96" s="252"/>
      <c r="F96" s="255"/>
      <c r="G96" s="252"/>
      <c r="H96" s="252"/>
      <c r="I96" s="277"/>
      <c r="J96" s="277"/>
      <c r="K96" s="277"/>
      <c r="L96" s="277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67"/>
      <c r="Z96" s="252"/>
      <c r="AA96" s="252"/>
      <c r="AB96" s="252"/>
      <c r="AC96" s="252"/>
      <c r="AD96" s="252"/>
      <c r="AE96" s="252"/>
      <c r="AF96" s="252"/>
      <c r="AG96" s="252"/>
      <c r="AH96" s="252"/>
      <c r="AI96" s="249"/>
      <c r="AJ96" s="249"/>
      <c r="AK96" s="249"/>
      <c r="AL96" s="164" t="s">
        <v>197</v>
      </c>
      <c r="AM96" s="164" t="s">
        <v>303</v>
      </c>
      <c r="AN96" s="174" t="s">
        <v>304</v>
      </c>
      <c r="AO96" s="164">
        <v>13602</v>
      </c>
      <c r="AP96" s="164" t="s">
        <v>186</v>
      </c>
      <c r="AQ96" s="174">
        <v>45168</v>
      </c>
      <c r="AR96" s="174">
        <v>45287</v>
      </c>
      <c r="AS96" s="164"/>
      <c r="AT96" s="164"/>
      <c r="AU96" s="68"/>
      <c r="AV96" s="164"/>
      <c r="AW96" s="170"/>
      <c r="AX96" s="170"/>
      <c r="AY96" s="164"/>
      <c r="AZ96" s="164"/>
      <c r="BA96" s="170"/>
      <c r="BB96" s="170"/>
      <c r="BC96" s="174"/>
      <c r="BD96" s="164"/>
      <c r="BE96" s="170"/>
      <c r="BF96" s="170"/>
      <c r="BG96" s="164"/>
      <c r="BH96" s="170"/>
      <c r="BI96" s="231">
        <f t="shared" ref="BI96:BI101" si="7">$AK$95+AW96-AX96</f>
        <v>274181.17000000004</v>
      </c>
      <c r="BJ96" s="235"/>
      <c r="BK96" s="236"/>
      <c r="BL96" s="234">
        <f t="shared" si="6"/>
        <v>0</v>
      </c>
      <c r="BM96" s="177"/>
      <c r="BN96" s="177"/>
      <c r="BO96" s="177"/>
      <c r="BP96" s="177"/>
      <c r="BQ96" s="240"/>
      <c r="BR96" s="240"/>
      <c r="BS96" s="243">
        <v>45390</v>
      </c>
      <c r="BT96" s="252"/>
      <c r="BU96" s="252"/>
      <c r="BV96" s="252"/>
      <c r="BW96" s="243"/>
      <c r="BX96" s="243"/>
      <c r="BY96" s="240"/>
      <c r="BZ96" s="240" t="s">
        <v>972</v>
      </c>
      <c r="CA96" s="240">
        <v>13967</v>
      </c>
      <c r="CB96" s="240"/>
      <c r="CC96" s="240"/>
      <c r="CD96" s="240" t="s">
        <v>774</v>
      </c>
      <c r="CE96" s="240" t="s">
        <v>775</v>
      </c>
    </row>
    <row r="97" spans="1:83" ht="25.5" x14ac:dyDescent="0.25">
      <c r="A97" s="252"/>
      <c r="B97" s="252"/>
      <c r="C97" s="252"/>
      <c r="D97" s="252"/>
      <c r="E97" s="252"/>
      <c r="F97" s="255"/>
      <c r="G97" s="252"/>
      <c r="H97" s="252"/>
      <c r="I97" s="277"/>
      <c r="J97" s="277"/>
      <c r="K97" s="277"/>
      <c r="L97" s="277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67"/>
      <c r="Z97" s="252"/>
      <c r="AA97" s="252"/>
      <c r="AB97" s="252"/>
      <c r="AC97" s="252"/>
      <c r="AD97" s="252"/>
      <c r="AE97" s="252"/>
      <c r="AF97" s="252"/>
      <c r="AG97" s="252"/>
      <c r="AH97" s="252"/>
      <c r="AI97" s="249"/>
      <c r="AJ97" s="249"/>
      <c r="AK97" s="249"/>
      <c r="AL97" s="164" t="s">
        <v>197</v>
      </c>
      <c r="AM97" s="164" t="s">
        <v>305</v>
      </c>
      <c r="AN97" s="174" t="s">
        <v>306</v>
      </c>
      <c r="AO97" s="164">
        <v>13658</v>
      </c>
      <c r="AP97" s="164" t="s">
        <v>186</v>
      </c>
      <c r="AQ97" s="174">
        <v>45288</v>
      </c>
      <c r="AR97" s="174">
        <v>45408</v>
      </c>
      <c r="AS97" s="164"/>
      <c r="AT97" s="164"/>
      <c r="AU97" s="68"/>
      <c r="AV97" s="164"/>
      <c r="AW97" s="170"/>
      <c r="AX97" s="170"/>
      <c r="AY97" s="164"/>
      <c r="AZ97" s="164"/>
      <c r="BA97" s="170"/>
      <c r="BB97" s="170"/>
      <c r="BC97" s="174"/>
      <c r="BD97" s="164"/>
      <c r="BE97" s="170"/>
      <c r="BF97" s="170"/>
      <c r="BG97" s="164"/>
      <c r="BH97" s="170"/>
      <c r="BI97" s="231">
        <f t="shared" si="7"/>
        <v>274181.17000000004</v>
      </c>
      <c r="BJ97" s="235"/>
      <c r="BK97" s="236"/>
      <c r="BL97" s="234">
        <f t="shared" si="6"/>
        <v>0</v>
      </c>
      <c r="BM97" s="177"/>
      <c r="BN97" s="177"/>
      <c r="BO97" s="177"/>
      <c r="BP97" s="177"/>
      <c r="BQ97" s="241"/>
      <c r="BR97" s="241"/>
      <c r="BS97" s="241"/>
      <c r="BT97" s="252"/>
      <c r="BU97" s="252"/>
      <c r="BV97" s="252"/>
      <c r="BW97" s="244"/>
      <c r="BX97" s="244"/>
      <c r="BY97" s="241"/>
      <c r="BZ97" s="241"/>
      <c r="CA97" s="241"/>
      <c r="CB97" s="241"/>
      <c r="CC97" s="241"/>
      <c r="CD97" s="241"/>
      <c r="CE97" s="241"/>
    </row>
    <row r="98" spans="1:83" ht="25.5" x14ac:dyDescent="0.25">
      <c r="A98" s="252"/>
      <c r="B98" s="252"/>
      <c r="C98" s="252"/>
      <c r="D98" s="252"/>
      <c r="E98" s="252"/>
      <c r="F98" s="255"/>
      <c r="G98" s="252"/>
      <c r="H98" s="252"/>
      <c r="I98" s="277"/>
      <c r="J98" s="277"/>
      <c r="K98" s="277"/>
      <c r="L98" s="277"/>
      <c r="M98" s="252"/>
      <c r="N98" s="252"/>
      <c r="O98" s="252"/>
      <c r="P98" s="252"/>
      <c r="Q98" s="252"/>
      <c r="R98" s="252"/>
      <c r="S98" s="252"/>
      <c r="T98" s="252"/>
      <c r="U98" s="252"/>
      <c r="V98" s="252"/>
      <c r="W98" s="252"/>
      <c r="X98" s="252"/>
      <c r="Y98" s="267"/>
      <c r="Z98" s="252"/>
      <c r="AA98" s="252"/>
      <c r="AB98" s="252"/>
      <c r="AC98" s="252"/>
      <c r="AD98" s="252"/>
      <c r="AE98" s="252"/>
      <c r="AF98" s="252"/>
      <c r="AG98" s="252"/>
      <c r="AH98" s="252"/>
      <c r="AI98" s="249"/>
      <c r="AJ98" s="249"/>
      <c r="AK98" s="249"/>
      <c r="AL98" s="164" t="s">
        <v>197</v>
      </c>
      <c r="AM98" s="164" t="s">
        <v>307</v>
      </c>
      <c r="AN98" s="174">
        <v>45399</v>
      </c>
      <c r="AO98" s="164">
        <v>13757</v>
      </c>
      <c r="AP98" s="164" t="s">
        <v>186</v>
      </c>
      <c r="AQ98" s="174">
        <v>45409</v>
      </c>
      <c r="AR98" s="174">
        <v>45528</v>
      </c>
      <c r="AS98" s="164"/>
      <c r="AT98" s="164"/>
      <c r="AU98" s="68"/>
      <c r="AV98" s="164"/>
      <c r="AW98" s="170"/>
      <c r="AX98" s="170"/>
      <c r="AY98" s="164"/>
      <c r="AZ98" s="164"/>
      <c r="BA98" s="170"/>
      <c r="BB98" s="170"/>
      <c r="BC98" s="174"/>
      <c r="BD98" s="164"/>
      <c r="BE98" s="170"/>
      <c r="BF98" s="170"/>
      <c r="BG98" s="164"/>
      <c r="BH98" s="170"/>
      <c r="BI98" s="231">
        <f t="shared" si="7"/>
        <v>274181.17000000004</v>
      </c>
      <c r="BJ98" s="235"/>
      <c r="BK98" s="236"/>
      <c r="BL98" s="234">
        <f t="shared" si="6"/>
        <v>0</v>
      </c>
      <c r="BM98" s="177"/>
      <c r="BN98" s="177"/>
      <c r="BO98" s="177"/>
      <c r="BP98" s="177"/>
      <c r="BQ98" s="241"/>
      <c r="BR98" s="241"/>
      <c r="BS98" s="241"/>
      <c r="BT98" s="252"/>
      <c r="BU98" s="252"/>
      <c r="BV98" s="252"/>
      <c r="BW98" s="244"/>
      <c r="BX98" s="244"/>
      <c r="BY98" s="241"/>
      <c r="BZ98" s="241"/>
      <c r="CA98" s="241"/>
      <c r="CB98" s="241"/>
      <c r="CC98" s="241"/>
      <c r="CD98" s="241"/>
      <c r="CE98" s="241"/>
    </row>
    <row r="99" spans="1:83" ht="25.5" x14ac:dyDescent="0.25">
      <c r="A99" s="252"/>
      <c r="B99" s="252"/>
      <c r="C99" s="252"/>
      <c r="D99" s="252"/>
      <c r="E99" s="252"/>
      <c r="F99" s="255"/>
      <c r="G99" s="252"/>
      <c r="H99" s="252"/>
      <c r="I99" s="277"/>
      <c r="J99" s="277"/>
      <c r="K99" s="277"/>
      <c r="L99" s="277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67"/>
      <c r="Z99" s="252"/>
      <c r="AA99" s="252"/>
      <c r="AB99" s="252"/>
      <c r="AC99" s="252"/>
      <c r="AD99" s="252"/>
      <c r="AE99" s="252"/>
      <c r="AF99" s="252"/>
      <c r="AG99" s="252"/>
      <c r="AH99" s="252"/>
      <c r="AI99" s="249"/>
      <c r="AJ99" s="249"/>
      <c r="AK99" s="249"/>
      <c r="AL99" s="164" t="s">
        <v>962</v>
      </c>
      <c r="AM99" s="164" t="s">
        <v>967</v>
      </c>
      <c r="AN99" s="174">
        <v>45478</v>
      </c>
      <c r="AO99" s="164">
        <v>13822</v>
      </c>
      <c r="AP99" s="164" t="s">
        <v>186</v>
      </c>
      <c r="AQ99" s="174">
        <v>45529</v>
      </c>
      <c r="AR99" s="174">
        <v>45648</v>
      </c>
      <c r="AS99" s="164"/>
      <c r="AT99" s="164"/>
      <c r="AU99" s="68"/>
      <c r="AV99" s="164"/>
      <c r="AW99" s="170"/>
      <c r="AX99" s="170"/>
      <c r="AY99" s="164"/>
      <c r="AZ99" s="164"/>
      <c r="BA99" s="170"/>
      <c r="BB99" s="170"/>
      <c r="BC99" s="174"/>
      <c r="BD99" s="164"/>
      <c r="BE99" s="170"/>
      <c r="BF99" s="170"/>
      <c r="BG99" s="164"/>
      <c r="BH99" s="170"/>
      <c r="BI99" s="231">
        <f t="shared" si="7"/>
        <v>274181.17000000004</v>
      </c>
      <c r="BJ99" s="235"/>
      <c r="BK99" s="236"/>
      <c r="BL99" s="234">
        <f t="shared" si="6"/>
        <v>0</v>
      </c>
      <c r="BM99" s="177"/>
      <c r="BN99" s="177"/>
      <c r="BO99" s="180">
        <v>45480</v>
      </c>
      <c r="BP99" s="180">
        <v>45569</v>
      </c>
      <c r="BQ99" s="241"/>
      <c r="BR99" s="241"/>
      <c r="BS99" s="241"/>
      <c r="BT99" s="252"/>
      <c r="BU99" s="252"/>
      <c r="BV99" s="252"/>
      <c r="BW99" s="244"/>
      <c r="BX99" s="244"/>
      <c r="BY99" s="241"/>
      <c r="BZ99" s="241"/>
      <c r="CA99" s="241"/>
      <c r="CB99" s="241"/>
      <c r="CC99" s="241"/>
      <c r="CD99" s="241"/>
      <c r="CE99" s="241"/>
    </row>
    <row r="100" spans="1:83" ht="25.5" x14ac:dyDescent="0.25">
      <c r="A100" s="252"/>
      <c r="B100" s="252"/>
      <c r="C100" s="252"/>
      <c r="D100" s="252"/>
      <c r="E100" s="252"/>
      <c r="F100" s="255"/>
      <c r="G100" s="252"/>
      <c r="H100" s="252"/>
      <c r="I100" s="277"/>
      <c r="J100" s="277"/>
      <c r="K100" s="277"/>
      <c r="L100" s="277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52"/>
      <c r="X100" s="252"/>
      <c r="Y100" s="267"/>
      <c r="Z100" s="252"/>
      <c r="AA100" s="252"/>
      <c r="AB100" s="252"/>
      <c r="AC100" s="252"/>
      <c r="AD100" s="252"/>
      <c r="AE100" s="252"/>
      <c r="AF100" s="252"/>
      <c r="AG100" s="252"/>
      <c r="AH100" s="252"/>
      <c r="AI100" s="249"/>
      <c r="AJ100" s="249"/>
      <c r="AK100" s="249"/>
      <c r="AL100" s="164" t="s">
        <v>968</v>
      </c>
      <c r="AM100" s="164" t="s">
        <v>969</v>
      </c>
      <c r="AN100" s="174">
        <v>45566</v>
      </c>
      <c r="AO100" s="164">
        <v>13892</v>
      </c>
      <c r="AP100" s="164" t="s">
        <v>186</v>
      </c>
      <c r="AQ100" s="174"/>
      <c r="AR100" s="174"/>
      <c r="AS100" s="164"/>
      <c r="AT100" s="164"/>
      <c r="AU100" s="68"/>
      <c r="AV100" s="164"/>
      <c r="AW100" s="170"/>
      <c r="AX100" s="170"/>
      <c r="AY100" s="164"/>
      <c r="AZ100" s="164"/>
      <c r="BA100" s="170"/>
      <c r="BB100" s="170"/>
      <c r="BC100" s="174"/>
      <c r="BD100" s="164"/>
      <c r="BE100" s="170"/>
      <c r="BF100" s="170"/>
      <c r="BG100" s="164"/>
      <c r="BH100" s="170"/>
      <c r="BI100" s="231">
        <f t="shared" si="7"/>
        <v>274181.17000000004</v>
      </c>
      <c r="BJ100" s="235"/>
      <c r="BK100" s="236"/>
      <c r="BL100" s="234">
        <f t="shared" si="6"/>
        <v>0</v>
      </c>
      <c r="BM100" s="177"/>
      <c r="BN100" s="177"/>
      <c r="BO100" s="180">
        <v>45570</v>
      </c>
      <c r="BP100" s="180">
        <v>45629</v>
      </c>
      <c r="BQ100" s="241"/>
      <c r="BR100" s="241"/>
      <c r="BS100" s="241"/>
      <c r="BT100" s="252"/>
      <c r="BU100" s="252"/>
      <c r="BV100" s="252"/>
      <c r="BW100" s="244"/>
      <c r="BX100" s="244"/>
      <c r="BY100" s="241"/>
      <c r="BZ100" s="241"/>
      <c r="CA100" s="241"/>
      <c r="CB100" s="241"/>
      <c r="CC100" s="241"/>
      <c r="CD100" s="241"/>
      <c r="CE100" s="241"/>
    </row>
    <row r="101" spans="1:83" ht="25.5" x14ac:dyDescent="0.25">
      <c r="A101" s="253"/>
      <c r="B101" s="253"/>
      <c r="C101" s="253"/>
      <c r="D101" s="253"/>
      <c r="E101" s="253"/>
      <c r="F101" s="256"/>
      <c r="G101" s="253"/>
      <c r="H101" s="253"/>
      <c r="I101" s="278"/>
      <c r="J101" s="278"/>
      <c r="K101" s="278"/>
      <c r="L101" s="278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72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0"/>
      <c r="AJ101" s="250"/>
      <c r="AK101" s="250"/>
      <c r="AL101" s="164" t="s">
        <v>970</v>
      </c>
      <c r="AM101" s="164" t="s">
        <v>971</v>
      </c>
      <c r="AN101" s="174">
        <v>45628</v>
      </c>
      <c r="AO101" s="205">
        <v>13924</v>
      </c>
      <c r="AP101" s="164" t="s">
        <v>186</v>
      </c>
      <c r="AQ101" s="174">
        <v>45649</v>
      </c>
      <c r="AR101" s="174">
        <v>45768</v>
      </c>
      <c r="AS101" s="164"/>
      <c r="AT101" s="164"/>
      <c r="AU101" s="68"/>
      <c r="AV101" s="164"/>
      <c r="AW101" s="170"/>
      <c r="AX101" s="170"/>
      <c r="AY101" s="164"/>
      <c r="AZ101" s="164"/>
      <c r="BA101" s="170"/>
      <c r="BB101" s="170"/>
      <c r="BC101" s="174"/>
      <c r="BD101" s="164"/>
      <c r="BE101" s="170"/>
      <c r="BF101" s="170"/>
      <c r="BG101" s="164"/>
      <c r="BH101" s="170"/>
      <c r="BI101" s="231">
        <f t="shared" si="7"/>
        <v>274181.17000000004</v>
      </c>
      <c r="BJ101" s="237"/>
      <c r="BK101" s="238"/>
      <c r="BL101" s="234">
        <f t="shared" si="6"/>
        <v>0</v>
      </c>
      <c r="BM101" s="177"/>
      <c r="BN101" s="177"/>
      <c r="BO101" s="180">
        <v>45630</v>
      </c>
      <c r="BP101" s="180">
        <v>45719</v>
      </c>
      <c r="BQ101" s="242"/>
      <c r="BR101" s="242"/>
      <c r="BS101" s="242"/>
      <c r="BT101" s="253"/>
      <c r="BU101" s="253"/>
      <c r="BV101" s="253"/>
      <c r="BW101" s="245"/>
      <c r="BX101" s="245"/>
      <c r="BY101" s="242"/>
      <c r="BZ101" s="242"/>
      <c r="CA101" s="242"/>
      <c r="CB101" s="242"/>
      <c r="CC101" s="242"/>
      <c r="CD101" s="242"/>
      <c r="CE101" s="242"/>
    </row>
    <row r="102" spans="1:83" x14ac:dyDescent="0.25">
      <c r="A102" s="251">
        <v>7</v>
      </c>
      <c r="B102" s="251" t="s">
        <v>308</v>
      </c>
      <c r="C102" s="251" t="s">
        <v>309</v>
      </c>
      <c r="D102" s="251" t="s">
        <v>187</v>
      </c>
      <c r="E102" s="251" t="s">
        <v>181</v>
      </c>
      <c r="F102" s="254" t="s">
        <v>310</v>
      </c>
      <c r="G102" s="251"/>
      <c r="H102" s="251"/>
      <c r="I102" s="276"/>
      <c r="J102" s="276"/>
      <c r="K102" s="276"/>
      <c r="L102" s="276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66" t="s">
        <v>311</v>
      </c>
      <c r="Z102" s="251" t="s">
        <v>279</v>
      </c>
      <c r="AA102" s="251" t="s">
        <v>312</v>
      </c>
      <c r="AB102" s="251">
        <v>45048</v>
      </c>
      <c r="AC102" s="251">
        <v>13529</v>
      </c>
      <c r="AD102" s="251">
        <v>45048</v>
      </c>
      <c r="AE102" s="251">
        <v>45167</v>
      </c>
      <c r="AF102" s="251" t="s">
        <v>313</v>
      </c>
      <c r="AG102" s="251" t="s">
        <v>185</v>
      </c>
      <c r="AH102" s="251" t="s">
        <v>314</v>
      </c>
      <c r="AI102" s="248">
        <v>320963.34000000003</v>
      </c>
      <c r="AJ102" s="248">
        <v>43684.85</v>
      </c>
      <c r="AK102" s="248">
        <f>AI102+AJ102</f>
        <v>364648.19</v>
      </c>
      <c r="AL102" s="164"/>
      <c r="AM102" s="164"/>
      <c r="AN102" s="174"/>
      <c r="AO102" s="164"/>
      <c r="AP102" s="164"/>
      <c r="AQ102" s="174"/>
      <c r="AR102" s="174"/>
      <c r="AS102" s="164"/>
      <c r="AT102" s="164"/>
      <c r="AU102" s="68"/>
      <c r="AV102" s="164"/>
      <c r="AW102" s="170"/>
      <c r="AX102" s="170"/>
      <c r="AY102" s="164"/>
      <c r="AZ102" s="164"/>
      <c r="BA102" s="170"/>
      <c r="BB102" s="170"/>
      <c r="BC102" s="174"/>
      <c r="BD102" s="164"/>
      <c r="BE102" s="170"/>
      <c r="BF102" s="170"/>
      <c r="BG102" s="164"/>
      <c r="BH102" s="170"/>
      <c r="BI102" s="231">
        <f>$AK$102+AW102-AX102</f>
        <v>364648.19</v>
      </c>
      <c r="BJ102" s="232">
        <v>331780.99</v>
      </c>
      <c r="BK102" s="233"/>
      <c r="BL102" s="234">
        <f t="shared" si="6"/>
        <v>331780.99</v>
      </c>
      <c r="BM102" s="177"/>
      <c r="BN102" s="177"/>
      <c r="BO102" s="180"/>
      <c r="BP102" s="180"/>
      <c r="BQ102" s="177"/>
      <c r="BR102" s="177"/>
      <c r="BS102" s="180"/>
      <c r="BT102" s="251"/>
      <c r="BU102" s="251"/>
      <c r="BV102" s="251"/>
      <c r="BW102" s="180"/>
      <c r="BX102" s="180"/>
      <c r="BY102" s="177"/>
      <c r="BZ102" s="11"/>
      <c r="CA102" s="11"/>
      <c r="CB102" s="11"/>
      <c r="CC102" s="11"/>
      <c r="CD102" s="11"/>
      <c r="CE102" s="11"/>
    </row>
    <row r="103" spans="1:83" ht="25.5" x14ac:dyDescent="0.25">
      <c r="A103" s="252"/>
      <c r="B103" s="252"/>
      <c r="C103" s="252"/>
      <c r="D103" s="252"/>
      <c r="E103" s="252"/>
      <c r="F103" s="255"/>
      <c r="G103" s="252"/>
      <c r="H103" s="252"/>
      <c r="I103" s="277"/>
      <c r="J103" s="277"/>
      <c r="K103" s="277"/>
      <c r="L103" s="277"/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67"/>
      <c r="Z103" s="252"/>
      <c r="AA103" s="252"/>
      <c r="AB103" s="252"/>
      <c r="AC103" s="252"/>
      <c r="AD103" s="252"/>
      <c r="AE103" s="252"/>
      <c r="AF103" s="252"/>
      <c r="AG103" s="252"/>
      <c r="AH103" s="252"/>
      <c r="AI103" s="249"/>
      <c r="AJ103" s="249"/>
      <c r="AK103" s="249"/>
      <c r="AL103" s="164" t="s">
        <v>188</v>
      </c>
      <c r="AM103" s="164" t="s">
        <v>315</v>
      </c>
      <c r="AN103" s="174">
        <v>45166</v>
      </c>
      <c r="AO103" s="164">
        <v>13607</v>
      </c>
      <c r="AP103" s="164" t="s">
        <v>186</v>
      </c>
      <c r="AQ103" s="174">
        <v>45168</v>
      </c>
      <c r="AR103" s="174">
        <v>45287</v>
      </c>
      <c r="AS103" s="164"/>
      <c r="AT103" s="164"/>
      <c r="AU103" s="68"/>
      <c r="AV103" s="164"/>
      <c r="AW103" s="170"/>
      <c r="AX103" s="170"/>
      <c r="AY103" s="164"/>
      <c r="AZ103" s="164"/>
      <c r="BA103" s="170"/>
      <c r="BB103" s="170"/>
      <c r="BC103" s="174"/>
      <c r="BD103" s="164"/>
      <c r="BE103" s="170"/>
      <c r="BF103" s="170"/>
      <c r="BG103" s="164"/>
      <c r="BH103" s="170"/>
      <c r="BI103" s="231">
        <f t="shared" ref="BI103:BI110" si="8">$AK$102+AW103-AX103</f>
        <v>364648.19</v>
      </c>
      <c r="BJ103" s="235"/>
      <c r="BK103" s="236"/>
      <c r="BL103" s="234">
        <f t="shared" si="6"/>
        <v>0</v>
      </c>
      <c r="BM103" s="177"/>
      <c r="BN103" s="177"/>
      <c r="BO103" s="180">
        <v>45063</v>
      </c>
      <c r="BP103" s="180">
        <v>45152</v>
      </c>
      <c r="BQ103" s="177"/>
      <c r="BR103" s="240"/>
      <c r="BS103" s="243">
        <v>45063</v>
      </c>
      <c r="BT103" s="252"/>
      <c r="BU103" s="252"/>
      <c r="BV103" s="252"/>
      <c r="BW103" s="180"/>
      <c r="BX103" s="180"/>
      <c r="BY103" s="177"/>
      <c r="BZ103" s="240"/>
      <c r="CA103" s="240"/>
      <c r="CB103" s="240"/>
      <c r="CC103" s="240"/>
      <c r="CD103" s="240"/>
      <c r="CE103" s="240"/>
    </row>
    <row r="104" spans="1:83" ht="25.5" x14ac:dyDescent="0.25">
      <c r="A104" s="252"/>
      <c r="B104" s="252"/>
      <c r="C104" s="252"/>
      <c r="D104" s="252"/>
      <c r="E104" s="252"/>
      <c r="F104" s="255"/>
      <c r="G104" s="252"/>
      <c r="H104" s="252"/>
      <c r="I104" s="277"/>
      <c r="J104" s="277"/>
      <c r="K104" s="277"/>
      <c r="L104" s="277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67"/>
      <c r="Z104" s="252"/>
      <c r="AA104" s="252"/>
      <c r="AB104" s="252"/>
      <c r="AC104" s="252"/>
      <c r="AD104" s="252"/>
      <c r="AE104" s="252"/>
      <c r="AF104" s="252"/>
      <c r="AG104" s="252"/>
      <c r="AH104" s="252"/>
      <c r="AI104" s="249"/>
      <c r="AJ104" s="249"/>
      <c r="AK104" s="249"/>
      <c r="AL104" s="164" t="s">
        <v>180</v>
      </c>
      <c r="AM104" s="164" t="s">
        <v>316</v>
      </c>
      <c r="AN104" s="174">
        <v>45265</v>
      </c>
      <c r="AO104" s="164">
        <v>13671</v>
      </c>
      <c r="AP104" s="164" t="s">
        <v>186</v>
      </c>
      <c r="AQ104" s="174">
        <v>45288</v>
      </c>
      <c r="AR104" s="174">
        <v>45407</v>
      </c>
      <c r="AS104" s="164"/>
      <c r="AT104" s="164"/>
      <c r="AU104" s="68"/>
      <c r="AV104" s="164"/>
      <c r="AW104" s="170"/>
      <c r="AX104" s="170"/>
      <c r="AY104" s="164"/>
      <c r="AZ104" s="164"/>
      <c r="BA104" s="170"/>
      <c r="BB104" s="170"/>
      <c r="BC104" s="174"/>
      <c r="BD104" s="164"/>
      <c r="BE104" s="170"/>
      <c r="BF104" s="170"/>
      <c r="BG104" s="164"/>
      <c r="BH104" s="170"/>
      <c r="BI104" s="231">
        <f t="shared" si="8"/>
        <v>364648.19</v>
      </c>
      <c r="BJ104" s="235"/>
      <c r="BK104" s="236"/>
      <c r="BL104" s="234">
        <f t="shared" si="6"/>
        <v>0</v>
      </c>
      <c r="BM104" s="177"/>
      <c r="BN104" s="177"/>
      <c r="BO104" s="180"/>
      <c r="BP104" s="180"/>
      <c r="BQ104" s="177"/>
      <c r="BR104" s="241"/>
      <c r="BS104" s="244"/>
      <c r="BT104" s="252"/>
      <c r="BU104" s="252"/>
      <c r="BV104" s="252"/>
      <c r="BW104" s="180"/>
      <c r="BX104" s="180"/>
      <c r="BY104" s="177"/>
      <c r="BZ104" s="241"/>
      <c r="CA104" s="241"/>
      <c r="CB104" s="241"/>
      <c r="CC104" s="241"/>
      <c r="CD104" s="241"/>
      <c r="CE104" s="241"/>
    </row>
    <row r="105" spans="1:83" ht="25.5" x14ac:dyDescent="0.25">
      <c r="A105" s="252"/>
      <c r="B105" s="252"/>
      <c r="C105" s="252"/>
      <c r="D105" s="252"/>
      <c r="E105" s="252"/>
      <c r="F105" s="255"/>
      <c r="G105" s="252"/>
      <c r="H105" s="252"/>
      <c r="I105" s="277"/>
      <c r="J105" s="277"/>
      <c r="K105" s="277"/>
      <c r="L105" s="277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67"/>
      <c r="Z105" s="252"/>
      <c r="AA105" s="252"/>
      <c r="AB105" s="252"/>
      <c r="AC105" s="252"/>
      <c r="AD105" s="252"/>
      <c r="AE105" s="252"/>
      <c r="AF105" s="252"/>
      <c r="AG105" s="252"/>
      <c r="AH105" s="252"/>
      <c r="AI105" s="249"/>
      <c r="AJ105" s="249"/>
      <c r="AK105" s="249"/>
      <c r="AL105" s="164" t="s">
        <v>180</v>
      </c>
      <c r="AM105" s="164" t="s">
        <v>317</v>
      </c>
      <c r="AN105" s="174">
        <v>45329</v>
      </c>
      <c r="AO105" s="164">
        <v>13714</v>
      </c>
      <c r="AP105" s="164" t="s">
        <v>186</v>
      </c>
      <c r="AQ105" s="174"/>
      <c r="AR105" s="174"/>
      <c r="AS105" s="164"/>
      <c r="AT105" s="164"/>
      <c r="AU105" s="68"/>
      <c r="AV105" s="164"/>
      <c r="AW105" s="170"/>
      <c r="AX105" s="170"/>
      <c r="AY105" s="164"/>
      <c r="AZ105" s="164"/>
      <c r="BA105" s="170"/>
      <c r="BB105" s="170"/>
      <c r="BC105" s="174"/>
      <c r="BD105" s="164"/>
      <c r="BE105" s="170"/>
      <c r="BF105" s="170"/>
      <c r="BG105" s="164"/>
      <c r="BH105" s="170"/>
      <c r="BI105" s="231">
        <f t="shared" si="8"/>
        <v>364648.19</v>
      </c>
      <c r="BJ105" s="235"/>
      <c r="BK105" s="236"/>
      <c r="BL105" s="234">
        <f t="shared" si="6"/>
        <v>0</v>
      </c>
      <c r="BM105" s="177"/>
      <c r="BN105" s="177"/>
      <c r="BO105" s="180">
        <v>45333</v>
      </c>
      <c r="BP105" s="180">
        <v>45407</v>
      </c>
      <c r="BQ105" s="177"/>
      <c r="BR105" s="241"/>
      <c r="BS105" s="244"/>
      <c r="BT105" s="252"/>
      <c r="BU105" s="252"/>
      <c r="BV105" s="252"/>
      <c r="BW105" s="180"/>
      <c r="BX105" s="180"/>
      <c r="BY105" s="177"/>
      <c r="BZ105" s="241"/>
      <c r="CA105" s="241"/>
      <c r="CB105" s="241"/>
      <c r="CC105" s="241"/>
      <c r="CD105" s="241"/>
      <c r="CE105" s="241"/>
    </row>
    <row r="106" spans="1:83" ht="25.5" x14ac:dyDescent="0.25">
      <c r="A106" s="252"/>
      <c r="B106" s="252"/>
      <c r="C106" s="252"/>
      <c r="D106" s="252"/>
      <c r="E106" s="252"/>
      <c r="F106" s="255"/>
      <c r="G106" s="252"/>
      <c r="H106" s="252"/>
      <c r="I106" s="277"/>
      <c r="J106" s="277"/>
      <c r="K106" s="277"/>
      <c r="L106" s="277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67"/>
      <c r="Z106" s="252"/>
      <c r="AA106" s="252"/>
      <c r="AB106" s="252"/>
      <c r="AC106" s="252"/>
      <c r="AD106" s="252"/>
      <c r="AE106" s="252"/>
      <c r="AF106" s="252"/>
      <c r="AG106" s="252"/>
      <c r="AH106" s="252"/>
      <c r="AI106" s="249"/>
      <c r="AJ106" s="249"/>
      <c r="AK106" s="249"/>
      <c r="AL106" s="164" t="s">
        <v>180</v>
      </c>
      <c r="AM106" s="164" t="s">
        <v>318</v>
      </c>
      <c r="AN106" s="174">
        <v>45392</v>
      </c>
      <c r="AO106" s="164">
        <v>13752</v>
      </c>
      <c r="AP106" s="164" t="s">
        <v>186</v>
      </c>
      <c r="AQ106" s="174">
        <v>45408</v>
      </c>
      <c r="AR106" s="174">
        <v>45527</v>
      </c>
      <c r="AS106" s="164"/>
      <c r="AT106" s="164"/>
      <c r="AU106" s="68"/>
      <c r="AV106" s="164"/>
      <c r="AW106" s="170"/>
      <c r="AX106" s="170"/>
      <c r="AY106" s="164"/>
      <c r="AZ106" s="164"/>
      <c r="BA106" s="170"/>
      <c r="BB106" s="170"/>
      <c r="BC106" s="174"/>
      <c r="BD106" s="164"/>
      <c r="BE106" s="170"/>
      <c r="BF106" s="170"/>
      <c r="BG106" s="164"/>
      <c r="BH106" s="170"/>
      <c r="BI106" s="231">
        <f t="shared" si="8"/>
        <v>364648.19</v>
      </c>
      <c r="BJ106" s="235"/>
      <c r="BK106" s="236"/>
      <c r="BL106" s="234">
        <f t="shared" si="6"/>
        <v>0</v>
      </c>
      <c r="BM106" s="177"/>
      <c r="BN106" s="177"/>
      <c r="BO106" s="180">
        <v>45408</v>
      </c>
      <c r="BP106" s="180">
        <v>45497</v>
      </c>
      <c r="BQ106" s="177"/>
      <c r="BR106" s="241"/>
      <c r="BS106" s="244"/>
      <c r="BT106" s="253"/>
      <c r="BU106" s="253"/>
      <c r="BV106" s="253"/>
      <c r="BW106" s="180"/>
      <c r="BX106" s="180"/>
      <c r="BY106" s="177"/>
      <c r="BZ106" s="241"/>
      <c r="CA106" s="241"/>
      <c r="CB106" s="241"/>
      <c r="CC106" s="241"/>
      <c r="CD106" s="241"/>
      <c r="CE106" s="241"/>
    </row>
    <row r="107" spans="1:83" ht="25.5" x14ac:dyDescent="0.25">
      <c r="A107" s="252"/>
      <c r="B107" s="252"/>
      <c r="C107" s="252"/>
      <c r="D107" s="252"/>
      <c r="E107" s="252"/>
      <c r="F107" s="255"/>
      <c r="G107" s="252"/>
      <c r="H107" s="252"/>
      <c r="I107" s="277"/>
      <c r="J107" s="277"/>
      <c r="K107" s="277"/>
      <c r="L107" s="277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67"/>
      <c r="Z107" s="252"/>
      <c r="AA107" s="252"/>
      <c r="AB107" s="252"/>
      <c r="AC107" s="252"/>
      <c r="AD107" s="252"/>
      <c r="AE107" s="252"/>
      <c r="AF107" s="252"/>
      <c r="AG107" s="252"/>
      <c r="AH107" s="252"/>
      <c r="AI107" s="249"/>
      <c r="AJ107" s="249"/>
      <c r="AK107" s="249"/>
      <c r="AL107" s="164" t="s">
        <v>935</v>
      </c>
      <c r="AM107" s="164" t="s">
        <v>973</v>
      </c>
      <c r="AN107" s="174">
        <v>45497</v>
      </c>
      <c r="AO107" s="164">
        <v>13827</v>
      </c>
      <c r="AP107" s="164" t="s">
        <v>186</v>
      </c>
      <c r="AQ107" s="174">
        <v>45528</v>
      </c>
      <c r="AR107" s="174">
        <v>45587</v>
      </c>
      <c r="AS107" s="164"/>
      <c r="AT107" s="164"/>
      <c r="AU107" s="68"/>
      <c r="AV107" s="164"/>
      <c r="AW107" s="170"/>
      <c r="AX107" s="170"/>
      <c r="AY107" s="164"/>
      <c r="AZ107" s="164"/>
      <c r="BA107" s="170"/>
      <c r="BB107" s="170"/>
      <c r="BC107" s="174"/>
      <c r="BD107" s="164"/>
      <c r="BE107" s="170"/>
      <c r="BF107" s="170"/>
      <c r="BG107" s="164"/>
      <c r="BH107" s="170"/>
      <c r="BI107" s="231">
        <f t="shared" si="8"/>
        <v>364648.19</v>
      </c>
      <c r="BJ107" s="235"/>
      <c r="BK107" s="236"/>
      <c r="BL107" s="234">
        <f t="shared" si="6"/>
        <v>0</v>
      </c>
      <c r="BM107" s="177"/>
      <c r="BN107" s="177"/>
      <c r="BO107" s="180">
        <v>45498</v>
      </c>
      <c r="BP107" s="180">
        <v>45557</v>
      </c>
      <c r="BQ107" s="177"/>
      <c r="BR107" s="241"/>
      <c r="BS107" s="244"/>
      <c r="BT107" s="163"/>
      <c r="BU107" s="163"/>
      <c r="BV107" s="163"/>
      <c r="BW107" s="180"/>
      <c r="BX107" s="180"/>
      <c r="BY107" s="177"/>
      <c r="BZ107" s="241"/>
      <c r="CA107" s="241"/>
      <c r="CB107" s="241"/>
      <c r="CC107" s="241"/>
      <c r="CD107" s="241"/>
      <c r="CE107" s="241"/>
    </row>
    <row r="108" spans="1:83" ht="25.5" x14ac:dyDescent="0.25">
      <c r="A108" s="252"/>
      <c r="B108" s="252"/>
      <c r="C108" s="252"/>
      <c r="D108" s="252"/>
      <c r="E108" s="252"/>
      <c r="F108" s="255"/>
      <c r="G108" s="252"/>
      <c r="H108" s="252"/>
      <c r="I108" s="277"/>
      <c r="J108" s="277"/>
      <c r="K108" s="277"/>
      <c r="L108" s="277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67"/>
      <c r="Z108" s="252"/>
      <c r="AA108" s="252"/>
      <c r="AB108" s="252"/>
      <c r="AC108" s="252"/>
      <c r="AD108" s="252"/>
      <c r="AE108" s="252"/>
      <c r="AF108" s="252"/>
      <c r="AG108" s="252"/>
      <c r="AH108" s="252"/>
      <c r="AI108" s="249"/>
      <c r="AJ108" s="249"/>
      <c r="AK108" s="249"/>
      <c r="AL108" s="164" t="s">
        <v>952</v>
      </c>
      <c r="AM108" s="164" t="s">
        <v>974</v>
      </c>
      <c r="AN108" s="174">
        <v>45587</v>
      </c>
      <c r="AO108" s="164">
        <v>13890</v>
      </c>
      <c r="AP108" s="164" t="s">
        <v>186</v>
      </c>
      <c r="AQ108" s="174">
        <v>45588</v>
      </c>
      <c r="AR108" s="174">
        <v>45647</v>
      </c>
      <c r="AS108" s="164"/>
      <c r="AT108" s="164"/>
      <c r="AU108" s="68"/>
      <c r="AV108" s="164"/>
      <c r="AW108" s="170"/>
      <c r="AX108" s="170"/>
      <c r="AY108" s="164"/>
      <c r="AZ108" s="164"/>
      <c r="BA108" s="170"/>
      <c r="BB108" s="170"/>
      <c r="BC108" s="174"/>
      <c r="BD108" s="164"/>
      <c r="BE108" s="170"/>
      <c r="BF108" s="170"/>
      <c r="BG108" s="164"/>
      <c r="BH108" s="170"/>
      <c r="BI108" s="231">
        <f t="shared" si="8"/>
        <v>364648.19</v>
      </c>
      <c r="BJ108" s="235"/>
      <c r="BK108" s="236"/>
      <c r="BL108" s="234">
        <f t="shared" si="6"/>
        <v>0</v>
      </c>
      <c r="BM108" s="177"/>
      <c r="BN108" s="177"/>
      <c r="BO108" s="180"/>
      <c r="BP108" s="180"/>
      <c r="BQ108" s="177"/>
      <c r="BR108" s="241"/>
      <c r="BS108" s="244"/>
      <c r="BT108" s="163"/>
      <c r="BU108" s="163"/>
      <c r="BV108" s="163"/>
      <c r="BW108" s="180"/>
      <c r="BX108" s="180"/>
      <c r="BY108" s="177"/>
      <c r="BZ108" s="241"/>
      <c r="CA108" s="241"/>
      <c r="CB108" s="241"/>
      <c r="CC108" s="241"/>
      <c r="CD108" s="241"/>
      <c r="CE108" s="241"/>
    </row>
    <row r="109" spans="1:83" ht="25.5" x14ac:dyDescent="0.25">
      <c r="A109" s="252"/>
      <c r="B109" s="252"/>
      <c r="C109" s="252"/>
      <c r="D109" s="252"/>
      <c r="E109" s="252"/>
      <c r="F109" s="255"/>
      <c r="G109" s="252"/>
      <c r="H109" s="252"/>
      <c r="I109" s="277"/>
      <c r="J109" s="277"/>
      <c r="K109" s="277"/>
      <c r="L109" s="277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67"/>
      <c r="Z109" s="252"/>
      <c r="AA109" s="252"/>
      <c r="AB109" s="252"/>
      <c r="AC109" s="252"/>
      <c r="AD109" s="252"/>
      <c r="AE109" s="252"/>
      <c r="AF109" s="252"/>
      <c r="AG109" s="252"/>
      <c r="AH109" s="252"/>
      <c r="AI109" s="249"/>
      <c r="AJ109" s="249"/>
      <c r="AK109" s="249"/>
      <c r="AL109" s="164" t="s">
        <v>222</v>
      </c>
      <c r="AM109" s="164" t="s">
        <v>975</v>
      </c>
      <c r="AN109" s="174">
        <v>45590</v>
      </c>
      <c r="AO109" s="164">
        <v>13894</v>
      </c>
      <c r="AP109" s="164" t="s">
        <v>976</v>
      </c>
      <c r="AQ109" s="174"/>
      <c r="AR109" s="174"/>
      <c r="AS109" s="164"/>
      <c r="AT109" s="164"/>
      <c r="AU109" s="68">
        <v>4.2999999999999997E-2</v>
      </c>
      <c r="AV109" s="87">
        <v>0.16869999999999999</v>
      </c>
      <c r="AW109" s="170">
        <v>16515.810000000001</v>
      </c>
      <c r="AX109" s="170">
        <v>61528.54</v>
      </c>
      <c r="AY109" s="164"/>
      <c r="AZ109" s="164"/>
      <c r="BA109" s="170"/>
      <c r="BB109" s="170"/>
      <c r="BC109" s="174"/>
      <c r="BD109" s="164"/>
      <c r="BE109" s="170"/>
      <c r="BF109" s="170"/>
      <c r="BG109" s="164"/>
      <c r="BH109" s="170"/>
      <c r="BI109" s="231">
        <f t="shared" si="8"/>
        <v>319635.46000000002</v>
      </c>
      <c r="BJ109" s="235"/>
      <c r="BK109" s="236"/>
      <c r="BL109" s="234">
        <f t="shared" si="6"/>
        <v>0</v>
      </c>
      <c r="BM109" s="177"/>
      <c r="BN109" s="177"/>
      <c r="BO109" s="180"/>
      <c r="BP109" s="180"/>
      <c r="BQ109" s="177"/>
      <c r="BR109" s="241"/>
      <c r="BS109" s="244"/>
      <c r="BT109" s="163"/>
      <c r="BU109" s="163"/>
      <c r="BV109" s="163"/>
      <c r="BW109" s="180"/>
      <c r="BX109" s="180"/>
      <c r="BY109" s="177"/>
      <c r="BZ109" s="241"/>
      <c r="CA109" s="241"/>
      <c r="CB109" s="241"/>
      <c r="CC109" s="241"/>
      <c r="CD109" s="241"/>
      <c r="CE109" s="241"/>
    </row>
    <row r="110" spans="1:83" ht="25.5" x14ac:dyDescent="0.25">
      <c r="A110" s="253"/>
      <c r="B110" s="253"/>
      <c r="C110" s="253"/>
      <c r="D110" s="253"/>
      <c r="E110" s="253"/>
      <c r="F110" s="256"/>
      <c r="G110" s="253"/>
      <c r="H110" s="253"/>
      <c r="I110" s="278"/>
      <c r="J110" s="278"/>
      <c r="K110" s="278"/>
      <c r="L110" s="278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72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0"/>
      <c r="AJ110" s="250"/>
      <c r="AK110" s="250"/>
      <c r="AL110" s="164" t="s">
        <v>977</v>
      </c>
      <c r="AM110" s="164" t="s">
        <v>978</v>
      </c>
      <c r="AN110" s="174">
        <v>45638</v>
      </c>
      <c r="AO110" s="164">
        <v>13926</v>
      </c>
      <c r="AP110" s="164" t="s">
        <v>186</v>
      </c>
      <c r="AQ110" s="174">
        <v>45648</v>
      </c>
      <c r="AR110" s="174">
        <v>45707</v>
      </c>
      <c r="AS110" s="164"/>
      <c r="AT110" s="164"/>
      <c r="AU110" s="68"/>
      <c r="AV110" s="164"/>
      <c r="AW110" s="170"/>
      <c r="AX110" s="170"/>
      <c r="AY110" s="164"/>
      <c r="AZ110" s="164"/>
      <c r="BA110" s="170"/>
      <c r="BB110" s="170"/>
      <c r="BC110" s="174"/>
      <c r="BD110" s="164"/>
      <c r="BE110" s="170"/>
      <c r="BF110" s="170"/>
      <c r="BG110" s="164"/>
      <c r="BH110" s="170"/>
      <c r="BI110" s="231">
        <f t="shared" si="8"/>
        <v>364648.19</v>
      </c>
      <c r="BJ110" s="237"/>
      <c r="BK110" s="238"/>
      <c r="BL110" s="234">
        <f t="shared" si="6"/>
        <v>0</v>
      </c>
      <c r="BM110" s="177"/>
      <c r="BN110" s="177"/>
      <c r="BO110" s="180"/>
      <c r="BP110" s="180"/>
      <c r="BQ110" s="177"/>
      <c r="BR110" s="242"/>
      <c r="BS110" s="245"/>
      <c r="BT110" s="163"/>
      <c r="BU110" s="163"/>
      <c r="BV110" s="163"/>
      <c r="BW110" s="180"/>
      <c r="BX110" s="180"/>
      <c r="BY110" s="177"/>
      <c r="BZ110" s="242"/>
      <c r="CA110" s="242"/>
      <c r="CB110" s="242"/>
      <c r="CC110" s="242"/>
      <c r="CD110" s="242"/>
      <c r="CE110" s="242"/>
    </row>
    <row r="111" spans="1:83" x14ac:dyDescent="0.25">
      <c r="A111" s="251">
        <v>8</v>
      </c>
      <c r="B111" s="251" t="s">
        <v>331</v>
      </c>
      <c r="C111" s="251" t="s">
        <v>332</v>
      </c>
      <c r="D111" s="251" t="s">
        <v>319</v>
      </c>
      <c r="E111" s="251" t="s">
        <v>181</v>
      </c>
      <c r="F111" s="254" t="s">
        <v>333</v>
      </c>
      <c r="G111" s="251"/>
      <c r="H111" s="251"/>
      <c r="I111" s="276"/>
      <c r="J111" s="276"/>
      <c r="K111" s="276"/>
      <c r="L111" s="276"/>
      <c r="M111" s="251"/>
      <c r="N111" s="251"/>
      <c r="O111" s="251"/>
      <c r="P111" s="251"/>
      <c r="Q111" s="251"/>
      <c r="R111" s="251"/>
      <c r="S111" s="251"/>
      <c r="T111" s="251"/>
      <c r="U111" s="251"/>
      <c r="V111" s="251"/>
      <c r="W111" s="251"/>
      <c r="X111" s="251"/>
      <c r="Y111" s="266" t="s">
        <v>325</v>
      </c>
      <c r="Z111" s="251" t="s">
        <v>326</v>
      </c>
      <c r="AA111" s="251" t="s">
        <v>327</v>
      </c>
      <c r="AB111" s="251">
        <v>45135</v>
      </c>
      <c r="AC111" s="251"/>
      <c r="AD111" s="251">
        <v>45135</v>
      </c>
      <c r="AE111" s="251">
        <v>45284</v>
      </c>
      <c r="AF111" s="251" t="s">
        <v>184</v>
      </c>
      <c r="AG111" s="251" t="s">
        <v>185</v>
      </c>
      <c r="AH111" s="251" t="s">
        <v>328</v>
      </c>
      <c r="AI111" s="248">
        <v>573000</v>
      </c>
      <c r="AJ111" s="248">
        <v>373039.11</v>
      </c>
      <c r="AK111" s="248">
        <f>AI111+AJ111</f>
        <v>946039.11</v>
      </c>
      <c r="AL111" s="164"/>
      <c r="AM111" s="164"/>
      <c r="AN111" s="174"/>
      <c r="AO111" s="164"/>
      <c r="AP111" s="164"/>
      <c r="AQ111" s="174"/>
      <c r="AR111" s="174"/>
      <c r="AS111" s="164"/>
      <c r="AT111" s="164"/>
      <c r="AU111" s="68"/>
      <c r="AV111" s="164"/>
      <c r="AW111" s="170"/>
      <c r="AX111" s="170"/>
      <c r="AY111" s="164"/>
      <c r="AZ111" s="164"/>
      <c r="BA111" s="170"/>
      <c r="BB111" s="170"/>
      <c r="BC111" s="174"/>
      <c r="BD111" s="164"/>
      <c r="BE111" s="170"/>
      <c r="BF111" s="170"/>
      <c r="BG111" s="164"/>
      <c r="BH111" s="170"/>
      <c r="BI111" s="231">
        <f>$AK$111+AW111-AX111</f>
        <v>946039.11</v>
      </c>
      <c r="BJ111" s="232">
        <v>1129232.1000000001</v>
      </c>
      <c r="BK111" s="232">
        <v>115615.44</v>
      </c>
      <c r="BL111" s="234">
        <f t="shared" si="6"/>
        <v>1244847.54</v>
      </c>
      <c r="BM111" s="177"/>
      <c r="BN111" s="177"/>
      <c r="BO111" s="177"/>
      <c r="BP111" s="177"/>
      <c r="BQ111" s="177"/>
      <c r="BR111" s="177"/>
      <c r="BS111" s="180"/>
      <c r="BT111" s="240"/>
      <c r="BU111" s="240"/>
      <c r="BV111" s="240"/>
      <c r="BW111" s="180"/>
      <c r="BX111" s="180"/>
      <c r="BY111" s="177"/>
      <c r="BZ111" s="11"/>
      <c r="CA111" s="11"/>
      <c r="CB111" s="11"/>
      <c r="CC111" s="11"/>
      <c r="CD111" s="11"/>
      <c r="CE111" s="11"/>
    </row>
    <row r="112" spans="1:83" ht="25.5" x14ac:dyDescent="0.25">
      <c r="A112" s="252"/>
      <c r="B112" s="252"/>
      <c r="C112" s="252"/>
      <c r="D112" s="252"/>
      <c r="E112" s="252"/>
      <c r="F112" s="255"/>
      <c r="G112" s="252"/>
      <c r="H112" s="252"/>
      <c r="I112" s="277"/>
      <c r="J112" s="277"/>
      <c r="K112" s="277"/>
      <c r="L112" s="277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67"/>
      <c r="Z112" s="252"/>
      <c r="AA112" s="252"/>
      <c r="AB112" s="252"/>
      <c r="AC112" s="252"/>
      <c r="AD112" s="252"/>
      <c r="AE112" s="252"/>
      <c r="AF112" s="252"/>
      <c r="AG112" s="252"/>
      <c r="AH112" s="252"/>
      <c r="AI112" s="249"/>
      <c r="AJ112" s="249"/>
      <c r="AK112" s="249"/>
      <c r="AL112" s="164" t="s">
        <v>188</v>
      </c>
      <c r="AM112" s="164" t="s">
        <v>329</v>
      </c>
      <c r="AN112" s="174">
        <v>45267</v>
      </c>
      <c r="AO112" s="164">
        <v>13672</v>
      </c>
      <c r="AP112" s="164" t="s">
        <v>186</v>
      </c>
      <c r="AQ112" s="174">
        <v>45286</v>
      </c>
      <c r="AR112" s="174">
        <v>45435</v>
      </c>
      <c r="AS112" s="164"/>
      <c r="AT112" s="164"/>
      <c r="AU112" s="68"/>
      <c r="AV112" s="164"/>
      <c r="AW112" s="170"/>
      <c r="AX112" s="170"/>
      <c r="AY112" s="164"/>
      <c r="AZ112" s="164"/>
      <c r="BA112" s="170"/>
      <c r="BB112" s="170"/>
      <c r="BC112" s="174"/>
      <c r="BD112" s="164"/>
      <c r="BE112" s="170"/>
      <c r="BF112" s="170"/>
      <c r="BG112" s="164"/>
      <c r="BH112" s="170"/>
      <c r="BI112" s="231">
        <f t="shared" ref="BI112:BI119" si="9">$AK$111+AW112-AX112</f>
        <v>946039.11</v>
      </c>
      <c r="BJ112" s="235"/>
      <c r="BK112" s="235"/>
      <c r="BL112" s="234">
        <f t="shared" si="6"/>
        <v>0</v>
      </c>
      <c r="BM112" s="177"/>
      <c r="BN112" s="177"/>
      <c r="BO112" s="180">
        <v>45287</v>
      </c>
      <c r="BP112" s="180">
        <v>45406</v>
      </c>
      <c r="BQ112" s="177"/>
      <c r="BR112" s="240"/>
      <c r="BS112" s="243">
        <v>45166</v>
      </c>
      <c r="BT112" s="241"/>
      <c r="BU112" s="241"/>
      <c r="BV112" s="241"/>
      <c r="BW112" s="180"/>
      <c r="BX112" s="180"/>
      <c r="BY112" s="177"/>
      <c r="BZ112" s="240" t="s">
        <v>984</v>
      </c>
      <c r="CA112" s="240">
        <v>13997</v>
      </c>
      <c r="CB112" s="240" t="s">
        <v>752</v>
      </c>
      <c r="CC112" s="240">
        <v>714834</v>
      </c>
      <c r="CD112" s="240" t="s">
        <v>985</v>
      </c>
      <c r="CE112" s="240" t="s">
        <v>986</v>
      </c>
    </row>
    <row r="113" spans="1:83" ht="25.5" x14ac:dyDescent="0.25">
      <c r="A113" s="252"/>
      <c r="B113" s="252"/>
      <c r="C113" s="252"/>
      <c r="D113" s="252"/>
      <c r="E113" s="252"/>
      <c r="F113" s="255"/>
      <c r="G113" s="252"/>
      <c r="H113" s="252"/>
      <c r="I113" s="277"/>
      <c r="J113" s="277"/>
      <c r="K113" s="277"/>
      <c r="L113" s="277"/>
      <c r="M113" s="252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67"/>
      <c r="Z113" s="252"/>
      <c r="AA113" s="252"/>
      <c r="AB113" s="252"/>
      <c r="AC113" s="252"/>
      <c r="AD113" s="252"/>
      <c r="AE113" s="252"/>
      <c r="AF113" s="252"/>
      <c r="AG113" s="252"/>
      <c r="AH113" s="252"/>
      <c r="AI113" s="249"/>
      <c r="AJ113" s="249"/>
      <c r="AK113" s="249"/>
      <c r="AL113" s="164" t="s">
        <v>188</v>
      </c>
      <c r="AM113" s="164" t="s">
        <v>330</v>
      </c>
      <c r="AN113" s="174">
        <v>45398</v>
      </c>
      <c r="AO113" s="164">
        <v>13758</v>
      </c>
      <c r="AP113" s="164" t="s">
        <v>186</v>
      </c>
      <c r="AQ113" s="174">
        <v>45436</v>
      </c>
      <c r="AR113" s="174">
        <v>45585</v>
      </c>
      <c r="AS113" s="164"/>
      <c r="AT113" s="164"/>
      <c r="AU113" s="68"/>
      <c r="AV113" s="164"/>
      <c r="AW113" s="170"/>
      <c r="AX113" s="170"/>
      <c r="AY113" s="164"/>
      <c r="AZ113" s="164"/>
      <c r="BA113" s="170"/>
      <c r="BB113" s="170"/>
      <c r="BC113" s="174"/>
      <c r="BD113" s="164"/>
      <c r="BE113" s="170"/>
      <c r="BF113" s="170"/>
      <c r="BG113" s="164"/>
      <c r="BH113" s="170"/>
      <c r="BI113" s="231">
        <f t="shared" si="9"/>
        <v>946039.11</v>
      </c>
      <c r="BJ113" s="235"/>
      <c r="BK113" s="235"/>
      <c r="BL113" s="234">
        <f t="shared" si="6"/>
        <v>0</v>
      </c>
      <c r="BM113" s="177"/>
      <c r="BN113" s="177"/>
      <c r="BO113" s="180">
        <v>45407</v>
      </c>
      <c r="BP113" s="180">
        <v>45526</v>
      </c>
      <c r="BQ113" s="177"/>
      <c r="BR113" s="241"/>
      <c r="BS113" s="244"/>
      <c r="BT113" s="242"/>
      <c r="BU113" s="242"/>
      <c r="BV113" s="242"/>
      <c r="BW113" s="180"/>
      <c r="BX113" s="180"/>
      <c r="BY113" s="177"/>
      <c r="BZ113" s="241"/>
      <c r="CA113" s="241"/>
      <c r="CB113" s="241"/>
      <c r="CC113" s="241"/>
      <c r="CD113" s="241"/>
      <c r="CE113" s="241"/>
    </row>
    <row r="114" spans="1:83" ht="38.25" x14ac:dyDescent="0.25">
      <c r="A114" s="252"/>
      <c r="B114" s="252"/>
      <c r="C114" s="252"/>
      <c r="D114" s="252"/>
      <c r="E114" s="252"/>
      <c r="F114" s="255"/>
      <c r="G114" s="252"/>
      <c r="H114" s="252"/>
      <c r="I114" s="277"/>
      <c r="J114" s="277"/>
      <c r="K114" s="277"/>
      <c r="L114" s="277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67"/>
      <c r="Z114" s="252"/>
      <c r="AA114" s="252"/>
      <c r="AB114" s="252"/>
      <c r="AC114" s="252"/>
      <c r="AD114" s="252"/>
      <c r="AE114" s="252"/>
      <c r="AF114" s="252"/>
      <c r="AG114" s="252"/>
      <c r="AH114" s="252"/>
      <c r="AI114" s="249"/>
      <c r="AJ114" s="249"/>
      <c r="AK114" s="249"/>
      <c r="AL114" s="164" t="s">
        <v>320</v>
      </c>
      <c r="AM114" s="164" t="s">
        <v>389</v>
      </c>
      <c r="AN114" s="174">
        <v>45398</v>
      </c>
      <c r="AO114" s="164">
        <v>13756</v>
      </c>
      <c r="AP114" s="164" t="s">
        <v>322</v>
      </c>
      <c r="AQ114" s="174"/>
      <c r="AR114" s="174"/>
      <c r="AS114" s="164"/>
      <c r="AT114" s="164"/>
      <c r="AU114" s="68"/>
      <c r="AV114" s="164"/>
      <c r="AW114" s="170"/>
      <c r="AX114" s="170"/>
      <c r="AY114" s="164"/>
      <c r="AZ114" s="164"/>
      <c r="BA114" s="170"/>
      <c r="BB114" s="170"/>
      <c r="BC114" s="174">
        <v>45398</v>
      </c>
      <c r="BD114" s="164"/>
      <c r="BE114" s="170">
        <v>87270.8</v>
      </c>
      <c r="BF114" s="170"/>
      <c r="BG114" s="164"/>
      <c r="BH114" s="170"/>
      <c r="BI114" s="231">
        <f>($AK$111+AW114-AX114)+(AK111+BE114)</f>
        <v>1979349.02</v>
      </c>
      <c r="BJ114" s="235"/>
      <c r="BK114" s="235"/>
      <c r="BL114" s="234">
        <f t="shared" si="6"/>
        <v>0</v>
      </c>
      <c r="BM114" s="177"/>
      <c r="BN114" s="177"/>
      <c r="BO114" s="180"/>
      <c r="BP114" s="180"/>
      <c r="BQ114" s="177"/>
      <c r="BR114" s="241"/>
      <c r="BS114" s="244"/>
      <c r="BT114" s="176"/>
      <c r="BU114" s="176"/>
      <c r="BV114" s="176"/>
      <c r="BW114" s="180"/>
      <c r="BX114" s="180"/>
      <c r="BY114" s="177"/>
      <c r="BZ114" s="241"/>
      <c r="CA114" s="241"/>
      <c r="CB114" s="241"/>
      <c r="CC114" s="241"/>
      <c r="CD114" s="241"/>
      <c r="CE114" s="241"/>
    </row>
    <row r="115" spans="1:83" ht="25.5" x14ac:dyDescent="0.25">
      <c r="A115" s="252"/>
      <c r="B115" s="252"/>
      <c r="C115" s="252"/>
      <c r="D115" s="252"/>
      <c r="E115" s="252"/>
      <c r="F115" s="255"/>
      <c r="G115" s="252"/>
      <c r="H115" s="252"/>
      <c r="I115" s="277"/>
      <c r="J115" s="277"/>
      <c r="K115" s="277"/>
      <c r="L115" s="277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67"/>
      <c r="Z115" s="252"/>
      <c r="AA115" s="252"/>
      <c r="AB115" s="252"/>
      <c r="AC115" s="252"/>
      <c r="AD115" s="252"/>
      <c r="AE115" s="252"/>
      <c r="AF115" s="252"/>
      <c r="AG115" s="252"/>
      <c r="AH115" s="252"/>
      <c r="AI115" s="249"/>
      <c r="AJ115" s="249"/>
      <c r="AK115" s="249"/>
      <c r="AL115" s="164" t="s">
        <v>957</v>
      </c>
      <c r="AM115" s="164" t="s">
        <v>979</v>
      </c>
      <c r="AN115" s="174">
        <v>45489</v>
      </c>
      <c r="AO115" s="164">
        <v>13820</v>
      </c>
      <c r="AP115" s="164" t="s">
        <v>976</v>
      </c>
      <c r="AQ115" s="174"/>
      <c r="AR115" s="174"/>
      <c r="AS115" s="164"/>
      <c r="AT115" s="164"/>
      <c r="AU115" s="68"/>
      <c r="AV115" s="164"/>
      <c r="AW115" s="170">
        <v>152784.32999999999</v>
      </c>
      <c r="AX115" s="170"/>
      <c r="AY115" s="164"/>
      <c r="AZ115" s="164"/>
      <c r="BA115" s="170"/>
      <c r="BB115" s="170"/>
      <c r="BC115" s="174"/>
      <c r="BD115" s="164"/>
      <c r="BE115" s="170"/>
      <c r="BF115" s="170"/>
      <c r="BG115" s="164"/>
      <c r="BH115" s="170"/>
      <c r="BI115" s="231">
        <f t="shared" si="9"/>
        <v>1098823.44</v>
      </c>
      <c r="BJ115" s="235"/>
      <c r="BK115" s="235"/>
      <c r="BL115" s="234">
        <f t="shared" si="6"/>
        <v>0</v>
      </c>
      <c r="BM115" s="177"/>
      <c r="BN115" s="177"/>
      <c r="BO115" s="180"/>
      <c r="BP115" s="180"/>
      <c r="BQ115" s="177"/>
      <c r="BR115" s="241"/>
      <c r="BS115" s="244"/>
      <c r="BT115" s="176"/>
      <c r="BU115" s="176"/>
      <c r="BV115" s="176"/>
      <c r="BW115" s="180"/>
      <c r="BX115" s="180"/>
      <c r="BY115" s="177"/>
      <c r="BZ115" s="241"/>
      <c r="CA115" s="241"/>
      <c r="CB115" s="241"/>
      <c r="CC115" s="241"/>
      <c r="CD115" s="241"/>
      <c r="CE115" s="241"/>
    </row>
    <row r="116" spans="1:83" ht="25.5" x14ac:dyDescent="0.25">
      <c r="A116" s="252"/>
      <c r="B116" s="252"/>
      <c r="C116" s="252"/>
      <c r="D116" s="252"/>
      <c r="E116" s="252"/>
      <c r="F116" s="255"/>
      <c r="G116" s="252"/>
      <c r="H116" s="252"/>
      <c r="I116" s="277"/>
      <c r="J116" s="277"/>
      <c r="K116" s="277"/>
      <c r="L116" s="277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  <c r="W116" s="252"/>
      <c r="X116" s="252"/>
      <c r="Y116" s="267"/>
      <c r="Z116" s="252"/>
      <c r="AA116" s="252"/>
      <c r="AB116" s="252"/>
      <c r="AC116" s="252"/>
      <c r="AD116" s="252"/>
      <c r="AE116" s="252"/>
      <c r="AF116" s="252"/>
      <c r="AG116" s="252"/>
      <c r="AH116" s="252"/>
      <c r="AI116" s="249"/>
      <c r="AJ116" s="249"/>
      <c r="AK116" s="249"/>
      <c r="AL116" s="164" t="s">
        <v>935</v>
      </c>
      <c r="AM116" s="164" t="s">
        <v>980</v>
      </c>
      <c r="AN116" s="174">
        <v>45523</v>
      </c>
      <c r="AO116" s="164">
        <v>13863</v>
      </c>
      <c r="AP116" s="164" t="s">
        <v>186</v>
      </c>
      <c r="AQ116" s="174">
        <v>45586</v>
      </c>
      <c r="AR116" s="174">
        <v>45646</v>
      </c>
      <c r="AS116" s="164"/>
      <c r="AT116" s="164"/>
      <c r="AU116" s="68"/>
      <c r="AV116" s="164"/>
      <c r="AW116" s="170"/>
      <c r="AX116" s="170"/>
      <c r="AY116" s="164"/>
      <c r="AZ116" s="164"/>
      <c r="BA116" s="170"/>
      <c r="BB116" s="170"/>
      <c r="BC116" s="174"/>
      <c r="BD116" s="164"/>
      <c r="BE116" s="170"/>
      <c r="BF116" s="170"/>
      <c r="BG116" s="164"/>
      <c r="BH116" s="170"/>
      <c r="BI116" s="231">
        <f t="shared" si="9"/>
        <v>946039.11</v>
      </c>
      <c r="BJ116" s="235"/>
      <c r="BK116" s="235"/>
      <c r="BL116" s="234">
        <f t="shared" si="6"/>
        <v>0</v>
      </c>
      <c r="BM116" s="177"/>
      <c r="BN116" s="177"/>
      <c r="BO116" s="180">
        <v>45527</v>
      </c>
      <c r="BP116" s="180">
        <v>45616</v>
      </c>
      <c r="BQ116" s="177"/>
      <c r="BR116" s="241"/>
      <c r="BS116" s="244"/>
      <c r="BT116" s="176"/>
      <c r="BU116" s="176"/>
      <c r="BV116" s="176"/>
      <c r="BW116" s="180"/>
      <c r="BX116" s="180"/>
      <c r="BY116" s="177"/>
      <c r="BZ116" s="241"/>
      <c r="CA116" s="241"/>
      <c r="CB116" s="241"/>
      <c r="CC116" s="241"/>
      <c r="CD116" s="241"/>
      <c r="CE116" s="241"/>
    </row>
    <row r="117" spans="1:83" ht="25.5" x14ac:dyDescent="0.25">
      <c r="A117" s="252"/>
      <c r="B117" s="252"/>
      <c r="C117" s="252"/>
      <c r="D117" s="252"/>
      <c r="E117" s="252"/>
      <c r="F117" s="255"/>
      <c r="G117" s="252"/>
      <c r="H117" s="252"/>
      <c r="I117" s="277"/>
      <c r="J117" s="277"/>
      <c r="K117" s="277"/>
      <c r="L117" s="277"/>
      <c r="M117" s="252"/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67"/>
      <c r="Z117" s="252"/>
      <c r="AA117" s="252"/>
      <c r="AB117" s="252"/>
      <c r="AC117" s="252"/>
      <c r="AD117" s="252"/>
      <c r="AE117" s="252"/>
      <c r="AF117" s="252"/>
      <c r="AG117" s="252"/>
      <c r="AH117" s="252"/>
      <c r="AI117" s="249"/>
      <c r="AJ117" s="249"/>
      <c r="AK117" s="249"/>
      <c r="AL117" s="164" t="s">
        <v>981</v>
      </c>
      <c r="AM117" s="164" t="s">
        <v>982</v>
      </c>
      <c r="AN117" s="174">
        <v>45588</v>
      </c>
      <c r="AO117" s="164">
        <v>13898</v>
      </c>
      <c r="AP117" s="164" t="s">
        <v>976</v>
      </c>
      <c r="AQ117" s="174"/>
      <c r="AR117" s="174"/>
      <c r="AS117" s="164"/>
      <c r="AT117" s="164"/>
      <c r="AU117" s="68"/>
      <c r="AV117" s="164"/>
      <c r="AW117" s="170">
        <v>65410.37</v>
      </c>
      <c r="AX117" s="170">
        <v>21438.240000000002</v>
      </c>
      <c r="AY117" s="164"/>
      <c r="AZ117" s="164"/>
      <c r="BA117" s="170"/>
      <c r="BB117" s="170"/>
      <c r="BC117" s="174"/>
      <c r="BD117" s="164"/>
      <c r="BE117" s="170"/>
      <c r="BF117" s="170"/>
      <c r="BG117" s="164"/>
      <c r="BH117" s="170"/>
      <c r="BI117" s="231">
        <f t="shared" si="9"/>
        <v>990011.24</v>
      </c>
      <c r="BJ117" s="235"/>
      <c r="BK117" s="235"/>
      <c r="BL117" s="234">
        <f t="shared" si="6"/>
        <v>0</v>
      </c>
      <c r="BM117" s="177"/>
      <c r="BN117" s="177"/>
      <c r="BO117" s="180"/>
      <c r="BP117" s="180"/>
      <c r="BQ117" s="177"/>
      <c r="BR117" s="241"/>
      <c r="BS117" s="244"/>
      <c r="BT117" s="176"/>
      <c r="BU117" s="176"/>
      <c r="BV117" s="176"/>
      <c r="BW117" s="180"/>
      <c r="BX117" s="180"/>
      <c r="BY117" s="177"/>
      <c r="BZ117" s="241"/>
      <c r="CA117" s="241"/>
      <c r="CB117" s="241"/>
      <c r="CC117" s="241"/>
      <c r="CD117" s="241"/>
      <c r="CE117" s="241"/>
    </row>
    <row r="118" spans="1:83" ht="25.5" x14ac:dyDescent="0.25">
      <c r="A118" s="252"/>
      <c r="B118" s="252"/>
      <c r="C118" s="252"/>
      <c r="D118" s="252"/>
      <c r="E118" s="252"/>
      <c r="F118" s="255"/>
      <c r="G118" s="252"/>
      <c r="H118" s="252"/>
      <c r="I118" s="277"/>
      <c r="J118" s="277"/>
      <c r="K118" s="277"/>
      <c r="L118" s="277"/>
      <c r="M118" s="252"/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67"/>
      <c r="Z118" s="252"/>
      <c r="AA118" s="252"/>
      <c r="AB118" s="252"/>
      <c r="AC118" s="252"/>
      <c r="AD118" s="252"/>
      <c r="AE118" s="252"/>
      <c r="AF118" s="252"/>
      <c r="AG118" s="252"/>
      <c r="AH118" s="252"/>
      <c r="AI118" s="249"/>
      <c r="AJ118" s="249"/>
      <c r="AK118" s="249"/>
      <c r="AL118" s="164" t="s">
        <v>987</v>
      </c>
      <c r="AM118" s="164" t="s">
        <v>988</v>
      </c>
      <c r="AN118" s="174">
        <v>45621</v>
      </c>
      <c r="AO118" s="164">
        <v>13912</v>
      </c>
      <c r="AP118" s="164" t="s">
        <v>322</v>
      </c>
      <c r="AQ118" s="174"/>
      <c r="AR118" s="174"/>
      <c r="AS118" s="164"/>
      <c r="AT118" s="164"/>
      <c r="AU118" s="68"/>
      <c r="AV118" s="164"/>
      <c r="AW118" s="170"/>
      <c r="AX118" s="170"/>
      <c r="AY118" s="164"/>
      <c r="AZ118" s="164"/>
      <c r="BA118" s="170"/>
      <c r="BB118" s="170"/>
      <c r="BC118" s="174">
        <v>45621</v>
      </c>
      <c r="BD118" s="164"/>
      <c r="BE118" s="170">
        <v>29710.22</v>
      </c>
      <c r="BF118" s="170"/>
      <c r="BG118" s="164"/>
      <c r="BH118" s="170"/>
      <c r="BI118" s="231">
        <f>($AK$111+AW118-AX118)+(AK111+BE118)</f>
        <v>1921788.44</v>
      </c>
      <c r="BJ118" s="235"/>
      <c r="BK118" s="235"/>
      <c r="BL118" s="234">
        <f t="shared" si="6"/>
        <v>0</v>
      </c>
      <c r="BM118" s="177"/>
      <c r="BN118" s="177"/>
      <c r="BO118" s="180"/>
      <c r="BP118" s="180"/>
      <c r="BQ118" s="177"/>
      <c r="BR118" s="241"/>
      <c r="BS118" s="244"/>
      <c r="BT118" s="176"/>
      <c r="BU118" s="176"/>
      <c r="BV118" s="176"/>
      <c r="BW118" s="180"/>
      <c r="BX118" s="180"/>
      <c r="BY118" s="177"/>
      <c r="BZ118" s="241"/>
      <c r="CA118" s="241"/>
      <c r="CB118" s="241"/>
      <c r="CC118" s="241"/>
      <c r="CD118" s="241"/>
      <c r="CE118" s="241"/>
    </row>
    <row r="119" spans="1:83" ht="25.5" x14ac:dyDescent="0.25">
      <c r="A119" s="253"/>
      <c r="B119" s="253"/>
      <c r="C119" s="253"/>
      <c r="D119" s="253"/>
      <c r="E119" s="253"/>
      <c r="F119" s="256"/>
      <c r="G119" s="253"/>
      <c r="H119" s="253"/>
      <c r="I119" s="278"/>
      <c r="J119" s="278"/>
      <c r="K119" s="278"/>
      <c r="L119" s="278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72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0"/>
      <c r="AJ119" s="250"/>
      <c r="AK119" s="250"/>
      <c r="AL119" s="164" t="s">
        <v>952</v>
      </c>
      <c r="AM119" s="164" t="s">
        <v>983</v>
      </c>
      <c r="AN119" s="174">
        <v>45642</v>
      </c>
      <c r="AO119" s="164">
        <v>13929</v>
      </c>
      <c r="AP119" s="164" t="s">
        <v>186</v>
      </c>
      <c r="AQ119" s="174">
        <v>45647</v>
      </c>
      <c r="AR119" s="174">
        <v>45706</v>
      </c>
      <c r="AS119" s="164"/>
      <c r="AT119" s="164"/>
      <c r="AU119" s="68"/>
      <c r="AV119" s="164"/>
      <c r="AW119" s="170"/>
      <c r="AX119" s="170"/>
      <c r="AY119" s="164"/>
      <c r="AZ119" s="164"/>
      <c r="BA119" s="170"/>
      <c r="BB119" s="170"/>
      <c r="BC119" s="174"/>
      <c r="BD119" s="164"/>
      <c r="BE119" s="170"/>
      <c r="BF119" s="170"/>
      <c r="BG119" s="164"/>
      <c r="BH119" s="170"/>
      <c r="BI119" s="231">
        <f t="shared" si="9"/>
        <v>946039.11</v>
      </c>
      <c r="BJ119" s="237"/>
      <c r="BK119" s="237"/>
      <c r="BL119" s="234">
        <f t="shared" si="6"/>
        <v>0</v>
      </c>
      <c r="BM119" s="177"/>
      <c r="BN119" s="177"/>
      <c r="BO119" s="180"/>
      <c r="BP119" s="180"/>
      <c r="BQ119" s="177"/>
      <c r="BR119" s="242"/>
      <c r="BS119" s="245"/>
      <c r="BT119" s="176"/>
      <c r="BU119" s="176"/>
      <c r="BV119" s="176"/>
      <c r="BW119" s="180"/>
      <c r="BX119" s="180"/>
      <c r="BY119" s="177"/>
      <c r="BZ119" s="242"/>
      <c r="CA119" s="242"/>
      <c r="CB119" s="242"/>
      <c r="CC119" s="242"/>
      <c r="CD119" s="242"/>
      <c r="CE119" s="242"/>
    </row>
    <row r="120" spans="1:83" x14ac:dyDescent="0.25">
      <c r="A120" s="251">
        <v>9</v>
      </c>
      <c r="B120" s="251" t="s">
        <v>224</v>
      </c>
      <c r="C120" s="251" t="s">
        <v>215</v>
      </c>
      <c r="D120" s="251" t="s">
        <v>319</v>
      </c>
      <c r="E120" s="251" t="s">
        <v>181</v>
      </c>
      <c r="F120" s="254" t="s">
        <v>334</v>
      </c>
      <c r="G120" s="251"/>
      <c r="H120" s="251"/>
      <c r="I120" s="276"/>
      <c r="J120" s="276"/>
      <c r="K120" s="276"/>
      <c r="L120" s="276"/>
      <c r="M120" s="251"/>
      <c r="N120" s="251"/>
      <c r="O120" s="251"/>
      <c r="P120" s="251"/>
      <c r="Q120" s="251"/>
      <c r="R120" s="251"/>
      <c r="S120" s="251"/>
      <c r="T120" s="251"/>
      <c r="U120" s="251"/>
      <c r="V120" s="251"/>
      <c r="W120" s="251"/>
      <c r="X120" s="251"/>
      <c r="Y120" s="266" t="s">
        <v>335</v>
      </c>
      <c r="Z120" s="251" t="s">
        <v>259</v>
      </c>
      <c r="AA120" s="251" t="s">
        <v>225</v>
      </c>
      <c r="AB120" s="268">
        <v>45147</v>
      </c>
      <c r="AC120" s="270">
        <v>13593</v>
      </c>
      <c r="AD120" s="268">
        <v>45147</v>
      </c>
      <c r="AE120" s="268">
        <v>45326</v>
      </c>
      <c r="AF120" s="251" t="s">
        <v>184</v>
      </c>
      <c r="AG120" s="251" t="s">
        <v>185</v>
      </c>
      <c r="AH120" s="251" t="s">
        <v>226</v>
      </c>
      <c r="AI120" s="248">
        <v>739329.87</v>
      </c>
      <c r="AJ120" s="248">
        <v>0</v>
      </c>
      <c r="AK120" s="248">
        <f>AI120+AJ120</f>
        <v>739329.87</v>
      </c>
      <c r="AL120" s="164"/>
      <c r="AM120" s="164"/>
      <c r="AN120" s="174"/>
      <c r="AO120" s="164"/>
      <c r="AP120" s="164"/>
      <c r="AQ120" s="174"/>
      <c r="AR120" s="174"/>
      <c r="AS120" s="164"/>
      <c r="AT120" s="164"/>
      <c r="AU120" s="68"/>
      <c r="AV120" s="164"/>
      <c r="AW120" s="170"/>
      <c r="AX120" s="170"/>
      <c r="AY120" s="164"/>
      <c r="AZ120" s="164"/>
      <c r="BA120" s="170"/>
      <c r="BB120" s="170"/>
      <c r="BC120" s="174"/>
      <c r="BD120" s="164"/>
      <c r="BE120" s="170"/>
      <c r="BF120" s="170"/>
      <c r="BG120" s="164"/>
      <c r="BH120" s="170"/>
      <c r="BI120" s="231">
        <f>$AK$120+AW120-AX120</f>
        <v>739329.87</v>
      </c>
      <c r="BJ120" s="232">
        <v>744640.62</v>
      </c>
      <c r="BK120" s="233"/>
      <c r="BL120" s="234">
        <f t="shared" si="6"/>
        <v>744640.62</v>
      </c>
      <c r="BM120" s="177"/>
      <c r="BN120" s="177"/>
      <c r="BO120" s="177"/>
      <c r="BP120" s="177"/>
      <c r="BQ120" s="177"/>
      <c r="BR120" s="177"/>
      <c r="BS120" s="180"/>
      <c r="BT120" s="251"/>
      <c r="BU120" s="251"/>
      <c r="BV120" s="251"/>
      <c r="BW120" s="180"/>
      <c r="BX120" s="180"/>
      <c r="BY120" s="177"/>
      <c r="BZ120" s="11"/>
      <c r="CA120" s="11"/>
      <c r="CB120" s="11"/>
      <c r="CC120" s="11"/>
      <c r="CD120" s="11"/>
      <c r="CE120" s="11"/>
    </row>
    <row r="121" spans="1:83" ht="25.5" x14ac:dyDescent="0.25">
      <c r="A121" s="252"/>
      <c r="B121" s="252"/>
      <c r="C121" s="252"/>
      <c r="D121" s="252"/>
      <c r="E121" s="252"/>
      <c r="F121" s="255"/>
      <c r="G121" s="252"/>
      <c r="H121" s="252"/>
      <c r="I121" s="277"/>
      <c r="J121" s="277"/>
      <c r="K121" s="277"/>
      <c r="L121" s="277"/>
      <c r="M121" s="252"/>
      <c r="N121" s="252"/>
      <c r="O121" s="252"/>
      <c r="P121" s="252"/>
      <c r="Q121" s="252"/>
      <c r="R121" s="252"/>
      <c r="S121" s="252"/>
      <c r="T121" s="252"/>
      <c r="U121" s="252"/>
      <c r="V121" s="252"/>
      <c r="W121" s="252"/>
      <c r="X121" s="252"/>
      <c r="Y121" s="267"/>
      <c r="Z121" s="252"/>
      <c r="AA121" s="252"/>
      <c r="AB121" s="252"/>
      <c r="AC121" s="252"/>
      <c r="AD121" s="252"/>
      <c r="AE121" s="252"/>
      <c r="AF121" s="252"/>
      <c r="AG121" s="252"/>
      <c r="AH121" s="252"/>
      <c r="AI121" s="249"/>
      <c r="AJ121" s="249"/>
      <c r="AK121" s="249"/>
      <c r="AL121" s="164" t="s">
        <v>188</v>
      </c>
      <c r="AM121" s="164" t="s">
        <v>329</v>
      </c>
      <c r="AN121" s="174">
        <v>45300</v>
      </c>
      <c r="AO121" s="164">
        <v>13694</v>
      </c>
      <c r="AP121" s="164" t="s">
        <v>186</v>
      </c>
      <c r="AQ121" s="50">
        <v>45327</v>
      </c>
      <c r="AR121" s="50">
        <v>45506</v>
      </c>
      <c r="AS121" s="164"/>
      <c r="AT121" s="164"/>
      <c r="AU121" s="68"/>
      <c r="AV121" s="164"/>
      <c r="AW121" s="170"/>
      <c r="AX121" s="170"/>
      <c r="AY121" s="164"/>
      <c r="AZ121" s="164"/>
      <c r="BA121" s="170"/>
      <c r="BB121" s="170"/>
      <c r="BC121" s="174"/>
      <c r="BD121" s="164"/>
      <c r="BE121" s="170"/>
      <c r="BF121" s="170"/>
      <c r="BG121" s="164"/>
      <c r="BH121" s="170"/>
      <c r="BI121" s="231">
        <f t="shared" ref="BI121:BI128" si="10">$AK$120+AW121-AX121</f>
        <v>739329.87</v>
      </c>
      <c r="BJ121" s="235"/>
      <c r="BK121" s="236"/>
      <c r="BL121" s="234">
        <f t="shared" si="6"/>
        <v>0</v>
      </c>
      <c r="BM121" s="177"/>
      <c r="BN121" s="177"/>
      <c r="BO121" s="180">
        <v>45311</v>
      </c>
      <c r="BP121" s="180">
        <v>45460</v>
      </c>
      <c r="BQ121" s="177"/>
      <c r="BR121" s="240"/>
      <c r="BS121" s="243">
        <v>45161</v>
      </c>
      <c r="BT121" s="252"/>
      <c r="BU121" s="252"/>
      <c r="BV121" s="252"/>
      <c r="BW121" s="180"/>
      <c r="BX121" s="180"/>
      <c r="BY121" s="177"/>
      <c r="BZ121" s="240" t="s">
        <v>994</v>
      </c>
      <c r="CA121" s="240" t="s">
        <v>995</v>
      </c>
      <c r="CB121" s="240" t="s">
        <v>752</v>
      </c>
      <c r="CC121" s="240">
        <v>714834</v>
      </c>
      <c r="CD121" s="240" t="s">
        <v>996</v>
      </c>
      <c r="CE121" s="240" t="s">
        <v>997</v>
      </c>
    </row>
    <row r="122" spans="1:83" ht="38.25" x14ac:dyDescent="0.25">
      <c r="A122" s="252"/>
      <c r="B122" s="252"/>
      <c r="C122" s="252"/>
      <c r="D122" s="252"/>
      <c r="E122" s="252"/>
      <c r="F122" s="255"/>
      <c r="G122" s="252"/>
      <c r="H122" s="252"/>
      <c r="I122" s="277"/>
      <c r="J122" s="277"/>
      <c r="K122" s="277"/>
      <c r="L122" s="277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67"/>
      <c r="Z122" s="252"/>
      <c r="AA122" s="252"/>
      <c r="AB122" s="252"/>
      <c r="AC122" s="252"/>
      <c r="AD122" s="252"/>
      <c r="AE122" s="252"/>
      <c r="AF122" s="252"/>
      <c r="AG122" s="252"/>
      <c r="AH122" s="252"/>
      <c r="AI122" s="249"/>
      <c r="AJ122" s="249"/>
      <c r="AK122" s="249"/>
      <c r="AL122" s="164" t="s">
        <v>336</v>
      </c>
      <c r="AM122" s="164" t="s">
        <v>337</v>
      </c>
      <c r="AN122" s="174">
        <v>45327</v>
      </c>
      <c r="AO122" s="164"/>
      <c r="AP122" s="164" t="s">
        <v>218</v>
      </c>
      <c r="AQ122" s="174"/>
      <c r="AR122" s="174"/>
      <c r="AS122" s="164"/>
      <c r="AT122" s="164"/>
      <c r="AU122" s="68"/>
      <c r="AV122" s="164"/>
      <c r="AW122" s="170"/>
      <c r="AX122" s="170"/>
      <c r="AY122" s="164"/>
      <c r="AZ122" s="164"/>
      <c r="BA122" s="170"/>
      <c r="BB122" s="170"/>
      <c r="BC122" s="174"/>
      <c r="BD122" s="164"/>
      <c r="BE122" s="170"/>
      <c r="BF122" s="170"/>
      <c r="BG122" s="164"/>
      <c r="BH122" s="170"/>
      <c r="BI122" s="231">
        <f t="shared" si="10"/>
        <v>739329.87</v>
      </c>
      <c r="BJ122" s="235"/>
      <c r="BK122" s="236"/>
      <c r="BL122" s="234">
        <f t="shared" si="6"/>
        <v>0</v>
      </c>
      <c r="BM122" s="177"/>
      <c r="BN122" s="177"/>
      <c r="BO122" s="180"/>
      <c r="BP122" s="180"/>
      <c r="BQ122" s="177"/>
      <c r="BR122" s="241"/>
      <c r="BS122" s="244"/>
      <c r="BT122" s="252"/>
      <c r="BU122" s="252"/>
      <c r="BV122" s="252"/>
      <c r="BW122" s="180"/>
      <c r="BX122" s="180"/>
      <c r="BY122" s="177"/>
      <c r="BZ122" s="241"/>
      <c r="CA122" s="241"/>
      <c r="CB122" s="241"/>
      <c r="CC122" s="241"/>
      <c r="CD122" s="241"/>
      <c r="CE122" s="241"/>
    </row>
    <row r="123" spans="1:83" ht="25.5" x14ac:dyDescent="0.25">
      <c r="A123" s="252"/>
      <c r="B123" s="252"/>
      <c r="C123" s="252"/>
      <c r="D123" s="252"/>
      <c r="E123" s="252"/>
      <c r="F123" s="255"/>
      <c r="G123" s="252"/>
      <c r="H123" s="252"/>
      <c r="I123" s="277"/>
      <c r="J123" s="277"/>
      <c r="K123" s="277"/>
      <c r="L123" s="277"/>
      <c r="M123" s="252"/>
      <c r="N123" s="252"/>
      <c r="O123" s="252"/>
      <c r="P123" s="252"/>
      <c r="Q123" s="252"/>
      <c r="R123" s="252"/>
      <c r="S123" s="252"/>
      <c r="T123" s="252"/>
      <c r="U123" s="252"/>
      <c r="V123" s="252"/>
      <c r="W123" s="252"/>
      <c r="X123" s="252"/>
      <c r="Y123" s="267"/>
      <c r="Z123" s="252"/>
      <c r="AA123" s="252"/>
      <c r="AB123" s="252"/>
      <c r="AC123" s="252"/>
      <c r="AD123" s="252"/>
      <c r="AE123" s="252"/>
      <c r="AF123" s="252"/>
      <c r="AG123" s="252"/>
      <c r="AH123" s="252"/>
      <c r="AI123" s="249"/>
      <c r="AJ123" s="249"/>
      <c r="AK123" s="249"/>
      <c r="AL123" s="164" t="s">
        <v>320</v>
      </c>
      <c r="AM123" s="164" t="s">
        <v>988</v>
      </c>
      <c r="AN123" s="174">
        <v>45363</v>
      </c>
      <c r="AO123" s="164">
        <v>13733</v>
      </c>
      <c r="AP123" s="164" t="s">
        <v>322</v>
      </c>
      <c r="AQ123" s="174"/>
      <c r="AR123" s="174"/>
      <c r="AS123" s="164"/>
      <c r="AT123" s="164"/>
      <c r="AU123" s="68"/>
      <c r="AV123" s="164"/>
      <c r="AW123" s="170"/>
      <c r="AX123" s="170"/>
      <c r="AY123" s="164"/>
      <c r="AZ123" s="164"/>
      <c r="BA123" s="170"/>
      <c r="BB123" s="170"/>
      <c r="BC123" s="174">
        <v>45363</v>
      </c>
      <c r="BD123" s="164"/>
      <c r="BE123" s="170">
        <v>176551.98</v>
      </c>
      <c r="BF123" s="170"/>
      <c r="BG123" s="164"/>
      <c r="BH123" s="170"/>
      <c r="BI123" s="231">
        <f>($AK$120+AW123-AX123)+($AK$120+BE123)</f>
        <v>1655211.72</v>
      </c>
      <c r="BJ123" s="235"/>
      <c r="BK123" s="236"/>
      <c r="BL123" s="234">
        <f t="shared" si="6"/>
        <v>0</v>
      </c>
      <c r="BM123" s="177"/>
      <c r="BN123" s="177"/>
      <c r="BO123" s="180"/>
      <c r="BP123" s="180"/>
      <c r="BQ123" s="177"/>
      <c r="BR123" s="241"/>
      <c r="BS123" s="244"/>
      <c r="BT123" s="252"/>
      <c r="BU123" s="252"/>
      <c r="BV123" s="252"/>
      <c r="BW123" s="180"/>
      <c r="BX123" s="180"/>
      <c r="BY123" s="177"/>
      <c r="BZ123" s="241"/>
      <c r="CA123" s="241"/>
      <c r="CB123" s="241"/>
      <c r="CC123" s="241"/>
      <c r="CD123" s="241"/>
      <c r="CE123" s="241"/>
    </row>
    <row r="124" spans="1:83" ht="25.5" x14ac:dyDescent="0.25">
      <c r="A124" s="252"/>
      <c r="B124" s="252"/>
      <c r="C124" s="252"/>
      <c r="D124" s="252"/>
      <c r="E124" s="252"/>
      <c r="F124" s="255"/>
      <c r="G124" s="252"/>
      <c r="H124" s="252"/>
      <c r="I124" s="277"/>
      <c r="J124" s="277"/>
      <c r="K124" s="277"/>
      <c r="L124" s="277"/>
      <c r="M124" s="252"/>
      <c r="N124" s="252"/>
      <c r="O124" s="252"/>
      <c r="P124" s="252"/>
      <c r="Q124" s="252"/>
      <c r="R124" s="252"/>
      <c r="S124" s="252"/>
      <c r="T124" s="252"/>
      <c r="U124" s="252"/>
      <c r="V124" s="252"/>
      <c r="W124" s="252"/>
      <c r="X124" s="252"/>
      <c r="Y124" s="267"/>
      <c r="Z124" s="252"/>
      <c r="AA124" s="252"/>
      <c r="AB124" s="252"/>
      <c r="AC124" s="252"/>
      <c r="AD124" s="252"/>
      <c r="AE124" s="252"/>
      <c r="AF124" s="252"/>
      <c r="AG124" s="252"/>
      <c r="AH124" s="252"/>
      <c r="AI124" s="249"/>
      <c r="AJ124" s="249"/>
      <c r="AK124" s="249"/>
      <c r="AL124" s="164" t="s">
        <v>987</v>
      </c>
      <c r="AM124" s="164" t="s">
        <v>993</v>
      </c>
      <c r="AN124" s="174">
        <v>45470</v>
      </c>
      <c r="AO124" s="164">
        <v>13808</v>
      </c>
      <c r="AP124" s="164" t="s">
        <v>322</v>
      </c>
      <c r="AQ124" s="174"/>
      <c r="AR124" s="174"/>
      <c r="AS124" s="164"/>
      <c r="AT124" s="164"/>
      <c r="AU124" s="68"/>
      <c r="AV124" s="164"/>
      <c r="AW124" s="170"/>
      <c r="AX124" s="170"/>
      <c r="AY124" s="164"/>
      <c r="AZ124" s="164"/>
      <c r="BA124" s="170"/>
      <c r="BB124" s="170"/>
      <c r="BC124" s="174">
        <v>45470</v>
      </c>
      <c r="BD124" s="164"/>
      <c r="BE124" s="170">
        <v>23330.33</v>
      </c>
      <c r="BF124" s="170"/>
      <c r="BG124" s="164"/>
      <c r="BH124" s="170"/>
      <c r="BI124" s="231">
        <f>($AK$120+AW124-AX124)+($AK$120+BE124)</f>
        <v>1501990.0699999998</v>
      </c>
      <c r="BJ124" s="235"/>
      <c r="BK124" s="236"/>
      <c r="BL124" s="234">
        <f t="shared" si="6"/>
        <v>0</v>
      </c>
      <c r="BM124" s="177"/>
      <c r="BN124" s="177"/>
      <c r="BO124" s="180"/>
      <c r="BP124" s="180"/>
      <c r="BQ124" s="177"/>
      <c r="BR124" s="241"/>
      <c r="BS124" s="244"/>
      <c r="BT124" s="252"/>
      <c r="BU124" s="252"/>
      <c r="BV124" s="252"/>
      <c r="BW124" s="180"/>
      <c r="BX124" s="180"/>
      <c r="BY124" s="177"/>
      <c r="BZ124" s="241"/>
      <c r="CA124" s="241"/>
      <c r="CB124" s="241"/>
      <c r="CC124" s="241"/>
      <c r="CD124" s="241"/>
      <c r="CE124" s="241"/>
    </row>
    <row r="125" spans="1:83" ht="25.5" x14ac:dyDescent="0.25">
      <c r="A125" s="252"/>
      <c r="B125" s="252"/>
      <c r="C125" s="252"/>
      <c r="D125" s="252"/>
      <c r="E125" s="252"/>
      <c r="F125" s="255"/>
      <c r="G125" s="252"/>
      <c r="H125" s="252"/>
      <c r="I125" s="277"/>
      <c r="J125" s="277"/>
      <c r="K125" s="277"/>
      <c r="L125" s="277"/>
      <c r="M125" s="252"/>
      <c r="N125" s="252"/>
      <c r="O125" s="252"/>
      <c r="P125" s="252"/>
      <c r="Q125" s="252"/>
      <c r="R125" s="252"/>
      <c r="S125" s="252"/>
      <c r="T125" s="252"/>
      <c r="U125" s="252"/>
      <c r="V125" s="252"/>
      <c r="W125" s="252"/>
      <c r="X125" s="252"/>
      <c r="Y125" s="267"/>
      <c r="Z125" s="252"/>
      <c r="AA125" s="252"/>
      <c r="AB125" s="252"/>
      <c r="AC125" s="252"/>
      <c r="AD125" s="252"/>
      <c r="AE125" s="252"/>
      <c r="AF125" s="252"/>
      <c r="AG125" s="252"/>
      <c r="AH125" s="252"/>
      <c r="AI125" s="249"/>
      <c r="AJ125" s="249"/>
      <c r="AK125" s="249"/>
      <c r="AL125" s="164" t="s">
        <v>957</v>
      </c>
      <c r="AM125" s="164" t="s">
        <v>989</v>
      </c>
      <c r="AN125" s="174">
        <v>45470</v>
      </c>
      <c r="AO125" s="164">
        <v>13810</v>
      </c>
      <c r="AP125" s="164" t="s">
        <v>218</v>
      </c>
      <c r="AQ125" s="174"/>
      <c r="AR125" s="174"/>
      <c r="AS125" s="164"/>
      <c r="AT125" s="164"/>
      <c r="AU125" s="68"/>
      <c r="AV125" s="164"/>
      <c r="AW125" s="170">
        <v>178706.2</v>
      </c>
      <c r="AX125" s="170"/>
      <c r="AY125" s="164"/>
      <c r="AZ125" s="164"/>
      <c r="BA125" s="170"/>
      <c r="BB125" s="170"/>
      <c r="BC125" s="174"/>
      <c r="BD125" s="164"/>
      <c r="BE125" s="170"/>
      <c r="BF125" s="170"/>
      <c r="BG125" s="164"/>
      <c r="BH125" s="170"/>
      <c r="BI125" s="231">
        <f t="shared" si="10"/>
        <v>918036.07000000007</v>
      </c>
      <c r="BJ125" s="235"/>
      <c r="BK125" s="236"/>
      <c r="BL125" s="234">
        <f t="shared" si="6"/>
        <v>0</v>
      </c>
      <c r="BM125" s="177"/>
      <c r="BN125" s="177"/>
      <c r="BO125" s="177"/>
      <c r="BP125" s="177"/>
      <c r="BQ125" s="177"/>
      <c r="BR125" s="241"/>
      <c r="BS125" s="244"/>
      <c r="BT125" s="252"/>
      <c r="BU125" s="252"/>
      <c r="BV125" s="252"/>
      <c r="BW125" s="180"/>
      <c r="BX125" s="180"/>
      <c r="BY125" s="177"/>
      <c r="BZ125" s="241"/>
      <c r="CA125" s="241"/>
      <c r="CB125" s="241"/>
      <c r="CC125" s="241"/>
      <c r="CD125" s="241"/>
      <c r="CE125" s="241"/>
    </row>
    <row r="126" spans="1:83" ht="25.5" x14ac:dyDescent="0.25">
      <c r="A126" s="252"/>
      <c r="B126" s="252"/>
      <c r="C126" s="252"/>
      <c r="D126" s="252"/>
      <c r="E126" s="252"/>
      <c r="F126" s="255"/>
      <c r="G126" s="252"/>
      <c r="H126" s="252"/>
      <c r="I126" s="277"/>
      <c r="J126" s="277"/>
      <c r="K126" s="277"/>
      <c r="L126" s="277"/>
      <c r="M126" s="252"/>
      <c r="N126" s="252"/>
      <c r="O126" s="252"/>
      <c r="P126" s="252"/>
      <c r="Q126" s="252"/>
      <c r="R126" s="252"/>
      <c r="S126" s="252"/>
      <c r="T126" s="252"/>
      <c r="U126" s="252"/>
      <c r="V126" s="252"/>
      <c r="W126" s="252"/>
      <c r="X126" s="252"/>
      <c r="Y126" s="267"/>
      <c r="Z126" s="252"/>
      <c r="AA126" s="252"/>
      <c r="AB126" s="252"/>
      <c r="AC126" s="252"/>
      <c r="AD126" s="252"/>
      <c r="AE126" s="252"/>
      <c r="AF126" s="252"/>
      <c r="AG126" s="252"/>
      <c r="AH126" s="252"/>
      <c r="AI126" s="249"/>
      <c r="AJ126" s="249"/>
      <c r="AK126" s="249"/>
      <c r="AL126" s="164" t="s">
        <v>952</v>
      </c>
      <c r="AM126" s="164" t="s">
        <v>990</v>
      </c>
      <c r="AN126" s="174">
        <v>45502</v>
      </c>
      <c r="AO126" s="164">
        <v>13831</v>
      </c>
      <c r="AP126" s="164" t="s">
        <v>186</v>
      </c>
      <c r="AQ126" s="174">
        <v>45507</v>
      </c>
      <c r="AR126" s="174">
        <v>45686</v>
      </c>
      <c r="AS126" s="164"/>
      <c r="AT126" s="164"/>
      <c r="AU126" s="68"/>
      <c r="AV126" s="164"/>
      <c r="AW126" s="170"/>
      <c r="AX126" s="170"/>
      <c r="AY126" s="164"/>
      <c r="AZ126" s="164"/>
      <c r="BA126" s="170"/>
      <c r="BB126" s="170"/>
      <c r="BC126" s="174"/>
      <c r="BD126" s="164"/>
      <c r="BE126" s="170"/>
      <c r="BF126" s="170"/>
      <c r="BG126" s="164"/>
      <c r="BH126" s="170"/>
      <c r="BI126" s="231">
        <f t="shared" si="10"/>
        <v>739329.87</v>
      </c>
      <c r="BJ126" s="235"/>
      <c r="BK126" s="236"/>
      <c r="BL126" s="234">
        <f t="shared" si="6"/>
        <v>0</v>
      </c>
      <c r="BM126" s="177"/>
      <c r="BN126" s="177"/>
      <c r="BO126" s="177"/>
      <c r="BP126" s="177"/>
      <c r="BQ126" s="177"/>
      <c r="BR126" s="241"/>
      <c r="BS126" s="244"/>
      <c r="BT126" s="252"/>
      <c r="BU126" s="252"/>
      <c r="BV126" s="252"/>
      <c r="BW126" s="180"/>
      <c r="BX126" s="180"/>
      <c r="BY126" s="177"/>
      <c r="BZ126" s="241"/>
      <c r="CA126" s="241"/>
      <c r="CB126" s="241"/>
      <c r="CC126" s="241"/>
      <c r="CD126" s="241"/>
      <c r="CE126" s="241"/>
    </row>
    <row r="127" spans="1:83" ht="25.5" x14ac:dyDescent="0.25">
      <c r="A127" s="252"/>
      <c r="B127" s="252"/>
      <c r="C127" s="252"/>
      <c r="D127" s="252"/>
      <c r="E127" s="252"/>
      <c r="F127" s="255"/>
      <c r="G127" s="252"/>
      <c r="H127" s="252"/>
      <c r="I127" s="277"/>
      <c r="J127" s="277"/>
      <c r="K127" s="277"/>
      <c r="L127" s="277"/>
      <c r="M127" s="252"/>
      <c r="N127" s="252"/>
      <c r="O127" s="252"/>
      <c r="P127" s="252"/>
      <c r="Q127" s="252"/>
      <c r="R127" s="252"/>
      <c r="S127" s="252"/>
      <c r="T127" s="252"/>
      <c r="U127" s="252"/>
      <c r="V127" s="252"/>
      <c r="W127" s="252"/>
      <c r="X127" s="252"/>
      <c r="Y127" s="267"/>
      <c r="Z127" s="252"/>
      <c r="AA127" s="252"/>
      <c r="AB127" s="252"/>
      <c r="AC127" s="252"/>
      <c r="AD127" s="252"/>
      <c r="AE127" s="252"/>
      <c r="AF127" s="252"/>
      <c r="AG127" s="252"/>
      <c r="AH127" s="252"/>
      <c r="AI127" s="249"/>
      <c r="AJ127" s="249"/>
      <c r="AK127" s="249"/>
      <c r="AL127" s="164" t="s">
        <v>968</v>
      </c>
      <c r="AM127" s="164" t="s">
        <v>991</v>
      </c>
      <c r="AN127" s="174">
        <v>45596</v>
      </c>
      <c r="AO127" s="164">
        <v>13897</v>
      </c>
      <c r="AP127" s="164" t="s">
        <v>186</v>
      </c>
      <c r="AQ127" s="174"/>
      <c r="AR127" s="174"/>
      <c r="AS127" s="164"/>
      <c r="AT127" s="164"/>
      <c r="AU127" s="68"/>
      <c r="AV127" s="164"/>
      <c r="AW127" s="170"/>
      <c r="AX127" s="170"/>
      <c r="AY127" s="164"/>
      <c r="AZ127" s="164"/>
      <c r="BA127" s="170"/>
      <c r="BB127" s="170"/>
      <c r="BC127" s="174"/>
      <c r="BD127" s="164"/>
      <c r="BE127" s="170"/>
      <c r="BF127" s="170"/>
      <c r="BG127" s="164"/>
      <c r="BH127" s="170"/>
      <c r="BI127" s="231">
        <f t="shared" si="10"/>
        <v>739329.87</v>
      </c>
      <c r="BJ127" s="235"/>
      <c r="BK127" s="236"/>
      <c r="BL127" s="234">
        <f t="shared" si="6"/>
        <v>0</v>
      </c>
      <c r="BM127" s="177"/>
      <c r="BN127" s="177"/>
      <c r="BO127" s="180">
        <v>45617</v>
      </c>
      <c r="BP127" s="180">
        <v>45677</v>
      </c>
      <c r="BQ127" s="177"/>
      <c r="BR127" s="242"/>
      <c r="BS127" s="245"/>
      <c r="BT127" s="252"/>
      <c r="BU127" s="252"/>
      <c r="BV127" s="252"/>
      <c r="BW127" s="180"/>
      <c r="BX127" s="180"/>
      <c r="BY127" s="177"/>
      <c r="BZ127" s="241"/>
      <c r="CA127" s="241"/>
      <c r="CB127" s="241"/>
      <c r="CC127" s="241"/>
      <c r="CD127" s="241"/>
      <c r="CE127" s="241"/>
    </row>
    <row r="128" spans="1:83" ht="25.5" x14ac:dyDescent="0.25">
      <c r="A128" s="253"/>
      <c r="B128" s="253"/>
      <c r="C128" s="253"/>
      <c r="D128" s="253"/>
      <c r="E128" s="253"/>
      <c r="F128" s="256"/>
      <c r="G128" s="253"/>
      <c r="H128" s="253"/>
      <c r="I128" s="278"/>
      <c r="J128" s="278"/>
      <c r="K128" s="278"/>
      <c r="L128" s="278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72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0"/>
      <c r="AJ128" s="250"/>
      <c r="AK128" s="250"/>
      <c r="AL128" s="164" t="s">
        <v>962</v>
      </c>
      <c r="AM128" s="164" t="s">
        <v>992</v>
      </c>
      <c r="AN128" s="174">
        <v>45674</v>
      </c>
      <c r="AO128" s="164">
        <v>13949</v>
      </c>
      <c r="AP128" s="164" t="s">
        <v>186</v>
      </c>
      <c r="AQ128" s="174">
        <v>45687</v>
      </c>
      <c r="AR128" s="174">
        <v>45866</v>
      </c>
      <c r="AS128" s="164"/>
      <c r="AT128" s="164"/>
      <c r="AU128" s="68"/>
      <c r="AV128" s="164"/>
      <c r="AW128" s="170"/>
      <c r="AX128" s="170"/>
      <c r="AY128" s="164"/>
      <c r="AZ128" s="164"/>
      <c r="BA128" s="170"/>
      <c r="BB128" s="170"/>
      <c r="BC128" s="174"/>
      <c r="BD128" s="164"/>
      <c r="BE128" s="170"/>
      <c r="BF128" s="170"/>
      <c r="BG128" s="164"/>
      <c r="BH128" s="170"/>
      <c r="BI128" s="231">
        <f t="shared" si="10"/>
        <v>739329.87</v>
      </c>
      <c r="BJ128" s="237"/>
      <c r="BK128" s="238"/>
      <c r="BL128" s="234">
        <f t="shared" si="6"/>
        <v>0</v>
      </c>
      <c r="BM128" s="177"/>
      <c r="BN128" s="177"/>
      <c r="BO128" s="180">
        <v>45678</v>
      </c>
      <c r="BP128" s="180">
        <v>45827</v>
      </c>
      <c r="BQ128" s="177"/>
      <c r="BR128" s="177"/>
      <c r="BS128" s="177"/>
      <c r="BT128" s="253"/>
      <c r="BU128" s="253"/>
      <c r="BV128" s="253"/>
      <c r="BW128" s="180"/>
      <c r="BX128" s="180"/>
      <c r="BY128" s="177"/>
      <c r="BZ128" s="242"/>
      <c r="CA128" s="242"/>
      <c r="CB128" s="242"/>
      <c r="CC128" s="242"/>
      <c r="CD128" s="242"/>
      <c r="CE128" s="242"/>
    </row>
    <row r="129" spans="1:83" x14ac:dyDescent="0.25">
      <c r="A129" s="251">
        <v>10</v>
      </c>
      <c r="B129" s="251" t="s">
        <v>338</v>
      </c>
      <c r="C129" s="251" t="s">
        <v>339</v>
      </c>
      <c r="D129" s="251" t="s">
        <v>319</v>
      </c>
      <c r="E129" s="251" t="s">
        <v>181</v>
      </c>
      <c r="F129" s="254" t="s">
        <v>340</v>
      </c>
      <c r="G129" s="251"/>
      <c r="H129" s="251"/>
      <c r="I129" s="276"/>
      <c r="J129" s="276"/>
      <c r="K129" s="276"/>
      <c r="L129" s="276"/>
      <c r="M129" s="251"/>
      <c r="N129" s="251"/>
      <c r="O129" s="251"/>
      <c r="P129" s="251"/>
      <c r="Q129" s="251"/>
      <c r="R129" s="251"/>
      <c r="S129" s="251"/>
      <c r="T129" s="251"/>
      <c r="U129" s="251"/>
      <c r="V129" s="251"/>
      <c r="W129" s="251"/>
      <c r="X129" s="251"/>
      <c r="Y129" s="266" t="s">
        <v>341</v>
      </c>
      <c r="Z129" s="251" t="s">
        <v>342</v>
      </c>
      <c r="AA129" s="251" t="s">
        <v>343</v>
      </c>
      <c r="AB129" s="268">
        <v>45160</v>
      </c>
      <c r="AC129" s="270">
        <v>13603</v>
      </c>
      <c r="AD129" s="268">
        <v>45160</v>
      </c>
      <c r="AE129" s="268">
        <v>45250</v>
      </c>
      <c r="AF129" s="251" t="s">
        <v>184</v>
      </c>
      <c r="AG129" s="251" t="s">
        <v>185</v>
      </c>
      <c r="AH129" s="251" t="s">
        <v>344</v>
      </c>
      <c r="AI129" s="248">
        <v>317923.27</v>
      </c>
      <c r="AJ129" s="248">
        <v>41095.61</v>
      </c>
      <c r="AK129" s="248">
        <f>AI129+AJ129</f>
        <v>359018.88</v>
      </c>
      <c r="AL129" s="164"/>
      <c r="AM129" s="164"/>
      <c r="AN129" s="174"/>
      <c r="AO129" s="164"/>
      <c r="AP129" s="164"/>
      <c r="AQ129" s="174"/>
      <c r="AR129" s="174"/>
      <c r="AS129" s="164"/>
      <c r="AT129" s="164"/>
      <c r="AU129" s="68"/>
      <c r="AV129" s="164"/>
      <c r="AW129" s="170"/>
      <c r="AX129" s="170"/>
      <c r="AY129" s="164"/>
      <c r="AZ129" s="164"/>
      <c r="BA129" s="170"/>
      <c r="BB129" s="170"/>
      <c r="BC129" s="174"/>
      <c r="BD129" s="164"/>
      <c r="BE129" s="170"/>
      <c r="BF129" s="170"/>
      <c r="BG129" s="164"/>
      <c r="BH129" s="170"/>
      <c r="BI129" s="231">
        <f>$AK$129+AW129-AX129</f>
        <v>359018.88</v>
      </c>
      <c r="BJ129" s="232">
        <v>238942.35</v>
      </c>
      <c r="BK129" s="233">
        <v>10182.09</v>
      </c>
      <c r="BL129" s="234">
        <f t="shared" si="6"/>
        <v>249124.44</v>
      </c>
      <c r="BM129" s="177"/>
      <c r="BN129" s="177"/>
      <c r="BO129" s="177"/>
      <c r="BP129" s="177"/>
      <c r="BQ129" s="177"/>
      <c r="BR129" s="177"/>
      <c r="BS129" s="177"/>
      <c r="BT129" s="251"/>
      <c r="BU129" s="347" t="s">
        <v>370</v>
      </c>
      <c r="BV129" s="251"/>
      <c r="BW129" s="180"/>
      <c r="BX129" s="180"/>
      <c r="BY129" s="177"/>
      <c r="BZ129" s="11"/>
      <c r="CA129" s="11"/>
      <c r="CB129" s="11"/>
      <c r="CC129" s="11"/>
      <c r="CD129" s="11"/>
      <c r="CE129" s="11"/>
    </row>
    <row r="130" spans="1:83" ht="25.5" x14ac:dyDescent="0.25">
      <c r="A130" s="252"/>
      <c r="B130" s="252"/>
      <c r="C130" s="252"/>
      <c r="D130" s="252"/>
      <c r="E130" s="252"/>
      <c r="F130" s="255"/>
      <c r="G130" s="252"/>
      <c r="H130" s="252"/>
      <c r="I130" s="277"/>
      <c r="J130" s="277"/>
      <c r="K130" s="277"/>
      <c r="L130" s="277"/>
      <c r="M130" s="252"/>
      <c r="N130" s="252"/>
      <c r="O130" s="252"/>
      <c r="P130" s="252"/>
      <c r="Q130" s="252"/>
      <c r="R130" s="252"/>
      <c r="S130" s="252"/>
      <c r="T130" s="252"/>
      <c r="U130" s="252"/>
      <c r="V130" s="252"/>
      <c r="W130" s="252"/>
      <c r="X130" s="252"/>
      <c r="Y130" s="267"/>
      <c r="Z130" s="252"/>
      <c r="AA130" s="252"/>
      <c r="AB130" s="269"/>
      <c r="AC130" s="252"/>
      <c r="AD130" s="269"/>
      <c r="AE130" s="269"/>
      <c r="AF130" s="252"/>
      <c r="AG130" s="252"/>
      <c r="AH130" s="252"/>
      <c r="AI130" s="249"/>
      <c r="AJ130" s="249"/>
      <c r="AK130" s="249"/>
      <c r="AL130" s="164" t="s">
        <v>188</v>
      </c>
      <c r="AM130" s="164" t="s">
        <v>345</v>
      </c>
      <c r="AN130" s="174">
        <v>45239</v>
      </c>
      <c r="AO130" s="164">
        <v>13654</v>
      </c>
      <c r="AP130" s="164" t="s">
        <v>186</v>
      </c>
      <c r="AQ130" s="50">
        <v>45250</v>
      </c>
      <c r="AR130" s="50">
        <v>45339</v>
      </c>
      <c r="AS130" s="164"/>
      <c r="AT130" s="164"/>
      <c r="AU130" s="68"/>
      <c r="AV130" s="164"/>
      <c r="AW130" s="170"/>
      <c r="AX130" s="170"/>
      <c r="AY130" s="164"/>
      <c r="AZ130" s="164"/>
      <c r="BA130" s="170"/>
      <c r="BB130" s="170"/>
      <c r="BC130" s="174"/>
      <c r="BD130" s="164"/>
      <c r="BE130" s="170"/>
      <c r="BF130" s="170"/>
      <c r="BG130" s="164"/>
      <c r="BH130" s="170"/>
      <c r="BI130" s="231">
        <f t="shared" ref="BI130:BI141" si="11">$AK$129+AW130-AX130</f>
        <v>359018.88</v>
      </c>
      <c r="BJ130" s="235"/>
      <c r="BK130" s="236"/>
      <c r="BL130" s="234">
        <f t="shared" si="6"/>
        <v>0</v>
      </c>
      <c r="BM130" s="177"/>
      <c r="BN130" s="177"/>
      <c r="BO130" s="180">
        <v>45248</v>
      </c>
      <c r="BP130" s="180">
        <v>45307</v>
      </c>
      <c r="BQ130" s="177"/>
      <c r="BR130" s="177"/>
      <c r="BS130" s="177"/>
      <c r="BT130" s="252"/>
      <c r="BU130" s="252"/>
      <c r="BV130" s="252"/>
      <c r="BW130" s="180"/>
      <c r="BX130" s="180"/>
      <c r="BY130" s="177"/>
      <c r="BZ130" s="240" t="s">
        <v>1013</v>
      </c>
      <c r="CA130" s="240">
        <v>13971</v>
      </c>
      <c r="CB130" s="240"/>
      <c r="CC130" s="240"/>
      <c r="CD130" s="240" t="s">
        <v>996</v>
      </c>
      <c r="CE130" s="240" t="s">
        <v>997</v>
      </c>
    </row>
    <row r="131" spans="1:83" ht="25.5" x14ac:dyDescent="0.25">
      <c r="A131" s="252"/>
      <c r="B131" s="252"/>
      <c r="C131" s="252"/>
      <c r="D131" s="252"/>
      <c r="E131" s="252"/>
      <c r="F131" s="255"/>
      <c r="G131" s="252"/>
      <c r="H131" s="252"/>
      <c r="I131" s="277"/>
      <c r="J131" s="277"/>
      <c r="K131" s="277"/>
      <c r="L131" s="277"/>
      <c r="M131" s="252"/>
      <c r="N131" s="252"/>
      <c r="O131" s="252"/>
      <c r="P131" s="252"/>
      <c r="Q131" s="252"/>
      <c r="R131" s="252"/>
      <c r="S131" s="252"/>
      <c r="T131" s="252"/>
      <c r="U131" s="252"/>
      <c r="V131" s="252"/>
      <c r="W131" s="252"/>
      <c r="X131" s="252"/>
      <c r="Y131" s="267"/>
      <c r="Z131" s="252"/>
      <c r="AA131" s="252"/>
      <c r="AB131" s="269"/>
      <c r="AC131" s="252"/>
      <c r="AD131" s="269"/>
      <c r="AE131" s="269"/>
      <c r="AF131" s="252"/>
      <c r="AG131" s="252"/>
      <c r="AH131" s="252"/>
      <c r="AI131" s="249"/>
      <c r="AJ131" s="249"/>
      <c r="AK131" s="249"/>
      <c r="AL131" s="164" t="s">
        <v>320</v>
      </c>
      <c r="AM131" s="164" t="s">
        <v>321</v>
      </c>
      <c r="AN131" s="174">
        <v>45279</v>
      </c>
      <c r="AO131" s="164"/>
      <c r="AP131" s="164" t="s">
        <v>322</v>
      </c>
      <c r="AQ131" s="219"/>
      <c r="AR131" s="219"/>
      <c r="AS131" s="164"/>
      <c r="AT131" s="164"/>
      <c r="AU131" s="68"/>
      <c r="AV131" s="164"/>
      <c r="AW131" s="170"/>
      <c r="AX131" s="170"/>
      <c r="AY131" s="164"/>
      <c r="AZ131" s="164"/>
      <c r="BA131" s="170"/>
      <c r="BB131" s="170"/>
      <c r="BC131" s="174">
        <v>45279</v>
      </c>
      <c r="BD131" s="164"/>
      <c r="BE131" s="170">
        <v>25777.56</v>
      </c>
      <c r="BF131" s="170"/>
      <c r="BG131" s="164"/>
      <c r="BH131" s="170"/>
      <c r="BI131" s="231">
        <f>($AK$129+AW131-AX131)+(AK129+BE131)</f>
        <v>743815.32000000007</v>
      </c>
      <c r="BJ131" s="235"/>
      <c r="BK131" s="236"/>
      <c r="BL131" s="234">
        <f t="shared" si="6"/>
        <v>0</v>
      </c>
      <c r="BM131" s="177"/>
      <c r="BN131" s="177"/>
      <c r="BO131" s="180"/>
      <c r="BP131" s="180"/>
      <c r="BQ131" s="177"/>
      <c r="BR131" s="177"/>
      <c r="BS131" s="177"/>
      <c r="BT131" s="252"/>
      <c r="BU131" s="252"/>
      <c r="BV131" s="252"/>
      <c r="BW131" s="180"/>
      <c r="BX131" s="180"/>
      <c r="BY131" s="177"/>
      <c r="BZ131" s="241"/>
      <c r="CA131" s="241"/>
      <c r="CB131" s="241"/>
      <c r="CC131" s="241"/>
      <c r="CD131" s="241"/>
      <c r="CE131" s="241"/>
    </row>
    <row r="132" spans="1:83" ht="25.5" x14ac:dyDescent="0.25">
      <c r="A132" s="252"/>
      <c r="B132" s="252"/>
      <c r="C132" s="252"/>
      <c r="D132" s="252"/>
      <c r="E132" s="252"/>
      <c r="F132" s="255"/>
      <c r="G132" s="252"/>
      <c r="H132" s="252"/>
      <c r="I132" s="277"/>
      <c r="J132" s="277"/>
      <c r="K132" s="277"/>
      <c r="L132" s="277"/>
      <c r="M132" s="252"/>
      <c r="N132" s="252"/>
      <c r="O132" s="252"/>
      <c r="P132" s="252"/>
      <c r="Q132" s="252"/>
      <c r="R132" s="252"/>
      <c r="S132" s="252"/>
      <c r="T132" s="252"/>
      <c r="U132" s="252"/>
      <c r="V132" s="252"/>
      <c r="W132" s="252"/>
      <c r="X132" s="252"/>
      <c r="Y132" s="267"/>
      <c r="Z132" s="252"/>
      <c r="AA132" s="252"/>
      <c r="AB132" s="269"/>
      <c r="AC132" s="252"/>
      <c r="AD132" s="269"/>
      <c r="AE132" s="269"/>
      <c r="AF132" s="252"/>
      <c r="AG132" s="252"/>
      <c r="AH132" s="252"/>
      <c r="AI132" s="249"/>
      <c r="AJ132" s="249"/>
      <c r="AK132" s="249"/>
      <c r="AL132" s="164" t="s">
        <v>970</v>
      </c>
      <c r="AM132" s="164" t="s">
        <v>998</v>
      </c>
      <c r="AN132" s="174">
        <v>45300</v>
      </c>
      <c r="AO132" s="164">
        <v>13689</v>
      </c>
      <c r="AP132" s="164" t="s">
        <v>186</v>
      </c>
      <c r="AQ132" s="219">
        <v>45340</v>
      </c>
      <c r="AR132" s="219">
        <v>45429</v>
      </c>
      <c r="AS132" s="164"/>
      <c r="AT132" s="164"/>
      <c r="AU132" s="68"/>
      <c r="AV132" s="164"/>
      <c r="AW132" s="170"/>
      <c r="AX132" s="170"/>
      <c r="AY132" s="164"/>
      <c r="AZ132" s="164"/>
      <c r="BA132" s="170"/>
      <c r="BB132" s="170"/>
      <c r="BC132" s="174"/>
      <c r="BD132" s="164"/>
      <c r="BE132" s="170"/>
      <c r="BF132" s="170"/>
      <c r="BG132" s="164"/>
      <c r="BH132" s="170"/>
      <c r="BI132" s="231">
        <f t="shared" si="11"/>
        <v>359018.88</v>
      </c>
      <c r="BJ132" s="235"/>
      <c r="BK132" s="236"/>
      <c r="BL132" s="234">
        <f t="shared" si="6"/>
        <v>0</v>
      </c>
      <c r="BM132" s="177"/>
      <c r="BN132" s="177"/>
      <c r="BO132" s="180">
        <v>45308</v>
      </c>
      <c r="BP132" s="180">
        <v>45367</v>
      </c>
      <c r="BQ132" s="177"/>
      <c r="BR132" s="177"/>
      <c r="BS132" s="177"/>
      <c r="BT132" s="252"/>
      <c r="BU132" s="252"/>
      <c r="BV132" s="252"/>
      <c r="BW132" s="180"/>
      <c r="BX132" s="180"/>
      <c r="BY132" s="177"/>
      <c r="BZ132" s="241"/>
      <c r="CA132" s="241"/>
      <c r="CB132" s="241"/>
      <c r="CC132" s="241"/>
      <c r="CD132" s="241"/>
      <c r="CE132" s="241"/>
    </row>
    <row r="133" spans="1:83" ht="25.5" x14ac:dyDescent="0.25">
      <c r="A133" s="252"/>
      <c r="B133" s="252"/>
      <c r="C133" s="252"/>
      <c r="D133" s="252"/>
      <c r="E133" s="252"/>
      <c r="F133" s="255"/>
      <c r="G133" s="252"/>
      <c r="H133" s="252"/>
      <c r="I133" s="277"/>
      <c r="J133" s="277"/>
      <c r="K133" s="277"/>
      <c r="L133" s="277"/>
      <c r="M133" s="252"/>
      <c r="N133" s="252"/>
      <c r="O133" s="252"/>
      <c r="P133" s="252"/>
      <c r="Q133" s="252"/>
      <c r="R133" s="252"/>
      <c r="S133" s="252"/>
      <c r="T133" s="252"/>
      <c r="U133" s="252"/>
      <c r="V133" s="252"/>
      <c r="W133" s="252"/>
      <c r="X133" s="252"/>
      <c r="Y133" s="267"/>
      <c r="Z133" s="252"/>
      <c r="AA133" s="252"/>
      <c r="AB133" s="269"/>
      <c r="AC133" s="252"/>
      <c r="AD133" s="269"/>
      <c r="AE133" s="269"/>
      <c r="AF133" s="252"/>
      <c r="AG133" s="252"/>
      <c r="AH133" s="252"/>
      <c r="AI133" s="249"/>
      <c r="AJ133" s="249"/>
      <c r="AK133" s="249"/>
      <c r="AL133" s="164" t="s">
        <v>970</v>
      </c>
      <c r="AM133" s="164" t="s">
        <v>999</v>
      </c>
      <c r="AN133" s="174">
        <v>45358</v>
      </c>
      <c r="AO133" s="164">
        <v>13733</v>
      </c>
      <c r="AP133" s="164" t="s">
        <v>186</v>
      </c>
      <c r="AQ133" s="219">
        <v>45430</v>
      </c>
      <c r="AR133" s="219">
        <v>45519</v>
      </c>
      <c r="AS133" s="164"/>
      <c r="AT133" s="164"/>
      <c r="AU133" s="68"/>
      <c r="AV133" s="164"/>
      <c r="AW133" s="170"/>
      <c r="AX133" s="170"/>
      <c r="AY133" s="164"/>
      <c r="AZ133" s="164"/>
      <c r="BA133" s="170"/>
      <c r="BB133" s="170"/>
      <c r="BC133" s="174"/>
      <c r="BD133" s="164"/>
      <c r="BE133" s="170"/>
      <c r="BF133" s="170"/>
      <c r="BG133" s="164"/>
      <c r="BH133" s="170"/>
      <c r="BI133" s="231">
        <f t="shared" si="11"/>
        <v>359018.88</v>
      </c>
      <c r="BJ133" s="235"/>
      <c r="BK133" s="236"/>
      <c r="BL133" s="234">
        <f t="shared" si="6"/>
        <v>0</v>
      </c>
      <c r="BM133" s="177"/>
      <c r="BN133" s="177"/>
      <c r="BO133" s="180">
        <v>45368</v>
      </c>
      <c r="BP133" s="180">
        <v>45427</v>
      </c>
      <c r="BQ133" s="177"/>
      <c r="BR133" s="177"/>
      <c r="BS133" s="177"/>
      <c r="BT133" s="252"/>
      <c r="BU133" s="252"/>
      <c r="BV133" s="252"/>
      <c r="BW133" s="180"/>
      <c r="BX133" s="180"/>
      <c r="BY133" s="177"/>
      <c r="BZ133" s="241"/>
      <c r="CA133" s="241"/>
      <c r="CB133" s="241"/>
      <c r="CC133" s="241"/>
      <c r="CD133" s="241"/>
      <c r="CE133" s="241"/>
    </row>
    <row r="134" spans="1:83" ht="25.5" x14ac:dyDescent="0.25">
      <c r="A134" s="252"/>
      <c r="B134" s="252"/>
      <c r="C134" s="252"/>
      <c r="D134" s="252"/>
      <c r="E134" s="252"/>
      <c r="F134" s="255"/>
      <c r="G134" s="252"/>
      <c r="H134" s="252"/>
      <c r="I134" s="277"/>
      <c r="J134" s="277"/>
      <c r="K134" s="277"/>
      <c r="L134" s="277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67"/>
      <c r="Z134" s="252"/>
      <c r="AA134" s="252"/>
      <c r="AB134" s="269"/>
      <c r="AC134" s="252"/>
      <c r="AD134" s="269"/>
      <c r="AE134" s="269"/>
      <c r="AF134" s="252"/>
      <c r="AG134" s="252"/>
      <c r="AH134" s="252"/>
      <c r="AI134" s="249"/>
      <c r="AJ134" s="249"/>
      <c r="AK134" s="249"/>
      <c r="AL134" s="164" t="s">
        <v>968</v>
      </c>
      <c r="AM134" s="164" t="s">
        <v>1000</v>
      </c>
      <c r="AN134" s="174">
        <v>45414</v>
      </c>
      <c r="AO134" s="164">
        <v>13768</v>
      </c>
      <c r="AP134" s="164" t="s">
        <v>186</v>
      </c>
      <c r="AQ134" s="219"/>
      <c r="AR134" s="219"/>
      <c r="AS134" s="164"/>
      <c r="AT134" s="164"/>
      <c r="AU134" s="68"/>
      <c r="AV134" s="164"/>
      <c r="AW134" s="170"/>
      <c r="AX134" s="170"/>
      <c r="AY134" s="164"/>
      <c r="AZ134" s="164"/>
      <c r="BA134" s="170"/>
      <c r="BB134" s="170"/>
      <c r="BC134" s="174"/>
      <c r="BD134" s="164"/>
      <c r="BE134" s="170"/>
      <c r="BF134" s="170"/>
      <c r="BG134" s="164"/>
      <c r="BH134" s="170"/>
      <c r="BI134" s="231">
        <f t="shared" si="11"/>
        <v>359018.88</v>
      </c>
      <c r="BJ134" s="235"/>
      <c r="BK134" s="236"/>
      <c r="BL134" s="234">
        <f t="shared" si="6"/>
        <v>0</v>
      </c>
      <c r="BM134" s="177"/>
      <c r="BN134" s="177"/>
      <c r="BO134" s="180">
        <v>45428</v>
      </c>
      <c r="BP134" s="180">
        <v>45487</v>
      </c>
      <c r="BQ134" s="177"/>
      <c r="BR134" s="177"/>
      <c r="BS134" s="177"/>
      <c r="BT134" s="252"/>
      <c r="BU134" s="252"/>
      <c r="BV134" s="252"/>
      <c r="BW134" s="180"/>
      <c r="BX134" s="180"/>
      <c r="BY134" s="177"/>
      <c r="BZ134" s="241"/>
      <c r="CA134" s="241"/>
      <c r="CB134" s="241"/>
      <c r="CC134" s="241"/>
      <c r="CD134" s="241"/>
      <c r="CE134" s="241"/>
    </row>
    <row r="135" spans="1:83" ht="25.5" x14ac:dyDescent="0.25">
      <c r="A135" s="252"/>
      <c r="B135" s="252"/>
      <c r="C135" s="252"/>
      <c r="D135" s="252"/>
      <c r="E135" s="252"/>
      <c r="F135" s="255"/>
      <c r="G135" s="252"/>
      <c r="H135" s="252"/>
      <c r="I135" s="277"/>
      <c r="J135" s="277"/>
      <c r="K135" s="277"/>
      <c r="L135" s="277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67"/>
      <c r="Z135" s="252"/>
      <c r="AA135" s="252"/>
      <c r="AB135" s="269"/>
      <c r="AC135" s="252"/>
      <c r="AD135" s="269"/>
      <c r="AE135" s="269"/>
      <c r="AF135" s="252"/>
      <c r="AG135" s="252"/>
      <c r="AH135" s="252"/>
      <c r="AI135" s="249"/>
      <c r="AJ135" s="249"/>
      <c r="AK135" s="249"/>
      <c r="AL135" s="164" t="s">
        <v>222</v>
      </c>
      <c r="AM135" s="164" t="s">
        <v>1001</v>
      </c>
      <c r="AN135" s="174">
        <v>45449</v>
      </c>
      <c r="AO135" s="164">
        <v>13793</v>
      </c>
      <c r="AP135" s="164" t="s">
        <v>218</v>
      </c>
      <c r="AQ135" s="219"/>
      <c r="AR135" s="219"/>
      <c r="AS135" s="164"/>
      <c r="AT135" s="164"/>
      <c r="AU135" s="68">
        <v>1.3299999999999999E-2</v>
      </c>
      <c r="AV135" s="164"/>
      <c r="AW135" s="170">
        <v>4782.1899999999996</v>
      </c>
      <c r="AX135" s="170"/>
      <c r="AY135" s="164"/>
      <c r="AZ135" s="164"/>
      <c r="BA135" s="170"/>
      <c r="BB135" s="170"/>
      <c r="BC135" s="174"/>
      <c r="BD135" s="164"/>
      <c r="BE135" s="170"/>
      <c r="BF135" s="170"/>
      <c r="BG135" s="164"/>
      <c r="BH135" s="170"/>
      <c r="BI135" s="231">
        <f t="shared" si="11"/>
        <v>363801.07</v>
      </c>
      <c r="BJ135" s="235"/>
      <c r="BK135" s="236"/>
      <c r="BL135" s="234">
        <f t="shared" si="6"/>
        <v>0</v>
      </c>
      <c r="BM135" s="177"/>
      <c r="BN135" s="177"/>
      <c r="BO135" s="180"/>
      <c r="BP135" s="180"/>
      <c r="BQ135" s="177"/>
      <c r="BR135" s="177"/>
      <c r="BS135" s="177"/>
      <c r="BT135" s="252"/>
      <c r="BU135" s="252"/>
      <c r="BV135" s="252"/>
      <c r="BW135" s="180"/>
      <c r="BX135" s="180"/>
      <c r="BY135" s="177"/>
      <c r="BZ135" s="241"/>
      <c r="CA135" s="241"/>
      <c r="CB135" s="241"/>
      <c r="CC135" s="241"/>
      <c r="CD135" s="241"/>
      <c r="CE135" s="241"/>
    </row>
    <row r="136" spans="1:83" ht="25.5" x14ac:dyDescent="0.25">
      <c r="A136" s="252"/>
      <c r="B136" s="252"/>
      <c r="C136" s="252"/>
      <c r="D136" s="252"/>
      <c r="E136" s="252"/>
      <c r="F136" s="255"/>
      <c r="G136" s="252"/>
      <c r="H136" s="252"/>
      <c r="I136" s="277"/>
      <c r="J136" s="277"/>
      <c r="K136" s="277"/>
      <c r="L136" s="277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67"/>
      <c r="Z136" s="252"/>
      <c r="AA136" s="252"/>
      <c r="AB136" s="269"/>
      <c r="AC136" s="252"/>
      <c r="AD136" s="269"/>
      <c r="AE136" s="269"/>
      <c r="AF136" s="252"/>
      <c r="AG136" s="252"/>
      <c r="AH136" s="252"/>
      <c r="AI136" s="249"/>
      <c r="AJ136" s="249"/>
      <c r="AK136" s="249"/>
      <c r="AL136" s="164" t="s">
        <v>1002</v>
      </c>
      <c r="AM136" s="164" t="s">
        <v>1003</v>
      </c>
      <c r="AN136" s="174">
        <v>45485</v>
      </c>
      <c r="AO136" s="164">
        <v>13828</v>
      </c>
      <c r="AP136" s="164" t="s">
        <v>186</v>
      </c>
      <c r="AQ136" s="219">
        <v>45520</v>
      </c>
      <c r="AR136" s="219">
        <v>45609</v>
      </c>
      <c r="AS136" s="164"/>
      <c r="AT136" s="164"/>
      <c r="AU136" s="68"/>
      <c r="AV136" s="164"/>
      <c r="AW136" s="170"/>
      <c r="AX136" s="170"/>
      <c r="AY136" s="164"/>
      <c r="AZ136" s="164"/>
      <c r="BA136" s="170"/>
      <c r="BB136" s="170"/>
      <c r="BC136" s="174"/>
      <c r="BD136" s="164"/>
      <c r="BE136" s="170"/>
      <c r="BF136" s="170"/>
      <c r="BG136" s="164"/>
      <c r="BH136" s="170"/>
      <c r="BI136" s="231">
        <f t="shared" si="11"/>
        <v>359018.88</v>
      </c>
      <c r="BJ136" s="235"/>
      <c r="BK136" s="236"/>
      <c r="BL136" s="234">
        <f t="shared" si="6"/>
        <v>0</v>
      </c>
      <c r="BM136" s="177"/>
      <c r="BN136" s="177"/>
      <c r="BO136" s="180">
        <v>45488</v>
      </c>
      <c r="BP136" s="180" t="s">
        <v>1004</v>
      </c>
      <c r="BQ136" s="177"/>
      <c r="BR136" s="177"/>
      <c r="BS136" s="177"/>
      <c r="BT136" s="252"/>
      <c r="BU136" s="252"/>
      <c r="BV136" s="252"/>
      <c r="BW136" s="180"/>
      <c r="BX136" s="180"/>
      <c r="BY136" s="177"/>
      <c r="BZ136" s="241"/>
      <c r="CA136" s="241"/>
      <c r="CB136" s="241"/>
      <c r="CC136" s="241"/>
      <c r="CD136" s="241"/>
      <c r="CE136" s="241"/>
    </row>
    <row r="137" spans="1:83" ht="25.5" x14ac:dyDescent="0.25">
      <c r="A137" s="252"/>
      <c r="B137" s="252"/>
      <c r="C137" s="252"/>
      <c r="D137" s="252"/>
      <c r="E137" s="252"/>
      <c r="F137" s="255"/>
      <c r="G137" s="252"/>
      <c r="H137" s="252"/>
      <c r="I137" s="277"/>
      <c r="J137" s="277"/>
      <c r="K137" s="277"/>
      <c r="L137" s="277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67"/>
      <c r="Z137" s="252"/>
      <c r="AA137" s="252"/>
      <c r="AB137" s="269"/>
      <c r="AC137" s="252"/>
      <c r="AD137" s="269"/>
      <c r="AE137" s="269"/>
      <c r="AF137" s="252"/>
      <c r="AG137" s="252"/>
      <c r="AH137" s="252"/>
      <c r="AI137" s="249"/>
      <c r="AJ137" s="249"/>
      <c r="AK137" s="249"/>
      <c r="AL137" s="164" t="s">
        <v>1005</v>
      </c>
      <c r="AM137" s="164" t="s">
        <v>1006</v>
      </c>
      <c r="AN137" s="174">
        <v>45540</v>
      </c>
      <c r="AO137" s="164">
        <v>13861</v>
      </c>
      <c r="AP137" s="164" t="s">
        <v>186</v>
      </c>
      <c r="AQ137" s="219"/>
      <c r="AR137" s="219"/>
      <c r="AS137" s="164"/>
      <c r="AT137" s="164"/>
      <c r="AU137" s="68"/>
      <c r="AV137" s="164"/>
      <c r="AW137" s="170"/>
      <c r="AX137" s="170"/>
      <c r="AY137" s="164"/>
      <c r="AZ137" s="164"/>
      <c r="BA137" s="170"/>
      <c r="BB137" s="170"/>
      <c r="BC137" s="174"/>
      <c r="BD137" s="164"/>
      <c r="BE137" s="170"/>
      <c r="BF137" s="170"/>
      <c r="BG137" s="164"/>
      <c r="BH137" s="170"/>
      <c r="BI137" s="231">
        <f t="shared" si="11"/>
        <v>359018.88</v>
      </c>
      <c r="BJ137" s="235"/>
      <c r="BK137" s="236"/>
      <c r="BL137" s="234">
        <f t="shared" si="6"/>
        <v>0</v>
      </c>
      <c r="BM137" s="177"/>
      <c r="BN137" s="177"/>
      <c r="BO137" s="180">
        <v>45548</v>
      </c>
      <c r="BP137" s="180">
        <v>45608</v>
      </c>
      <c r="BQ137" s="177"/>
      <c r="BR137" s="177"/>
      <c r="BS137" s="177"/>
      <c r="BT137" s="252"/>
      <c r="BU137" s="252"/>
      <c r="BV137" s="252"/>
      <c r="BW137" s="180"/>
      <c r="BX137" s="180"/>
      <c r="BY137" s="177"/>
      <c r="BZ137" s="241"/>
      <c r="CA137" s="241"/>
      <c r="CB137" s="241"/>
      <c r="CC137" s="241"/>
      <c r="CD137" s="241"/>
      <c r="CE137" s="241"/>
    </row>
    <row r="138" spans="1:83" ht="25.5" x14ac:dyDescent="0.25">
      <c r="A138" s="252"/>
      <c r="B138" s="252"/>
      <c r="C138" s="252"/>
      <c r="D138" s="252"/>
      <c r="E138" s="252"/>
      <c r="F138" s="255"/>
      <c r="G138" s="252"/>
      <c r="H138" s="252"/>
      <c r="I138" s="277"/>
      <c r="J138" s="277"/>
      <c r="K138" s="277"/>
      <c r="L138" s="277"/>
      <c r="M138" s="252"/>
      <c r="N138" s="252"/>
      <c r="O138" s="252"/>
      <c r="P138" s="252"/>
      <c r="Q138" s="252"/>
      <c r="R138" s="252"/>
      <c r="S138" s="252"/>
      <c r="T138" s="252"/>
      <c r="U138" s="252"/>
      <c r="V138" s="252"/>
      <c r="W138" s="252"/>
      <c r="X138" s="252"/>
      <c r="Y138" s="267"/>
      <c r="Z138" s="252"/>
      <c r="AA138" s="252"/>
      <c r="AB138" s="269"/>
      <c r="AC138" s="252"/>
      <c r="AD138" s="269"/>
      <c r="AE138" s="269"/>
      <c r="AF138" s="252"/>
      <c r="AG138" s="252"/>
      <c r="AH138" s="252"/>
      <c r="AI138" s="249"/>
      <c r="AJ138" s="249"/>
      <c r="AK138" s="249"/>
      <c r="AL138" s="164" t="s">
        <v>970</v>
      </c>
      <c r="AM138" s="164" t="s">
        <v>1007</v>
      </c>
      <c r="AN138" s="174">
        <v>45594</v>
      </c>
      <c r="AO138" s="164">
        <v>13894</v>
      </c>
      <c r="AP138" s="164" t="s">
        <v>186</v>
      </c>
      <c r="AQ138" s="219">
        <v>45610</v>
      </c>
      <c r="AR138" s="219">
        <v>45700</v>
      </c>
      <c r="AS138" s="164"/>
      <c r="AT138" s="164"/>
      <c r="AU138" s="68"/>
      <c r="AV138" s="164"/>
      <c r="AW138" s="170"/>
      <c r="AX138" s="170"/>
      <c r="AY138" s="164"/>
      <c r="AZ138" s="164"/>
      <c r="BA138" s="170"/>
      <c r="BB138" s="170"/>
      <c r="BC138" s="174"/>
      <c r="BD138" s="164"/>
      <c r="BE138" s="170"/>
      <c r="BF138" s="170"/>
      <c r="BG138" s="164"/>
      <c r="BH138" s="170"/>
      <c r="BI138" s="231">
        <f t="shared" si="11"/>
        <v>359018.88</v>
      </c>
      <c r="BJ138" s="235"/>
      <c r="BK138" s="236"/>
      <c r="BL138" s="234">
        <f t="shared" si="6"/>
        <v>0</v>
      </c>
      <c r="BM138" s="177"/>
      <c r="BN138" s="177"/>
      <c r="BO138" s="180">
        <v>45609</v>
      </c>
      <c r="BP138" s="180">
        <v>45669</v>
      </c>
      <c r="BQ138" s="177"/>
      <c r="BR138" s="177"/>
      <c r="BS138" s="177"/>
      <c r="BT138" s="252"/>
      <c r="BU138" s="252"/>
      <c r="BV138" s="252"/>
      <c r="BW138" s="180"/>
      <c r="BX138" s="180"/>
      <c r="BY138" s="177"/>
      <c r="BZ138" s="241"/>
      <c r="CA138" s="241"/>
      <c r="CB138" s="241"/>
      <c r="CC138" s="241"/>
      <c r="CD138" s="241"/>
      <c r="CE138" s="241"/>
    </row>
    <row r="139" spans="1:83" ht="38.25" x14ac:dyDescent="0.25">
      <c r="A139" s="252"/>
      <c r="B139" s="252"/>
      <c r="C139" s="252"/>
      <c r="D139" s="252"/>
      <c r="E139" s="252"/>
      <c r="F139" s="255"/>
      <c r="G139" s="252"/>
      <c r="H139" s="252"/>
      <c r="I139" s="277"/>
      <c r="J139" s="277"/>
      <c r="K139" s="277"/>
      <c r="L139" s="277"/>
      <c r="M139" s="252"/>
      <c r="N139" s="252"/>
      <c r="O139" s="252"/>
      <c r="P139" s="252"/>
      <c r="Q139" s="252"/>
      <c r="R139" s="252"/>
      <c r="S139" s="252"/>
      <c r="T139" s="252"/>
      <c r="U139" s="252"/>
      <c r="V139" s="252"/>
      <c r="W139" s="252"/>
      <c r="X139" s="252"/>
      <c r="Y139" s="267"/>
      <c r="Z139" s="252"/>
      <c r="AA139" s="252"/>
      <c r="AB139" s="269"/>
      <c r="AC139" s="252"/>
      <c r="AD139" s="269"/>
      <c r="AE139" s="269"/>
      <c r="AF139" s="252"/>
      <c r="AG139" s="252"/>
      <c r="AH139" s="252"/>
      <c r="AI139" s="249"/>
      <c r="AJ139" s="249"/>
      <c r="AK139" s="249"/>
      <c r="AL139" s="164" t="s">
        <v>1010</v>
      </c>
      <c r="AM139" s="164" t="s">
        <v>1011</v>
      </c>
      <c r="AN139" s="174">
        <v>45614</v>
      </c>
      <c r="AO139" s="164"/>
      <c r="AP139" s="164" t="s">
        <v>322</v>
      </c>
      <c r="AQ139" s="219"/>
      <c r="AR139" s="219"/>
      <c r="AS139" s="164"/>
      <c r="AT139" s="164"/>
      <c r="AU139" s="68"/>
      <c r="AV139" s="164"/>
      <c r="AW139" s="170"/>
      <c r="AX139" s="170"/>
      <c r="AY139" s="164"/>
      <c r="AZ139" s="164"/>
      <c r="BA139" s="170"/>
      <c r="BB139" s="170"/>
      <c r="BC139" s="174"/>
      <c r="BD139" s="164"/>
      <c r="BE139" s="170"/>
      <c r="BF139" s="170"/>
      <c r="BG139" s="164"/>
      <c r="BH139" s="170"/>
      <c r="BI139" s="231">
        <f t="shared" si="11"/>
        <v>359018.88</v>
      </c>
      <c r="BJ139" s="235"/>
      <c r="BK139" s="236"/>
      <c r="BL139" s="234">
        <f t="shared" si="6"/>
        <v>0</v>
      </c>
      <c r="BM139" s="177"/>
      <c r="BN139" s="177"/>
      <c r="BO139" s="180"/>
      <c r="BP139" s="180"/>
      <c r="BQ139" s="177"/>
      <c r="BR139" s="177"/>
      <c r="BS139" s="177"/>
      <c r="BT139" s="252"/>
      <c r="BU139" s="252"/>
      <c r="BV139" s="252"/>
      <c r="BW139" s="180"/>
      <c r="BX139" s="180"/>
      <c r="BY139" s="177"/>
      <c r="BZ139" s="241"/>
      <c r="CA139" s="241"/>
      <c r="CB139" s="241"/>
      <c r="CC139" s="241"/>
      <c r="CD139" s="241"/>
      <c r="CE139" s="241"/>
    </row>
    <row r="140" spans="1:83" ht="38.25" x14ac:dyDescent="0.25">
      <c r="A140" s="252"/>
      <c r="B140" s="252"/>
      <c r="C140" s="252"/>
      <c r="D140" s="252"/>
      <c r="E140" s="252"/>
      <c r="F140" s="255"/>
      <c r="G140" s="252"/>
      <c r="H140" s="252"/>
      <c r="I140" s="277"/>
      <c r="J140" s="277"/>
      <c r="K140" s="277"/>
      <c r="L140" s="277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67"/>
      <c r="Z140" s="252"/>
      <c r="AA140" s="252"/>
      <c r="AB140" s="269"/>
      <c r="AC140" s="252"/>
      <c r="AD140" s="269"/>
      <c r="AE140" s="269"/>
      <c r="AF140" s="252"/>
      <c r="AG140" s="252"/>
      <c r="AH140" s="252"/>
      <c r="AI140" s="249"/>
      <c r="AJ140" s="249"/>
      <c r="AK140" s="249"/>
      <c r="AL140" s="164" t="s">
        <v>957</v>
      </c>
      <c r="AM140" s="164" t="s">
        <v>1008</v>
      </c>
      <c r="AN140" s="174">
        <v>45614</v>
      </c>
      <c r="AO140" s="164">
        <v>13908</v>
      </c>
      <c r="AP140" s="164" t="s">
        <v>218</v>
      </c>
      <c r="AQ140" s="219"/>
      <c r="AR140" s="219"/>
      <c r="AS140" s="164"/>
      <c r="AT140" s="164"/>
      <c r="AU140" s="68">
        <v>1.21E-2</v>
      </c>
      <c r="AV140" s="164"/>
      <c r="AW140" s="170">
        <v>4336.01</v>
      </c>
      <c r="AX140" s="170"/>
      <c r="AY140" s="164"/>
      <c r="AZ140" s="164"/>
      <c r="BA140" s="170"/>
      <c r="BB140" s="170"/>
      <c r="BC140" s="174"/>
      <c r="BD140" s="164"/>
      <c r="BE140" s="170"/>
      <c r="BF140" s="170"/>
      <c r="BG140" s="164"/>
      <c r="BH140" s="170"/>
      <c r="BI140" s="231">
        <f t="shared" si="11"/>
        <v>363354.89</v>
      </c>
      <c r="BJ140" s="235"/>
      <c r="BK140" s="236"/>
      <c r="BL140" s="234">
        <f t="shared" si="6"/>
        <v>0</v>
      </c>
      <c r="BM140" s="177"/>
      <c r="BN140" s="177"/>
      <c r="BO140" s="180"/>
      <c r="BP140" s="180"/>
      <c r="BQ140" s="177"/>
      <c r="BR140" s="177"/>
      <c r="BS140" s="177"/>
      <c r="BT140" s="252"/>
      <c r="BU140" s="252"/>
      <c r="BV140" s="252"/>
      <c r="BW140" s="180"/>
      <c r="BX140" s="180"/>
      <c r="BY140" s="177"/>
      <c r="BZ140" s="241"/>
      <c r="CA140" s="241"/>
      <c r="CB140" s="241"/>
      <c r="CC140" s="241"/>
      <c r="CD140" s="241"/>
      <c r="CE140" s="241"/>
    </row>
    <row r="141" spans="1:83" ht="38.25" x14ac:dyDescent="0.25">
      <c r="A141" s="252"/>
      <c r="B141" s="252"/>
      <c r="C141" s="252"/>
      <c r="D141" s="252"/>
      <c r="E141" s="252"/>
      <c r="F141" s="255"/>
      <c r="G141" s="252"/>
      <c r="H141" s="252"/>
      <c r="I141" s="277"/>
      <c r="J141" s="277"/>
      <c r="K141" s="277"/>
      <c r="L141" s="277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67"/>
      <c r="Z141" s="252"/>
      <c r="AA141" s="252"/>
      <c r="AB141" s="269"/>
      <c r="AC141" s="252"/>
      <c r="AD141" s="269"/>
      <c r="AE141" s="269"/>
      <c r="AF141" s="252"/>
      <c r="AG141" s="252"/>
      <c r="AH141" s="252"/>
      <c r="AI141" s="249"/>
      <c r="AJ141" s="249"/>
      <c r="AK141" s="249"/>
      <c r="AL141" s="164" t="s">
        <v>952</v>
      </c>
      <c r="AM141" s="164" t="s">
        <v>1009</v>
      </c>
      <c r="AN141" s="174">
        <v>45699</v>
      </c>
      <c r="AO141" s="164">
        <v>13975</v>
      </c>
      <c r="AP141" s="164" t="s">
        <v>186</v>
      </c>
      <c r="AQ141" s="174">
        <v>45701</v>
      </c>
      <c r="AR141" s="174">
        <v>45760</v>
      </c>
      <c r="AS141" s="164"/>
      <c r="AT141" s="164"/>
      <c r="AU141" s="68"/>
      <c r="AV141" s="164"/>
      <c r="AW141" s="170"/>
      <c r="AX141" s="170"/>
      <c r="AY141" s="164"/>
      <c r="AZ141" s="164"/>
      <c r="BA141" s="170"/>
      <c r="BB141" s="170"/>
      <c r="BC141" s="174"/>
      <c r="BD141" s="164"/>
      <c r="BE141" s="170"/>
      <c r="BF141" s="170"/>
      <c r="BG141" s="164"/>
      <c r="BH141" s="170"/>
      <c r="BI141" s="231">
        <f t="shared" si="11"/>
        <v>359018.88</v>
      </c>
      <c r="BJ141" s="235"/>
      <c r="BK141" s="236"/>
      <c r="BL141" s="234">
        <f t="shared" si="6"/>
        <v>0</v>
      </c>
      <c r="BM141" s="177"/>
      <c r="BN141" s="177"/>
      <c r="BO141" s="180"/>
      <c r="BP141" s="180"/>
      <c r="BQ141" s="177"/>
      <c r="BR141" s="177"/>
      <c r="BS141" s="177"/>
      <c r="BT141" s="252"/>
      <c r="BU141" s="252"/>
      <c r="BV141" s="252"/>
      <c r="BW141" s="180"/>
      <c r="BX141" s="180"/>
      <c r="BY141" s="177"/>
      <c r="BZ141" s="241"/>
      <c r="CA141" s="241"/>
      <c r="CB141" s="241"/>
      <c r="CC141" s="241"/>
      <c r="CD141" s="241"/>
      <c r="CE141" s="241"/>
    </row>
    <row r="142" spans="1:83" ht="25.5" x14ac:dyDescent="0.25">
      <c r="A142" s="253"/>
      <c r="B142" s="253"/>
      <c r="C142" s="253"/>
      <c r="D142" s="253"/>
      <c r="E142" s="253"/>
      <c r="F142" s="256"/>
      <c r="G142" s="253"/>
      <c r="H142" s="253"/>
      <c r="I142" s="278"/>
      <c r="J142" s="278"/>
      <c r="K142" s="278"/>
      <c r="L142" s="278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72"/>
      <c r="Z142" s="253"/>
      <c r="AA142" s="253"/>
      <c r="AB142" s="271"/>
      <c r="AC142" s="253"/>
      <c r="AD142" s="271"/>
      <c r="AE142" s="271"/>
      <c r="AF142" s="253"/>
      <c r="AG142" s="253"/>
      <c r="AH142" s="253"/>
      <c r="AI142" s="250"/>
      <c r="AJ142" s="250"/>
      <c r="AK142" s="250"/>
      <c r="AL142" s="164" t="s">
        <v>320</v>
      </c>
      <c r="AM142" s="164" t="s">
        <v>1012</v>
      </c>
      <c r="AN142" s="174">
        <v>45733</v>
      </c>
      <c r="AO142" s="164">
        <v>13987</v>
      </c>
      <c r="AP142" s="164" t="s">
        <v>322</v>
      </c>
      <c r="AQ142" s="174"/>
      <c r="AR142" s="174"/>
      <c r="AS142" s="164"/>
      <c r="AT142" s="164"/>
      <c r="AU142" s="68"/>
      <c r="AV142" s="164"/>
      <c r="AW142" s="170"/>
      <c r="AX142" s="170"/>
      <c r="AY142" s="164"/>
      <c r="AZ142" s="164"/>
      <c r="BA142" s="170"/>
      <c r="BB142" s="170"/>
      <c r="BC142" s="174">
        <v>45733</v>
      </c>
      <c r="BD142" s="164"/>
      <c r="BE142" s="170">
        <v>311.33</v>
      </c>
      <c r="BF142" s="170"/>
      <c r="BG142" s="164"/>
      <c r="BH142" s="170"/>
      <c r="BI142" s="231">
        <f>($AK$129+AW142-AX142)+(AK129+BE142)</f>
        <v>718349.09000000008</v>
      </c>
      <c r="BJ142" s="237"/>
      <c r="BK142" s="238"/>
      <c r="BL142" s="234">
        <f t="shared" si="6"/>
        <v>0</v>
      </c>
      <c r="BM142" s="177"/>
      <c r="BN142" s="177"/>
      <c r="BO142" s="177"/>
      <c r="BP142" s="177"/>
      <c r="BQ142" s="177"/>
      <c r="BR142" s="177"/>
      <c r="BS142" s="177"/>
      <c r="BT142" s="253"/>
      <c r="BU142" s="253"/>
      <c r="BV142" s="253"/>
      <c r="BW142" s="180"/>
      <c r="BX142" s="180"/>
      <c r="BY142" s="177"/>
      <c r="BZ142" s="242"/>
      <c r="CA142" s="242"/>
      <c r="CB142" s="242"/>
      <c r="CC142" s="242"/>
      <c r="CD142" s="242"/>
      <c r="CE142" s="242"/>
    </row>
    <row r="143" spans="1:83" x14ac:dyDescent="0.25">
      <c r="A143" s="251">
        <v>11</v>
      </c>
      <c r="B143" s="251" t="s">
        <v>338</v>
      </c>
      <c r="C143" s="251" t="s">
        <v>339</v>
      </c>
      <c r="D143" s="251" t="s">
        <v>319</v>
      </c>
      <c r="E143" s="251" t="s">
        <v>181</v>
      </c>
      <c r="F143" s="254" t="s">
        <v>346</v>
      </c>
      <c r="G143" s="251"/>
      <c r="H143" s="251"/>
      <c r="I143" s="276"/>
      <c r="J143" s="276"/>
      <c r="K143" s="276"/>
      <c r="L143" s="276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66" t="s">
        <v>347</v>
      </c>
      <c r="Z143" s="251" t="s">
        <v>342</v>
      </c>
      <c r="AA143" s="251" t="s">
        <v>343</v>
      </c>
      <c r="AB143" s="268">
        <v>45160</v>
      </c>
      <c r="AC143" s="251" t="s">
        <v>348</v>
      </c>
      <c r="AD143" s="344">
        <v>45160</v>
      </c>
      <c r="AE143" s="344">
        <v>45249</v>
      </c>
      <c r="AF143" s="251" t="s">
        <v>184</v>
      </c>
      <c r="AG143" s="251" t="s">
        <v>185</v>
      </c>
      <c r="AH143" s="251" t="s">
        <v>344</v>
      </c>
      <c r="AI143" s="248">
        <v>182262.22</v>
      </c>
      <c r="AJ143" s="248">
        <v>0</v>
      </c>
      <c r="AK143" s="248">
        <f>AI143+AJ143</f>
        <v>182262.22</v>
      </c>
      <c r="AL143" s="164"/>
      <c r="AM143" s="164"/>
      <c r="AN143" s="174"/>
      <c r="AO143" s="164"/>
      <c r="AP143" s="164"/>
      <c r="AQ143" s="174"/>
      <c r="AR143" s="174"/>
      <c r="AS143" s="164"/>
      <c r="AT143" s="164"/>
      <c r="AU143" s="68"/>
      <c r="AV143" s="164"/>
      <c r="AW143" s="170"/>
      <c r="AX143" s="170"/>
      <c r="AY143" s="164"/>
      <c r="AZ143" s="164"/>
      <c r="BA143" s="170"/>
      <c r="BB143" s="170"/>
      <c r="BC143" s="174"/>
      <c r="BD143" s="164"/>
      <c r="BE143" s="170"/>
      <c r="BF143" s="170"/>
      <c r="BG143" s="164"/>
      <c r="BH143" s="170"/>
      <c r="BI143" s="231">
        <f>$AK$143+AW143-AX143</f>
        <v>182262.22</v>
      </c>
      <c r="BJ143" s="232">
        <v>180856.22</v>
      </c>
      <c r="BK143" s="232">
        <v>17873.23</v>
      </c>
      <c r="BL143" s="234">
        <f t="shared" si="6"/>
        <v>198729.45</v>
      </c>
      <c r="BM143" s="177"/>
      <c r="BN143" s="177"/>
      <c r="BO143" s="177"/>
      <c r="BP143" s="177"/>
      <c r="BQ143" s="177"/>
      <c r="BR143" s="177"/>
      <c r="BS143" s="177"/>
      <c r="BT143" s="251"/>
      <c r="BU143" s="251"/>
      <c r="BV143" s="251"/>
      <c r="BW143" s="180"/>
      <c r="BX143" s="180"/>
      <c r="BY143" s="177"/>
      <c r="BZ143" s="11"/>
      <c r="CA143" s="11"/>
      <c r="CB143" s="11"/>
      <c r="CC143" s="11"/>
      <c r="CD143" s="11"/>
      <c r="CE143" s="11"/>
    </row>
    <row r="144" spans="1:83" ht="25.5" x14ac:dyDescent="0.25">
      <c r="A144" s="252"/>
      <c r="B144" s="252"/>
      <c r="C144" s="252"/>
      <c r="D144" s="252"/>
      <c r="E144" s="252"/>
      <c r="F144" s="255"/>
      <c r="G144" s="252"/>
      <c r="H144" s="252"/>
      <c r="I144" s="277"/>
      <c r="J144" s="277"/>
      <c r="K144" s="277"/>
      <c r="L144" s="277"/>
      <c r="M144" s="252"/>
      <c r="N144" s="252"/>
      <c r="O144" s="252"/>
      <c r="P144" s="252"/>
      <c r="Q144" s="252"/>
      <c r="R144" s="252"/>
      <c r="S144" s="252"/>
      <c r="T144" s="252"/>
      <c r="U144" s="252"/>
      <c r="V144" s="252"/>
      <c r="W144" s="252"/>
      <c r="X144" s="252"/>
      <c r="Y144" s="267"/>
      <c r="Z144" s="252"/>
      <c r="AA144" s="252"/>
      <c r="AB144" s="269"/>
      <c r="AC144" s="252"/>
      <c r="AD144" s="345"/>
      <c r="AE144" s="345"/>
      <c r="AF144" s="252"/>
      <c r="AG144" s="252"/>
      <c r="AH144" s="252"/>
      <c r="AI144" s="249"/>
      <c r="AJ144" s="249"/>
      <c r="AK144" s="249"/>
      <c r="AL144" s="164" t="s">
        <v>188</v>
      </c>
      <c r="AM144" s="164" t="s">
        <v>349</v>
      </c>
      <c r="AN144" s="174">
        <v>45237</v>
      </c>
      <c r="AO144" s="164">
        <v>13654</v>
      </c>
      <c r="AP144" s="164" t="s">
        <v>186</v>
      </c>
      <c r="AQ144" s="174">
        <v>45250</v>
      </c>
      <c r="AR144" s="174">
        <v>45339</v>
      </c>
      <c r="AS144" s="164"/>
      <c r="AT144" s="164"/>
      <c r="AU144" s="68"/>
      <c r="AV144" s="164"/>
      <c r="AW144" s="170"/>
      <c r="AX144" s="170"/>
      <c r="AY144" s="164"/>
      <c r="AZ144" s="164"/>
      <c r="BA144" s="170"/>
      <c r="BB144" s="170"/>
      <c r="BC144" s="174"/>
      <c r="BD144" s="164"/>
      <c r="BE144" s="170"/>
      <c r="BF144" s="170"/>
      <c r="BG144" s="164"/>
      <c r="BH144" s="170"/>
      <c r="BI144" s="231">
        <f t="shared" ref="BI144:BI152" si="12">$AK$143+AW144-AX144</f>
        <v>182262.22</v>
      </c>
      <c r="BJ144" s="235"/>
      <c r="BK144" s="235"/>
      <c r="BL144" s="234">
        <f t="shared" si="6"/>
        <v>0</v>
      </c>
      <c r="BM144" s="177"/>
      <c r="BN144" s="177"/>
      <c r="BO144" s="180">
        <v>45248</v>
      </c>
      <c r="BP144" s="180">
        <v>45307</v>
      </c>
      <c r="BQ144" s="177"/>
      <c r="BR144" s="177"/>
      <c r="BS144" s="177"/>
      <c r="BT144" s="252"/>
      <c r="BU144" s="252"/>
      <c r="BV144" s="252"/>
      <c r="BW144" s="180"/>
      <c r="BX144" s="180"/>
      <c r="BY144" s="177"/>
      <c r="BZ144" s="240" t="s">
        <v>1023</v>
      </c>
      <c r="CA144" s="240">
        <v>13972</v>
      </c>
      <c r="CB144" s="240"/>
      <c r="CC144" s="240"/>
      <c r="CD144" s="240" t="s">
        <v>736</v>
      </c>
      <c r="CE144" s="240" t="s">
        <v>966</v>
      </c>
    </row>
    <row r="145" spans="1:83" ht="25.5" x14ac:dyDescent="0.25">
      <c r="A145" s="252"/>
      <c r="B145" s="252"/>
      <c r="C145" s="252"/>
      <c r="D145" s="252"/>
      <c r="E145" s="252"/>
      <c r="F145" s="255"/>
      <c r="G145" s="252"/>
      <c r="H145" s="252"/>
      <c r="I145" s="277"/>
      <c r="J145" s="277"/>
      <c r="K145" s="277"/>
      <c r="L145" s="277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67"/>
      <c r="Z145" s="252"/>
      <c r="AA145" s="252"/>
      <c r="AB145" s="269"/>
      <c r="AC145" s="252"/>
      <c r="AD145" s="345"/>
      <c r="AE145" s="345"/>
      <c r="AF145" s="252"/>
      <c r="AG145" s="252"/>
      <c r="AH145" s="252"/>
      <c r="AI145" s="249"/>
      <c r="AJ145" s="249"/>
      <c r="AK145" s="249"/>
      <c r="AL145" s="164" t="s">
        <v>188</v>
      </c>
      <c r="AM145" s="164" t="s">
        <v>1014</v>
      </c>
      <c r="AN145" s="174">
        <v>45282</v>
      </c>
      <c r="AO145" s="164">
        <v>13686</v>
      </c>
      <c r="AP145" s="164" t="s">
        <v>186</v>
      </c>
      <c r="AQ145" s="174">
        <v>45340</v>
      </c>
      <c r="AR145" s="174">
        <v>45429</v>
      </c>
      <c r="AS145" s="164"/>
      <c r="AT145" s="164"/>
      <c r="AU145" s="68"/>
      <c r="AV145" s="164"/>
      <c r="AW145" s="170"/>
      <c r="AX145" s="170"/>
      <c r="AY145" s="164"/>
      <c r="AZ145" s="164"/>
      <c r="BA145" s="170"/>
      <c r="BB145" s="170"/>
      <c r="BC145" s="174"/>
      <c r="BD145" s="164"/>
      <c r="BE145" s="170"/>
      <c r="BF145" s="170"/>
      <c r="BG145" s="164"/>
      <c r="BH145" s="170"/>
      <c r="BI145" s="231">
        <f t="shared" si="12"/>
        <v>182262.22</v>
      </c>
      <c r="BJ145" s="235"/>
      <c r="BK145" s="235"/>
      <c r="BL145" s="234">
        <f t="shared" si="6"/>
        <v>0</v>
      </c>
      <c r="BM145" s="177"/>
      <c r="BN145" s="177"/>
      <c r="BO145" s="180">
        <v>45308</v>
      </c>
      <c r="BP145" s="180">
        <v>45367</v>
      </c>
      <c r="BQ145" s="177"/>
      <c r="BR145" s="177"/>
      <c r="BS145" s="177"/>
      <c r="BT145" s="252"/>
      <c r="BU145" s="252"/>
      <c r="BV145" s="252"/>
      <c r="BW145" s="180"/>
      <c r="BX145" s="180"/>
      <c r="BY145" s="177"/>
      <c r="BZ145" s="241"/>
      <c r="CA145" s="241"/>
      <c r="CB145" s="241"/>
      <c r="CC145" s="241"/>
      <c r="CD145" s="241"/>
      <c r="CE145" s="241"/>
    </row>
    <row r="146" spans="1:83" ht="25.5" x14ac:dyDescent="0.25">
      <c r="A146" s="252"/>
      <c r="B146" s="252"/>
      <c r="C146" s="252"/>
      <c r="D146" s="252"/>
      <c r="E146" s="252"/>
      <c r="F146" s="255"/>
      <c r="G146" s="252"/>
      <c r="H146" s="252"/>
      <c r="I146" s="277"/>
      <c r="J146" s="277"/>
      <c r="K146" s="277"/>
      <c r="L146" s="277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67"/>
      <c r="Z146" s="252"/>
      <c r="AA146" s="252"/>
      <c r="AB146" s="269"/>
      <c r="AC146" s="252"/>
      <c r="AD146" s="345"/>
      <c r="AE146" s="345"/>
      <c r="AF146" s="252"/>
      <c r="AG146" s="252"/>
      <c r="AH146" s="252"/>
      <c r="AI146" s="249"/>
      <c r="AJ146" s="249"/>
      <c r="AK146" s="249"/>
      <c r="AL146" s="164" t="s">
        <v>968</v>
      </c>
      <c r="AM146" s="164" t="s">
        <v>1015</v>
      </c>
      <c r="AN146" s="174">
        <v>45364</v>
      </c>
      <c r="AO146" s="164">
        <v>13740</v>
      </c>
      <c r="AP146" s="164" t="s">
        <v>186</v>
      </c>
      <c r="AQ146" s="174"/>
      <c r="AR146" s="174"/>
      <c r="AS146" s="164"/>
      <c r="AT146" s="164"/>
      <c r="AU146" s="68"/>
      <c r="AV146" s="164"/>
      <c r="AW146" s="170"/>
      <c r="AX146" s="170"/>
      <c r="AY146" s="164"/>
      <c r="AZ146" s="164"/>
      <c r="BA146" s="170"/>
      <c r="BB146" s="170"/>
      <c r="BC146" s="174"/>
      <c r="BD146" s="164"/>
      <c r="BE146" s="170"/>
      <c r="BF146" s="170"/>
      <c r="BG146" s="164"/>
      <c r="BH146" s="170"/>
      <c r="BI146" s="231">
        <f t="shared" si="12"/>
        <v>182262.22</v>
      </c>
      <c r="BJ146" s="235"/>
      <c r="BK146" s="235"/>
      <c r="BL146" s="234">
        <f t="shared" si="6"/>
        <v>0</v>
      </c>
      <c r="BM146" s="177"/>
      <c r="BN146" s="177"/>
      <c r="BO146" s="180">
        <v>45368</v>
      </c>
      <c r="BP146" s="180">
        <v>45427</v>
      </c>
      <c r="BQ146" s="177"/>
      <c r="BR146" s="177"/>
      <c r="BS146" s="177"/>
      <c r="BT146" s="252"/>
      <c r="BU146" s="252"/>
      <c r="BV146" s="252"/>
      <c r="BW146" s="180"/>
      <c r="BX146" s="180"/>
      <c r="BY146" s="177"/>
      <c r="BZ146" s="241"/>
      <c r="CA146" s="241"/>
      <c r="CB146" s="241"/>
      <c r="CC146" s="241"/>
      <c r="CD146" s="241"/>
      <c r="CE146" s="241"/>
    </row>
    <row r="147" spans="1:83" ht="25.5" x14ac:dyDescent="0.25">
      <c r="A147" s="252"/>
      <c r="B147" s="252"/>
      <c r="C147" s="252"/>
      <c r="D147" s="252"/>
      <c r="E147" s="252"/>
      <c r="F147" s="255"/>
      <c r="G147" s="252"/>
      <c r="H147" s="252"/>
      <c r="I147" s="277"/>
      <c r="J147" s="277"/>
      <c r="K147" s="277"/>
      <c r="L147" s="277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67"/>
      <c r="Z147" s="252"/>
      <c r="AA147" s="252"/>
      <c r="AB147" s="269"/>
      <c r="AC147" s="252"/>
      <c r="AD147" s="345"/>
      <c r="AE147" s="345"/>
      <c r="AF147" s="252"/>
      <c r="AG147" s="252"/>
      <c r="AH147" s="252"/>
      <c r="AI147" s="249"/>
      <c r="AJ147" s="249"/>
      <c r="AK147" s="249"/>
      <c r="AL147" s="164" t="s">
        <v>935</v>
      </c>
      <c r="AM147" s="164" t="s">
        <v>1016</v>
      </c>
      <c r="AN147" s="174">
        <v>45406</v>
      </c>
      <c r="AO147" s="164">
        <v>13762</v>
      </c>
      <c r="AP147" s="164" t="s">
        <v>186</v>
      </c>
      <c r="AQ147" s="174">
        <v>45430</v>
      </c>
      <c r="AR147" s="174">
        <v>45519</v>
      </c>
      <c r="AS147" s="164"/>
      <c r="AT147" s="164"/>
      <c r="AU147" s="68"/>
      <c r="AV147" s="164"/>
      <c r="AW147" s="170"/>
      <c r="AX147" s="170"/>
      <c r="AY147" s="164"/>
      <c r="AZ147" s="164"/>
      <c r="BA147" s="170"/>
      <c r="BB147" s="170"/>
      <c r="BC147" s="174"/>
      <c r="BD147" s="164"/>
      <c r="BE147" s="170"/>
      <c r="BF147" s="170"/>
      <c r="BG147" s="164"/>
      <c r="BH147" s="170"/>
      <c r="BI147" s="231">
        <f t="shared" si="12"/>
        <v>182262.22</v>
      </c>
      <c r="BJ147" s="235"/>
      <c r="BK147" s="235"/>
      <c r="BL147" s="234">
        <f t="shared" si="6"/>
        <v>0</v>
      </c>
      <c r="BM147" s="177"/>
      <c r="BN147" s="177"/>
      <c r="BO147" s="180">
        <v>45428</v>
      </c>
      <c r="BP147" s="180">
        <v>45487</v>
      </c>
      <c r="BQ147" s="177"/>
      <c r="BR147" s="177"/>
      <c r="BS147" s="177"/>
      <c r="BT147" s="252"/>
      <c r="BU147" s="252"/>
      <c r="BV147" s="252"/>
      <c r="BW147" s="180"/>
      <c r="BX147" s="180"/>
      <c r="BY147" s="177"/>
      <c r="BZ147" s="241"/>
      <c r="CA147" s="241"/>
      <c r="CB147" s="241"/>
      <c r="CC147" s="241"/>
      <c r="CD147" s="241"/>
      <c r="CE147" s="241"/>
    </row>
    <row r="148" spans="1:83" ht="25.5" x14ac:dyDescent="0.25">
      <c r="A148" s="252"/>
      <c r="B148" s="252"/>
      <c r="C148" s="252"/>
      <c r="D148" s="252"/>
      <c r="E148" s="252"/>
      <c r="F148" s="255"/>
      <c r="G148" s="252"/>
      <c r="H148" s="252"/>
      <c r="I148" s="277"/>
      <c r="J148" s="277"/>
      <c r="K148" s="277"/>
      <c r="L148" s="277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67"/>
      <c r="Z148" s="252"/>
      <c r="AA148" s="252"/>
      <c r="AB148" s="269"/>
      <c r="AC148" s="252"/>
      <c r="AD148" s="345"/>
      <c r="AE148" s="345"/>
      <c r="AF148" s="252"/>
      <c r="AG148" s="252"/>
      <c r="AH148" s="252"/>
      <c r="AI148" s="249"/>
      <c r="AJ148" s="249"/>
      <c r="AK148" s="249"/>
      <c r="AL148" s="164" t="s">
        <v>1002</v>
      </c>
      <c r="AM148" s="164" t="s">
        <v>1017</v>
      </c>
      <c r="AN148" s="174">
        <v>45485</v>
      </c>
      <c r="AO148" s="164">
        <v>13828</v>
      </c>
      <c r="AP148" s="164" t="s">
        <v>186</v>
      </c>
      <c r="AQ148" s="174">
        <v>45520</v>
      </c>
      <c r="AR148" s="174">
        <v>45609</v>
      </c>
      <c r="AS148" s="164"/>
      <c r="AT148" s="164"/>
      <c r="AU148" s="68"/>
      <c r="AV148" s="164"/>
      <c r="AW148" s="170"/>
      <c r="AX148" s="170"/>
      <c r="AY148" s="164"/>
      <c r="AZ148" s="164"/>
      <c r="BA148" s="170"/>
      <c r="BB148" s="170"/>
      <c r="BC148" s="174"/>
      <c r="BD148" s="164"/>
      <c r="BE148" s="170"/>
      <c r="BF148" s="170"/>
      <c r="BG148" s="164"/>
      <c r="BH148" s="170"/>
      <c r="BI148" s="231">
        <f t="shared" si="12"/>
        <v>182262.22</v>
      </c>
      <c r="BJ148" s="235"/>
      <c r="BK148" s="235"/>
      <c r="BL148" s="234">
        <f t="shared" si="6"/>
        <v>0</v>
      </c>
      <c r="BM148" s="177"/>
      <c r="BN148" s="177"/>
      <c r="BO148" s="180">
        <v>45488</v>
      </c>
      <c r="BP148" s="180">
        <v>45547</v>
      </c>
      <c r="BQ148" s="177"/>
      <c r="BR148" s="177"/>
      <c r="BS148" s="177"/>
      <c r="BT148" s="252"/>
      <c r="BU148" s="252"/>
      <c r="BV148" s="252"/>
      <c r="BW148" s="180"/>
      <c r="BX148" s="180"/>
      <c r="BY148" s="177"/>
      <c r="BZ148" s="241"/>
      <c r="CA148" s="241"/>
      <c r="CB148" s="241"/>
      <c r="CC148" s="241"/>
      <c r="CD148" s="241"/>
      <c r="CE148" s="241"/>
    </row>
    <row r="149" spans="1:83" ht="25.5" x14ac:dyDescent="0.25">
      <c r="A149" s="252"/>
      <c r="B149" s="252"/>
      <c r="C149" s="252"/>
      <c r="D149" s="252"/>
      <c r="E149" s="252"/>
      <c r="F149" s="255"/>
      <c r="G149" s="252"/>
      <c r="H149" s="252"/>
      <c r="I149" s="277"/>
      <c r="J149" s="277"/>
      <c r="K149" s="277"/>
      <c r="L149" s="277"/>
      <c r="M149" s="252"/>
      <c r="N149" s="252"/>
      <c r="O149" s="252"/>
      <c r="P149" s="252"/>
      <c r="Q149" s="252"/>
      <c r="R149" s="252"/>
      <c r="S149" s="252"/>
      <c r="T149" s="252"/>
      <c r="U149" s="252"/>
      <c r="V149" s="252"/>
      <c r="W149" s="252"/>
      <c r="X149" s="252"/>
      <c r="Y149" s="267"/>
      <c r="Z149" s="252"/>
      <c r="AA149" s="252"/>
      <c r="AB149" s="269"/>
      <c r="AC149" s="252"/>
      <c r="AD149" s="345"/>
      <c r="AE149" s="345"/>
      <c r="AF149" s="252"/>
      <c r="AG149" s="252"/>
      <c r="AH149" s="252"/>
      <c r="AI149" s="249"/>
      <c r="AJ149" s="249"/>
      <c r="AK149" s="249"/>
      <c r="AL149" s="164" t="s">
        <v>1002</v>
      </c>
      <c r="AM149" s="164" t="s">
        <v>1018</v>
      </c>
      <c r="AN149" s="174">
        <v>45537</v>
      </c>
      <c r="AO149" s="164">
        <v>13859</v>
      </c>
      <c r="AP149" s="164" t="s">
        <v>186</v>
      </c>
      <c r="AQ149" s="174">
        <v>45610</v>
      </c>
      <c r="AR149" s="174">
        <v>45700</v>
      </c>
      <c r="AS149" s="164"/>
      <c r="AT149" s="164"/>
      <c r="AU149" s="68"/>
      <c r="AV149" s="164"/>
      <c r="AW149" s="170"/>
      <c r="AX149" s="170"/>
      <c r="AY149" s="164"/>
      <c r="AZ149" s="164"/>
      <c r="BA149" s="170"/>
      <c r="BB149" s="170"/>
      <c r="BC149" s="174"/>
      <c r="BD149" s="164"/>
      <c r="BE149" s="170"/>
      <c r="BF149" s="170"/>
      <c r="BG149" s="164"/>
      <c r="BH149" s="170"/>
      <c r="BI149" s="231">
        <f t="shared" si="12"/>
        <v>182262.22</v>
      </c>
      <c r="BJ149" s="235"/>
      <c r="BK149" s="235"/>
      <c r="BL149" s="234">
        <f t="shared" si="6"/>
        <v>0</v>
      </c>
      <c r="BM149" s="177"/>
      <c r="BN149" s="177"/>
      <c r="BO149" s="180">
        <v>45548</v>
      </c>
      <c r="BP149" s="180">
        <v>45607</v>
      </c>
      <c r="BQ149" s="177"/>
      <c r="BR149" s="177"/>
      <c r="BS149" s="177"/>
      <c r="BT149" s="252"/>
      <c r="BU149" s="252"/>
      <c r="BV149" s="252"/>
      <c r="BW149" s="180"/>
      <c r="BX149" s="180"/>
      <c r="BY149" s="177"/>
      <c r="BZ149" s="241"/>
      <c r="CA149" s="241"/>
      <c r="CB149" s="241"/>
      <c r="CC149" s="241"/>
      <c r="CD149" s="241"/>
      <c r="CE149" s="241"/>
    </row>
    <row r="150" spans="1:83" ht="25.5" x14ac:dyDescent="0.25">
      <c r="A150" s="252"/>
      <c r="B150" s="252"/>
      <c r="C150" s="252"/>
      <c r="D150" s="252"/>
      <c r="E150" s="252"/>
      <c r="F150" s="255"/>
      <c r="G150" s="252"/>
      <c r="H150" s="252"/>
      <c r="I150" s="277"/>
      <c r="J150" s="277"/>
      <c r="K150" s="277"/>
      <c r="L150" s="277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67"/>
      <c r="Z150" s="252"/>
      <c r="AA150" s="252"/>
      <c r="AB150" s="269"/>
      <c r="AC150" s="252"/>
      <c r="AD150" s="345"/>
      <c r="AE150" s="345"/>
      <c r="AF150" s="252"/>
      <c r="AG150" s="252"/>
      <c r="AH150" s="252"/>
      <c r="AI150" s="249"/>
      <c r="AJ150" s="249"/>
      <c r="AK150" s="249"/>
      <c r="AL150" s="164" t="s">
        <v>1020</v>
      </c>
      <c r="AM150" s="164" t="s">
        <v>1019</v>
      </c>
      <c r="AN150" s="174">
        <v>45594</v>
      </c>
      <c r="AO150" s="164">
        <v>13894</v>
      </c>
      <c r="AP150" s="164" t="s">
        <v>186</v>
      </c>
      <c r="AQ150" s="174"/>
      <c r="AR150" s="174"/>
      <c r="AS150" s="164"/>
      <c r="AT150" s="164"/>
      <c r="AU150" s="68"/>
      <c r="AV150" s="164"/>
      <c r="AW150" s="170"/>
      <c r="AX150" s="170"/>
      <c r="AY150" s="164"/>
      <c r="AZ150" s="164"/>
      <c r="BA150" s="170"/>
      <c r="BB150" s="170"/>
      <c r="BC150" s="174"/>
      <c r="BD150" s="164"/>
      <c r="BE150" s="170"/>
      <c r="BF150" s="170"/>
      <c r="BG150" s="164"/>
      <c r="BH150" s="170"/>
      <c r="BI150" s="231">
        <f t="shared" si="12"/>
        <v>182262.22</v>
      </c>
      <c r="BJ150" s="235"/>
      <c r="BK150" s="235"/>
      <c r="BL150" s="234">
        <f t="shared" si="6"/>
        <v>0</v>
      </c>
      <c r="BM150" s="177"/>
      <c r="BN150" s="177"/>
      <c r="BO150" s="180">
        <v>45608</v>
      </c>
      <c r="BP150" s="180">
        <v>45667</v>
      </c>
      <c r="BQ150" s="177"/>
      <c r="BR150" s="177"/>
      <c r="BS150" s="177"/>
      <c r="BT150" s="252"/>
      <c r="BU150" s="252"/>
      <c r="BV150" s="252"/>
      <c r="BW150" s="180"/>
      <c r="BX150" s="180"/>
      <c r="BY150" s="177"/>
      <c r="BZ150" s="241"/>
      <c r="CA150" s="241"/>
      <c r="CB150" s="241"/>
      <c r="CC150" s="241"/>
      <c r="CD150" s="241"/>
      <c r="CE150" s="241"/>
    </row>
    <row r="151" spans="1:83" ht="25.5" x14ac:dyDescent="0.25">
      <c r="A151" s="252"/>
      <c r="B151" s="252"/>
      <c r="C151" s="252"/>
      <c r="D151" s="252"/>
      <c r="E151" s="252"/>
      <c r="F151" s="255"/>
      <c r="G151" s="252"/>
      <c r="H151" s="252"/>
      <c r="I151" s="277"/>
      <c r="J151" s="277"/>
      <c r="K151" s="277"/>
      <c r="L151" s="277"/>
      <c r="M151" s="252"/>
      <c r="N151" s="252"/>
      <c r="O151" s="252"/>
      <c r="P151" s="252"/>
      <c r="Q151" s="252"/>
      <c r="R151" s="252"/>
      <c r="S151" s="252"/>
      <c r="T151" s="252"/>
      <c r="U151" s="252"/>
      <c r="V151" s="252"/>
      <c r="W151" s="252"/>
      <c r="X151" s="252"/>
      <c r="Y151" s="267"/>
      <c r="Z151" s="252"/>
      <c r="AA151" s="252"/>
      <c r="AB151" s="269"/>
      <c r="AC151" s="252"/>
      <c r="AD151" s="345"/>
      <c r="AE151" s="345"/>
      <c r="AF151" s="252"/>
      <c r="AG151" s="252"/>
      <c r="AH151" s="252"/>
      <c r="AI151" s="249"/>
      <c r="AJ151" s="249"/>
      <c r="AK151" s="249"/>
      <c r="AL151" s="164" t="s">
        <v>1021</v>
      </c>
      <c r="AM151" s="164" t="s">
        <v>1022</v>
      </c>
      <c r="AN151" s="174">
        <v>45615</v>
      </c>
      <c r="AO151" s="205">
        <v>13909</v>
      </c>
      <c r="AP151" s="164" t="s">
        <v>186</v>
      </c>
      <c r="AQ151" s="174"/>
      <c r="AR151" s="174"/>
      <c r="AS151" s="164"/>
      <c r="AT151" s="164"/>
      <c r="AU151" s="68">
        <v>9.8000000000000004E-2</v>
      </c>
      <c r="AV151" s="87">
        <v>7.4099999999999999E-2</v>
      </c>
      <c r="AW151" s="170">
        <v>17873.23</v>
      </c>
      <c r="AX151" s="170">
        <v>13521.56</v>
      </c>
      <c r="AY151" s="164"/>
      <c r="AZ151" s="164"/>
      <c r="BA151" s="170"/>
      <c r="BB151" s="170"/>
      <c r="BC151" s="174">
        <v>45615</v>
      </c>
      <c r="BD151" s="164"/>
      <c r="BE151" s="170">
        <v>13398.88</v>
      </c>
      <c r="BF151" s="170"/>
      <c r="BG151" s="164"/>
      <c r="BH151" s="170"/>
      <c r="BI151" s="231">
        <f>($AK$143+AW151-AX151)+(AK143+BE151)</f>
        <v>382274.99</v>
      </c>
      <c r="BJ151" s="235"/>
      <c r="BK151" s="235"/>
      <c r="BL151" s="234">
        <f t="shared" ref="BL151:BL214" si="13">BJ151+BK151</f>
        <v>0</v>
      </c>
      <c r="BM151" s="177"/>
      <c r="BN151" s="177"/>
      <c r="BO151" s="180"/>
      <c r="BP151" s="180"/>
      <c r="BQ151" s="177"/>
      <c r="BR151" s="177"/>
      <c r="BS151" s="177"/>
      <c r="BT151" s="252"/>
      <c r="BU151" s="252"/>
      <c r="BV151" s="252"/>
      <c r="BW151" s="180"/>
      <c r="BX151" s="180"/>
      <c r="BY151" s="177"/>
      <c r="BZ151" s="242"/>
      <c r="CA151" s="242"/>
      <c r="CB151" s="242"/>
      <c r="CC151" s="242"/>
      <c r="CD151" s="242"/>
      <c r="CE151" s="242"/>
    </row>
    <row r="152" spans="1:83" x14ac:dyDescent="0.25">
      <c r="A152" s="253"/>
      <c r="B152" s="253"/>
      <c r="C152" s="253"/>
      <c r="D152" s="253"/>
      <c r="E152" s="253"/>
      <c r="F152" s="256"/>
      <c r="G152" s="253"/>
      <c r="H152" s="253"/>
      <c r="I152" s="278"/>
      <c r="J152" s="278"/>
      <c r="K152" s="278"/>
      <c r="L152" s="278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72"/>
      <c r="Z152" s="253"/>
      <c r="AA152" s="253"/>
      <c r="AB152" s="271"/>
      <c r="AC152" s="253"/>
      <c r="AD152" s="346"/>
      <c r="AE152" s="346"/>
      <c r="AF152" s="253"/>
      <c r="AG152" s="253"/>
      <c r="AH152" s="253"/>
      <c r="AI152" s="250"/>
      <c r="AJ152" s="250"/>
      <c r="AK152" s="250"/>
      <c r="AL152" s="164"/>
      <c r="AM152" s="164"/>
      <c r="AN152" s="174"/>
      <c r="AO152" s="164"/>
      <c r="AP152" s="164"/>
      <c r="AQ152" s="174"/>
      <c r="AR152" s="174"/>
      <c r="AS152" s="164"/>
      <c r="AT152" s="164"/>
      <c r="AU152" s="68"/>
      <c r="AV152" s="164"/>
      <c r="AW152" s="170"/>
      <c r="AX152" s="170"/>
      <c r="AY152" s="164"/>
      <c r="AZ152" s="164"/>
      <c r="BA152" s="170"/>
      <c r="BB152" s="170"/>
      <c r="BC152" s="174"/>
      <c r="BD152" s="164"/>
      <c r="BE152" s="170"/>
      <c r="BF152" s="170"/>
      <c r="BG152" s="164"/>
      <c r="BH152" s="170"/>
      <c r="BI152" s="231">
        <f t="shared" si="12"/>
        <v>182262.22</v>
      </c>
      <c r="BJ152" s="237"/>
      <c r="BK152" s="237"/>
      <c r="BL152" s="234">
        <f t="shared" si="13"/>
        <v>0</v>
      </c>
      <c r="BM152" s="177"/>
      <c r="BN152" s="177"/>
      <c r="BO152" s="180"/>
      <c r="BP152" s="180"/>
      <c r="BQ152" s="177"/>
      <c r="BR152" s="177"/>
      <c r="BS152" s="177"/>
      <c r="BT152" s="253"/>
      <c r="BU152" s="253"/>
      <c r="BV152" s="253"/>
      <c r="BW152" s="180"/>
      <c r="BX152" s="180"/>
      <c r="BY152" s="177"/>
      <c r="BZ152" s="11"/>
      <c r="CA152" s="11"/>
      <c r="CB152" s="11"/>
      <c r="CC152" s="11"/>
      <c r="CD152" s="11"/>
      <c r="CE152" s="11"/>
    </row>
    <row r="153" spans="1:83" x14ac:dyDescent="0.25">
      <c r="A153" s="251">
        <v>12</v>
      </c>
      <c r="B153" s="263" t="s">
        <v>338</v>
      </c>
      <c r="C153" s="263" t="s">
        <v>350</v>
      </c>
      <c r="D153" s="263" t="s">
        <v>319</v>
      </c>
      <c r="E153" s="263" t="s">
        <v>181</v>
      </c>
      <c r="F153" s="254" t="s">
        <v>351</v>
      </c>
      <c r="G153" s="341"/>
      <c r="H153" s="251"/>
      <c r="I153" s="276"/>
      <c r="J153" s="276"/>
      <c r="K153" s="276"/>
      <c r="L153" s="276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315" t="s">
        <v>358</v>
      </c>
      <c r="Z153" s="251" t="s">
        <v>342</v>
      </c>
      <c r="AA153" s="240" t="s">
        <v>343</v>
      </c>
      <c r="AB153" s="268">
        <v>45160</v>
      </c>
      <c r="AC153" s="263" t="s">
        <v>348</v>
      </c>
      <c r="AD153" s="268">
        <v>45160</v>
      </c>
      <c r="AE153" s="268">
        <v>45249</v>
      </c>
      <c r="AF153" s="251" t="s">
        <v>184</v>
      </c>
      <c r="AG153" s="251" t="s">
        <v>185</v>
      </c>
      <c r="AH153" s="251" t="s">
        <v>344</v>
      </c>
      <c r="AI153" s="248">
        <v>87981.22</v>
      </c>
      <c r="AJ153" s="248">
        <v>11372.69</v>
      </c>
      <c r="AK153" s="248">
        <f>AI153+AJ153</f>
        <v>99353.91</v>
      </c>
      <c r="AL153" s="164"/>
      <c r="AM153" s="164"/>
      <c r="AN153" s="174"/>
      <c r="AO153" s="164"/>
      <c r="AP153" s="164"/>
      <c r="AQ153" s="174"/>
      <c r="AR153" s="174"/>
      <c r="AS153" s="164"/>
      <c r="AT153" s="164"/>
      <c r="AU153" s="68"/>
      <c r="AV153" s="164"/>
      <c r="AW153" s="170"/>
      <c r="AX153" s="170"/>
      <c r="AY153" s="164"/>
      <c r="AZ153" s="164"/>
      <c r="BA153" s="170"/>
      <c r="BB153" s="170"/>
      <c r="BC153" s="174"/>
      <c r="BD153" s="164"/>
      <c r="BE153" s="170"/>
      <c r="BF153" s="170"/>
      <c r="BG153" s="164"/>
      <c r="BH153" s="170"/>
      <c r="BI153" s="231">
        <f>$AK$153+AW153-AX153</f>
        <v>99353.91</v>
      </c>
      <c r="BJ153" s="232">
        <v>94416.69</v>
      </c>
      <c r="BK153" s="232"/>
      <c r="BL153" s="234">
        <f t="shared" si="13"/>
        <v>94416.69</v>
      </c>
      <c r="BM153" s="177"/>
      <c r="BN153" s="177"/>
      <c r="BO153" s="88"/>
      <c r="BP153" s="49"/>
      <c r="BQ153" s="2"/>
      <c r="BR153" s="1"/>
      <c r="BS153" s="44"/>
      <c r="BT153" s="251"/>
      <c r="BU153" s="251"/>
      <c r="BV153" s="251"/>
      <c r="BW153" s="180"/>
      <c r="BX153" s="180"/>
      <c r="BY153" s="177"/>
      <c r="BZ153" s="240" t="s">
        <v>1032</v>
      </c>
      <c r="CA153" s="240">
        <v>13971</v>
      </c>
      <c r="CB153" s="240"/>
      <c r="CC153" s="240"/>
      <c r="CD153" s="240" t="s">
        <v>784</v>
      </c>
      <c r="CE153" s="240" t="s">
        <v>966</v>
      </c>
    </row>
    <row r="154" spans="1:83" ht="25.5" x14ac:dyDescent="0.25">
      <c r="A154" s="252"/>
      <c r="B154" s="264"/>
      <c r="C154" s="264"/>
      <c r="D154" s="264"/>
      <c r="E154" s="264"/>
      <c r="F154" s="255"/>
      <c r="G154" s="342"/>
      <c r="H154" s="252"/>
      <c r="I154" s="277"/>
      <c r="J154" s="277"/>
      <c r="K154" s="277"/>
      <c r="L154" s="277"/>
      <c r="M154" s="252"/>
      <c r="N154" s="252"/>
      <c r="O154" s="252"/>
      <c r="P154" s="252"/>
      <c r="Q154" s="252"/>
      <c r="R154" s="252"/>
      <c r="S154" s="252"/>
      <c r="T154" s="252"/>
      <c r="U154" s="252"/>
      <c r="V154" s="252"/>
      <c r="W154" s="252"/>
      <c r="X154" s="252"/>
      <c r="Y154" s="316"/>
      <c r="Z154" s="252"/>
      <c r="AA154" s="241"/>
      <c r="AB154" s="269"/>
      <c r="AC154" s="264"/>
      <c r="AD154" s="269"/>
      <c r="AE154" s="269"/>
      <c r="AF154" s="252"/>
      <c r="AG154" s="252"/>
      <c r="AH154" s="252"/>
      <c r="AI154" s="249"/>
      <c r="AJ154" s="249"/>
      <c r="AK154" s="249"/>
      <c r="AL154" s="164" t="s">
        <v>197</v>
      </c>
      <c r="AM154" s="164" t="s">
        <v>366</v>
      </c>
      <c r="AN154" s="174">
        <v>45223</v>
      </c>
      <c r="AO154" s="164">
        <v>13654</v>
      </c>
      <c r="AP154" s="164" t="s">
        <v>186</v>
      </c>
      <c r="AQ154" s="89">
        <v>45250</v>
      </c>
      <c r="AR154" s="89">
        <v>45339</v>
      </c>
      <c r="AS154" s="164"/>
      <c r="AT154" s="164"/>
      <c r="AU154" s="68"/>
      <c r="AV154" s="164"/>
      <c r="AW154" s="170"/>
      <c r="AX154" s="170"/>
      <c r="AY154" s="164"/>
      <c r="AZ154" s="164"/>
      <c r="BA154" s="170"/>
      <c r="BB154" s="170"/>
      <c r="BC154" s="174"/>
      <c r="BD154" s="164"/>
      <c r="BE154" s="170"/>
      <c r="BF154" s="170"/>
      <c r="BG154" s="164"/>
      <c r="BH154" s="170"/>
      <c r="BI154" s="231">
        <f t="shared" ref="BI154:BI162" si="14">$AK$153+AW154-AX154</f>
        <v>99353.91</v>
      </c>
      <c r="BJ154" s="235"/>
      <c r="BK154" s="235"/>
      <c r="BL154" s="234">
        <f t="shared" si="13"/>
        <v>0</v>
      </c>
      <c r="BM154" s="177"/>
      <c r="BN154" s="177"/>
      <c r="BO154" s="88">
        <v>45188</v>
      </c>
      <c r="BP154" s="49">
        <v>45247</v>
      </c>
      <c r="BQ154" s="2"/>
      <c r="BR154" s="263"/>
      <c r="BS154" s="299">
        <v>45188</v>
      </c>
      <c r="BT154" s="252"/>
      <c r="BU154" s="252"/>
      <c r="BV154" s="252"/>
      <c r="BW154" s="180"/>
      <c r="BX154" s="180"/>
      <c r="BY154" s="177"/>
      <c r="BZ154" s="241"/>
      <c r="CA154" s="241"/>
      <c r="CB154" s="241"/>
      <c r="CC154" s="241"/>
      <c r="CD154" s="241"/>
      <c r="CE154" s="241"/>
    </row>
    <row r="155" spans="1:83" ht="25.5" x14ac:dyDescent="0.25">
      <c r="A155" s="252"/>
      <c r="B155" s="264"/>
      <c r="C155" s="264"/>
      <c r="D155" s="264"/>
      <c r="E155" s="264"/>
      <c r="F155" s="255"/>
      <c r="G155" s="342"/>
      <c r="H155" s="252"/>
      <c r="I155" s="277"/>
      <c r="J155" s="277"/>
      <c r="K155" s="277"/>
      <c r="L155" s="277"/>
      <c r="M155" s="252"/>
      <c r="N155" s="252"/>
      <c r="O155" s="252"/>
      <c r="P155" s="252"/>
      <c r="Q155" s="252"/>
      <c r="R155" s="252"/>
      <c r="S155" s="252"/>
      <c r="T155" s="252"/>
      <c r="U155" s="252"/>
      <c r="V155" s="252"/>
      <c r="W155" s="252"/>
      <c r="X155" s="252"/>
      <c r="Y155" s="316"/>
      <c r="Z155" s="252"/>
      <c r="AA155" s="241"/>
      <c r="AB155" s="269"/>
      <c r="AC155" s="264"/>
      <c r="AD155" s="269"/>
      <c r="AE155" s="269"/>
      <c r="AF155" s="252"/>
      <c r="AG155" s="252"/>
      <c r="AH155" s="252"/>
      <c r="AI155" s="249"/>
      <c r="AJ155" s="249"/>
      <c r="AK155" s="249"/>
      <c r="AL155" s="164" t="s">
        <v>320</v>
      </c>
      <c r="AM155" s="164" t="s">
        <v>367</v>
      </c>
      <c r="AN155" s="174">
        <v>45279</v>
      </c>
      <c r="AO155" s="164"/>
      <c r="AP155" s="164" t="s">
        <v>322</v>
      </c>
      <c r="AQ155" s="90"/>
      <c r="AR155" s="90"/>
      <c r="AS155" s="164"/>
      <c r="AT155" s="164"/>
      <c r="AU155" s="68"/>
      <c r="AV155" s="164"/>
      <c r="AW155" s="170"/>
      <c r="AX155" s="170"/>
      <c r="AY155" s="164"/>
      <c r="AZ155" s="164"/>
      <c r="BA155" s="170"/>
      <c r="BB155" s="170"/>
      <c r="BC155" s="174">
        <v>45279</v>
      </c>
      <c r="BD155" s="164"/>
      <c r="BE155" s="170">
        <v>106487.52</v>
      </c>
      <c r="BF155" s="170"/>
      <c r="BG155" s="164"/>
      <c r="BH155" s="170"/>
      <c r="BI155" s="231">
        <f>($AK$153+AW155-AX155)+(AK153+BE155)</f>
        <v>305195.33999999997</v>
      </c>
      <c r="BJ155" s="235"/>
      <c r="BK155" s="235"/>
      <c r="BL155" s="234">
        <f t="shared" si="13"/>
        <v>0</v>
      </c>
      <c r="BM155" s="177"/>
      <c r="BN155" s="177"/>
      <c r="BO155" s="88"/>
      <c r="BP155" s="49"/>
      <c r="BQ155" s="2"/>
      <c r="BR155" s="264"/>
      <c r="BS155" s="300"/>
      <c r="BT155" s="252"/>
      <c r="BU155" s="252"/>
      <c r="BV155" s="252"/>
      <c r="BW155" s="180"/>
      <c r="BX155" s="180"/>
      <c r="BY155" s="177"/>
      <c r="BZ155" s="241"/>
      <c r="CA155" s="241"/>
      <c r="CB155" s="241"/>
      <c r="CC155" s="241"/>
      <c r="CD155" s="241"/>
      <c r="CE155" s="241"/>
    </row>
    <row r="156" spans="1:83" ht="25.5" x14ac:dyDescent="0.25">
      <c r="A156" s="252"/>
      <c r="B156" s="264"/>
      <c r="C156" s="264"/>
      <c r="D156" s="264"/>
      <c r="E156" s="264"/>
      <c r="F156" s="255"/>
      <c r="G156" s="342"/>
      <c r="H156" s="252"/>
      <c r="I156" s="277"/>
      <c r="J156" s="277"/>
      <c r="K156" s="277"/>
      <c r="L156" s="277"/>
      <c r="M156" s="252"/>
      <c r="N156" s="252"/>
      <c r="O156" s="252"/>
      <c r="P156" s="252"/>
      <c r="Q156" s="252"/>
      <c r="R156" s="252"/>
      <c r="S156" s="252"/>
      <c r="T156" s="252"/>
      <c r="U156" s="252"/>
      <c r="V156" s="252"/>
      <c r="W156" s="252"/>
      <c r="X156" s="252"/>
      <c r="Y156" s="316"/>
      <c r="Z156" s="252"/>
      <c r="AA156" s="241"/>
      <c r="AB156" s="269"/>
      <c r="AC156" s="264"/>
      <c r="AD156" s="269"/>
      <c r="AE156" s="269"/>
      <c r="AF156" s="252"/>
      <c r="AG156" s="252"/>
      <c r="AH156" s="252"/>
      <c r="AI156" s="249"/>
      <c r="AJ156" s="249"/>
      <c r="AK156" s="249"/>
      <c r="AL156" s="164" t="s">
        <v>952</v>
      </c>
      <c r="AM156" s="164" t="s">
        <v>1024</v>
      </c>
      <c r="AN156" s="174">
        <v>45337</v>
      </c>
      <c r="AO156" s="164">
        <v>13722</v>
      </c>
      <c r="AP156" s="164" t="s">
        <v>186</v>
      </c>
      <c r="AQ156" s="90">
        <v>45340</v>
      </c>
      <c r="AR156" s="90">
        <v>45429</v>
      </c>
      <c r="AS156" s="164"/>
      <c r="AT156" s="164"/>
      <c r="AU156" s="68"/>
      <c r="AV156" s="164"/>
      <c r="AW156" s="170"/>
      <c r="AX156" s="170"/>
      <c r="AY156" s="164"/>
      <c r="AZ156" s="164"/>
      <c r="BA156" s="170"/>
      <c r="BB156" s="170"/>
      <c r="BC156" s="174"/>
      <c r="BD156" s="164"/>
      <c r="BE156" s="170"/>
      <c r="BF156" s="170"/>
      <c r="BG156" s="164"/>
      <c r="BH156" s="170"/>
      <c r="BI156" s="231">
        <f t="shared" si="14"/>
        <v>99353.91</v>
      </c>
      <c r="BJ156" s="235"/>
      <c r="BK156" s="235"/>
      <c r="BL156" s="234">
        <f t="shared" si="13"/>
        <v>0</v>
      </c>
      <c r="BM156" s="177"/>
      <c r="BN156" s="177"/>
      <c r="BO156" s="88"/>
      <c r="BP156" s="49"/>
      <c r="BQ156" s="2"/>
      <c r="BR156" s="264"/>
      <c r="BS156" s="300"/>
      <c r="BT156" s="252"/>
      <c r="BU156" s="252"/>
      <c r="BV156" s="252"/>
      <c r="BW156" s="180"/>
      <c r="BX156" s="180"/>
      <c r="BY156" s="177"/>
      <c r="BZ156" s="241"/>
      <c r="CA156" s="241"/>
      <c r="CB156" s="241"/>
      <c r="CC156" s="241"/>
      <c r="CD156" s="241"/>
      <c r="CE156" s="241"/>
    </row>
    <row r="157" spans="1:83" ht="25.5" x14ac:dyDescent="0.25">
      <c r="A157" s="252"/>
      <c r="B157" s="264"/>
      <c r="C157" s="264"/>
      <c r="D157" s="264"/>
      <c r="E157" s="264"/>
      <c r="F157" s="255"/>
      <c r="G157" s="342"/>
      <c r="H157" s="252"/>
      <c r="I157" s="277"/>
      <c r="J157" s="277"/>
      <c r="K157" s="277"/>
      <c r="L157" s="277"/>
      <c r="M157" s="252"/>
      <c r="N157" s="252"/>
      <c r="O157" s="252"/>
      <c r="P157" s="252"/>
      <c r="Q157" s="252"/>
      <c r="R157" s="252"/>
      <c r="S157" s="252"/>
      <c r="T157" s="252"/>
      <c r="U157" s="252"/>
      <c r="V157" s="252"/>
      <c r="W157" s="252"/>
      <c r="X157" s="252"/>
      <c r="Y157" s="316"/>
      <c r="Z157" s="252"/>
      <c r="AA157" s="241"/>
      <c r="AB157" s="269"/>
      <c r="AC157" s="264"/>
      <c r="AD157" s="269"/>
      <c r="AE157" s="269"/>
      <c r="AF157" s="252"/>
      <c r="AG157" s="252"/>
      <c r="AH157" s="252"/>
      <c r="AI157" s="249"/>
      <c r="AJ157" s="249"/>
      <c r="AK157" s="249"/>
      <c r="AL157" s="164" t="s">
        <v>952</v>
      </c>
      <c r="AM157" s="164" t="s">
        <v>1025</v>
      </c>
      <c r="AN157" s="174">
        <v>45421</v>
      </c>
      <c r="AO157" s="164">
        <v>13774</v>
      </c>
      <c r="AP157" s="164" t="s">
        <v>186</v>
      </c>
      <c r="AQ157" s="90">
        <v>45430</v>
      </c>
      <c r="AR157" s="90">
        <v>45489</v>
      </c>
      <c r="AS157" s="164"/>
      <c r="AT157" s="164"/>
      <c r="AU157" s="68"/>
      <c r="AV157" s="164"/>
      <c r="AW157" s="170"/>
      <c r="AX157" s="170"/>
      <c r="AY157" s="164"/>
      <c r="AZ157" s="164"/>
      <c r="BA157" s="170"/>
      <c r="BB157" s="170"/>
      <c r="BC157" s="174"/>
      <c r="BD157" s="164"/>
      <c r="BE157" s="170"/>
      <c r="BF157" s="170"/>
      <c r="BG157" s="164"/>
      <c r="BH157" s="170"/>
      <c r="BI157" s="231">
        <f t="shared" si="14"/>
        <v>99353.91</v>
      </c>
      <c r="BJ157" s="235"/>
      <c r="BK157" s="235"/>
      <c r="BL157" s="234">
        <f t="shared" si="13"/>
        <v>0</v>
      </c>
      <c r="BM157" s="177"/>
      <c r="BN157" s="177"/>
      <c r="BO157" s="88"/>
      <c r="BP157" s="49"/>
      <c r="BQ157" s="2"/>
      <c r="BR157" s="264"/>
      <c r="BS157" s="300"/>
      <c r="BT157" s="252"/>
      <c r="BU157" s="252"/>
      <c r="BV157" s="252"/>
      <c r="BW157" s="180"/>
      <c r="BX157" s="180"/>
      <c r="BY157" s="177"/>
      <c r="BZ157" s="241"/>
      <c r="CA157" s="241"/>
      <c r="CB157" s="241"/>
      <c r="CC157" s="241"/>
      <c r="CD157" s="241"/>
      <c r="CE157" s="241"/>
    </row>
    <row r="158" spans="1:83" ht="25.5" x14ac:dyDescent="0.25">
      <c r="A158" s="252"/>
      <c r="B158" s="264"/>
      <c r="C158" s="264"/>
      <c r="D158" s="264"/>
      <c r="E158" s="264"/>
      <c r="F158" s="255"/>
      <c r="G158" s="342"/>
      <c r="H158" s="252"/>
      <c r="I158" s="277"/>
      <c r="J158" s="277"/>
      <c r="K158" s="277"/>
      <c r="L158" s="277"/>
      <c r="M158" s="252"/>
      <c r="N158" s="252"/>
      <c r="O158" s="252"/>
      <c r="P158" s="252"/>
      <c r="Q158" s="252"/>
      <c r="R158" s="252"/>
      <c r="S158" s="252"/>
      <c r="T158" s="252"/>
      <c r="U158" s="252"/>
      <c r="V158" s="252"/>
      <c r="W158" s="252"/>
      <c r="X158" s="252"/>
      <c r="Y158" s="316"/>
      <c r="Z158" s="252"/>
      <c r="AA158" s="241"/>
      <c r="AB158" s="269"/>
      <c r="AC158" s="264"/>
      <c r="AD158" s="269"/>
      <c r="AE158" s="269"/>
      <c r="AF158" s="252"/>
      <c r="AG158" s="252"/>
      <c r="AH158" s="252"/>
      <c r="AI158" s="249"/>
      <c r="AJ158" s="249"/>
      <c r="AK158" s="249"/>
      <c r="AL158" s="164" t="s">
        <v>977</v>
      </c>
      <c r="AM158" s="164" t="s">
        <v>1026</v>
      </c>
      <c r="AN158" s="174">
        <v>45485</v>
      </c>
      <c r="AO158" s="164">
        <v>13819</v>
      </c>
      <c r="AP158" s="164" t="s">
        <v>186</v>
      </c>
      <c r="AQ158" s="90">
        <v>45490</v>
      </c>
      <c r="AR158" s="90">
        <v>45549</v>
      </c>
      <c r="AS158" s="164"/>
      <c r="AT158" s="164"/>
      <c r="AU158" s="68"/>
      <c r="AV158" s="164"/>
      <c r="AW158" s="170"/>
      <c r="AX158" s="170"/>
      <c r="AY158" s="164"/>
      <c r="AZ158" s="164"/>
      <c r="BA158" s="170"/>
      <c r="BB158" s="170"/>
      <c r="BC158" s="174"/>
      <c r="BD158" s="164"/>
      <c r="BE158" s="170"/>
      <c r="BF158" s="170"/>
      <c r="BG158" s="164"/>
      <c r="BH158" s="170"/>
      <c r="BI158" s="231">
        <f t="shared" si="14"/>
        <v>99353.91</v>
      </c>
      <c r="BJ158" s="235"/>
      <c r="BK158" s="235"/>
      <c r="BL158" s="234">
        <f t="shared" si="13"/>
        <v>0</v>
      </c>
      <c r="BM158" s="177"/>
      <c r="BN158" s="177"/>
      <c r="BO158" s="88"/>
      <c r="BP158" s="49"/>
      <c r="BQ158" s="2"/>
      <c r="BR158" s="264"/>
      <c r="BS158" s="300"/>
      <c r="BT158" s="252"/>
      <c r="BU158" s="252"/>
      <c r="BV158" s="252"/>
      <c r="BW158" s="180"/>
      <c r="BX158" s="180"/>
      <c r="BY158" s="177"/>
      <c r="BZ158" s="241"/>
      <c r="CA158" s="241"/>
      <c r="CB158" s="241"/>
      <c r="CC158" s="241"/>
      <c r="CD158" s="241"/>
      <c r="CE158" s="241"/>
    </row>
    <row r="159" spans="1:83" ht="25.5" x14ac:dyDescent="0.25">
      <c r="A159" s="252"/>
      <c r="B159" s="264"/>
      <c r="C159" s="264"/>
      <c r="D159" s="264"/>
      <c r="E159" s="264"/>
      <c r="F159" s="255"/>
      <c r="G159" s="342"/>
      <c r="H159" s="252"/>
      <c r="I159" s="277"/>
      <c r="J159" s="277"/>
      <c r="K159" s="277"/>
      <c r="L159" s="277"/>
      <c r="M159" s="252"/>
      <c r="N159" s="252"/>
      <c r="O159" s="252"/>
      <c r="P159" s="252"/>
      <c r="Q159" s="252"/>
      <c r="R159" s="252"/>
      <c r="S159" s="252"/>
      <c r="T159" s="252"/>
      <c r="U159" s="252"/>
      <c r="V159" s="252"/>
      <c r="W159" s="252"/>
      <c r="X159" s="252"/>
      <c r="Y159" s="316"/>
      <c r="Z159" s="252"/>
      <c r="AA159" s="241"/>
      <c r="AB159" s="269"/>
      <c r="AC159" s="264"/>
      <c r="AD159" s="269"/>
      <c r="AE159" s="269"/>
      <c r="AF159" s="252"/>
      <c r="AG159" s="252"/>
      <c r="AH159" s="252"/>
      <c r="AI159" s="249"/>
      <c r="AJ159" s="249"/>
      <c r="AK159" s="249"/>
      <c r="AL159" s="164" t="s">
        <v>1027</v>
      </c>
      <c r="AM159" s="164" t="s">
        <v>1028</v>
      </c>
      <c r="AN159" s="174">
        <v>45548</v>
      </c>
      <c r="AO159" s="164">
        <v>13886</v>
      </c>
      <c r="AP159" s="164" t="s">
        <v>186</v>
      </c>
      <c r="AQ159" s="90">
        <v>45550</v>
      </c>
      <c r="AR159" s="90">
        <v>45609</v>
      </c>
      <c r="AS159" s="164"/>
      <c r="AT159" s="164"/>
      <c r="AU159" s="68"/>
      <c r="AV159" s="164"/>
      <c r="AW159" s="170"/>
      <c r="AX159" s="170"/>
      <c r="AY159" s="164"/>
      <c r="AZ159" s="164"/>
      <c r="BA159" s="170"/>
      <c r="BB159" s="170"/>
      <c r="BC159" s="174"/>
      <c r="BD159" s="164"/>
      <c r="BE159" s="170"/>
      <c r="BF159" s="170"/>
      <c r="BG159" s="164"/>
      <c r="BH159" s="170"/>
      <c r="BI159" s="231">
        <f t="shared" si="14"/>
        <v>99353.91</v>
      </c>
      <c r="BJ159" s="235"/>
      <c r="BK159" s="235"/>
      <c r="BL159" s="234">
        <f t="shared" si="13"/>
        <v>0</v>
      </c>
      <c r="BM159" s="177"/>
      <c r="BN159" s="177"/>
      <c r="BO159" s="88"/>
      <c r="BP159" s="49"/>
      <c r="BQ159" s="2"/>
      <c r="BR159" s="264"/>
      <c r="BS159" s="300"/>
      <c r="BT159" s="252"/>
      <c r="BU159" s="252"/>
      <c r="BV159" s="252"/>
      <c r="BW159" s="180"/>
      <c r="BX159" s="180"/>
      <c r="BY159" s="177"/>
      <c r="BZ159" s="241"/>
      <c r="CA159" s="241"/>
      <c r="CB159" s="241"/>
      <c r="CC159" s="241"/>
      <c r="CD159" s="241"/>
      <c r="CE159" s="241"/>
    </row>
    <row r="160" spans="1:83" ht="25.5" x14ac:dyDescent="0.25">
      <c r="A160" s="252"/>
      <c r="B160" s="264"/>
      <c r="C160" s="264"/>
      <c r="D160" s="264"/>
      <c r="E160" s="264"/>
      <c r="F160" s="255"/>
      <c r="G160" s="342"/>
      <c r="H160" s="252"/>
      <c r="I160" s="277"/>
      <c r="J160" s="277"/>
      <c r="K160" s="277"/>
      <c r="L160" s="277"/>
      <c r="M160" s="252"/>
      <c r="N160" s="252"/>
      <c r="O160" s="252"/>
      <c r="P160" s="252"/>
      <c r="Q160" s="252"/>
      <c r="R160" s="252"/>
      <c r="S160" s="252"/>
      <c r="T160" s="252"/>
      <c r="U160" s="252"/>
      <c r="V160" s="252"/>
      <c r="W160" s="252"/>
      <c r="X160" s="252"/>
      <c r="Y160" s="316"/>
      <c r="Z160" s="252"/>
      <c r="AA160" s="241"/>
      <c r="AB160" s="269"/>
      <c r="AC160" s="264"/>
      <c r="AD160" s="269"/>
      <c r="AE160" s="269"/>
      <c r="AF160" s="252"/>
      <c r="AG160" s="252"/>
      <c r="AH160" s="252"/>
      <c r="AI160" s="249"/>
      <c r="AJ160" s="249"/>
      <c r="AK160" s="249"/>
      <c r="AL160" s="164" t="s">
        <v>957</v>
      </c>
      <c r="AM160" s="164" t="s">
        <v>1029</v>
      </c>
      <c r="AN160" s="174">
        <v>45624</v>
      </c>
      <c r="AO160" s="164">
        <v>13914</v>
      </c>
      <c r="AP160" s="164" t="s">
        <v>218</v>
      </c>
      <c r="AQ160" s="90"/>
      <c r="AR160" s="90"/>
      <c r="AS160" s="164"/>
      <c r="AT160" s="164"/>
      <c r="AU160" s="68">
        <v>4.3200000000000002E-2</v>
      </c>
      <c r="AV160" s="87">
        <v>0.11360000000000001</v>
      </c>
      <c r="AW160" s="170">
        <v>4295.28</v>
      </c>
      <c r="AX160" s="170">
        <v>11285.52</v>
      </c>
      <c r="AY160" s="164"/>
      <c r="AZ160" s="164"/>
      <c r="BA160" s="170"/>
      <c r="BB160" s="170"/>
      <c r="BC160" s="174"/>
      <c r="BD160" s="164"/>
      <c r="BE160" s="170"/>
      <c r="BF160" s="170"/>
      <c r="BG160" s="164"/>
      <c r="BH160" s="170"/>
      <c r="BI160" s="231">
        <f t="shared" si="14"/>
        <v>92363.67</v>
      </c>
      <c r="BJ160" s="235"/>
      <c r="BK160" s="235"/>
      <c r="BL160" s="234">
        <f t="shared" si="13"/>
        <v>0</v>
      </c>
      <c r="BM160" s="177"/>
      <c r="BN160" s="177"/>
      <c r="BO160" s="88"/>
      <c r="BP160" s="49"/>
      <c r="BQ160" s="2"/>
      <c r="BR160" s="264"/>
      <c r="BS160" s="300"/>
      <c r="BT160" s="252"/>
      <c r="BU160" s="252"/>
      <c r="BV160" s="252"/>
      <c r="BW160" s="180"/>
      <c r="BX160" s="180"/>
      <c r="BY160" s="177"/>
      <c r="BZ160" s="241"/>
      <c r="CA160" s="241"/>
      <c r="CB160" s="241"/>
      <c r="CC160" s="241"/>
      <c r="CD160" s="241"/>
      <c r="CE160" s="241"/>
    </row>
    <row r="161" spans="1:83" ht="25.5" x14ac:dyDescent="0.25">
      <c r="A161" s="252"/>
      <c r="B161" s="264"/>
      <c r="C161" s="264"/>
      <c r="D161" s="264"/>
      <c r="E161" s="264"/>
      <c r="F161" s="255"/>
      <c r="G161" s="342"/>
      <c r="H161" s="252"/>
      <c r="I161" s="277"/>
      <c r="J161" s="277"/>
      <c r="K161" s="277"/>
      <c r="L161" s="277"/>
      <c r="M161" s="252"/>
      <c r="N161" s="252"/>
      <c r="O161" s="252"/>
      <c r="P161" s="252"/>
      <c r="Q161" s="252"/>
      <c r="R161" s="252"/>
      <c r="S161" s="252"/>
      <c r="T161" s="252"/>
      <c r="U161" s="252"/>
      <c r="V161" s="252"/>
      <c r="W161" s="252"/>
      <c r="X161" s="252"/>
      <c r="Y161" s="316"/>
      <c r="Z161" s="252"/>
      <c r="AA161" s="241"/>
      <c r="AB161" s="269"/>
      <c r="AC161" s="264"/>
      <c r="AD161" s="269"/>
      <c r="AE161" s="269"/>
      <c r="AF161" s="252"/>
      <c r="AG161" s="252"/>
      <c r="AH161" s="252"/>
      <c r="AI161" s="249"/>
      <c r="AJ161" s="249"/>
      <c r="AK161" s="249"/>
      <c r="AL161" s="164" t="s">
        <v>977</v>
      </c>
      <c r="AM161" s="164" t="s">
        <v>1030</v>
      </c>
      <c r="AN161" s="174">
        <v>45637</v>
      </c>
      <c r="AO161" s="164">
        <v>13924</v>
      </c>
      <c r="AP161" s="164" t="s">
        <v>186</v>
      </c>
      <c r="AQ161" s="90">
        <v>45640</v>
      </c>
      <c r="AR161" s="90">
        <v>45699</v>
      </c>
      <c r="AS161" s="164"/>
      <c r="AT161" s="164"/>
      <c r="AU161" s="68"/>
      <c r="AV161" s="164"/>
      <c r="AW161" s="170"/>
      <c r="AX161" s="170"/>
      <c r="AY161" s="164"/>
      <c r="AZ161" s="164"/>
      <c r="BA161" s="170"/>
      <c r="BB161" s="170"/>
      <c r="BC161" s="174"/>
      <c r="BD161" s="164"/>
      <c r="BE161" s="170"/>
      <c r="BF161" s="170"/>
      <c r="BG161" s="164"/>
      <c r="BH161" s="170"/>
      <c r="BI161" s="231">
        <f t="shared" si="14"/>
        <v>99353.91</v>
      </c>
      <c r="BJ161" s="235"/>
      <c r="BK161" s="235"/>
      <c r="BL161" s="234">
        <f t="shared" si="13"/>
        <v>0</v>
      </c>
      <c r="BM161" s="177"/>
      <c r="BN161" s="177"/>
      <c r="BO161" s="88"/>
      <c r="BP161" s="49"/>
      <c r="BQ161" s="2"/>
      <c r="BR161" s="264"/>
      <c r="BS161" s="300"/>
      <c r="BT161" s="252"/>
      <c r="BU161" s="252"/>
      <c r="BV161" s="252"/>
      <c r="BW161" s="180"/>
      <c r="BX161" s="180"/>
      <c r="BY161" s="177"/>
      <c r="BZ161" s="242"/>
      <c r="CA161" s="242"/>
      <c r="CB161" s="242"/>
      <c r="CC161" s="242"/>
      <c r="CD161" s="242"/>
      <c r="CE161" s="242"/>
    </row>
    <row r="162" spans="1:83" ht="25.5" x14ac:dyDescent="0.25">
      <c r="A162" s="253"/>
      <c r="B162" s="265"/>
      <c r="C162" s="265"/>
      <c r="D162" s="265"/>
      <c r="E162" s="265"/>
      <c r="F162" s="256"/>
      <c r="G162" s="343"/>
      <c r="H162" s="253"/>
      <c r="I162" s="278"/>
      <c r="J162" s="278"/>
      <c r="K162" s="278"/>
      <c r="L162" s="278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338"/>
      <c r="Z162" s="253"/>
      <c r="AA162" s="242"/>
      <c r="AB162" s="271"/>
      <c r="AC162" s="265"/>
      <c r="AD162" s="271"/>
      <c r="AE162" s="271"/>
      <c r="AF162" s="253"/>
      <c r="AG162" s="253"/>
      <c r="AH162" s="253"/>
      <c r="AI162" s="250"/>
      <c r="AJ162" s="250"/>
      <c r="AK162" s="250"/>
      <c r="AL162" s="164" t="s">
        <v>977</v>
      </c>
      <c r="AM162" s="164" t="s">
        <v>1031</v>
      </c>
      <c r="AN162" s="174">
        <v>45686</v>
      </c>
      <c r="AO162" s="164">
        <v>13956</v>
      </c>
      <c r="AP162" s="164" t="s">
        <v>186</v>
      </c>
      <c r="AQ162" s="174">
        <v>45700</v>
      </c>
      <c r="AR162" s="174">
        <v>45759</v>
      </c>
      <c r="AS162" s="164"/>
      <c r="AT162" s="164"/>
      <c r="AU162" s="68"/>
      <c r="AV162" s="164"/>
      <c r="AW162" s="170"/>
      <c r="AX162" s="170"/>
      <c r="AY162" s="164"/>
      <c r="AZ162" s="164"/>
      <c r="BA162" s="170"/>
      <c r="BB162" s="170"/>
      <c r="BC162" s="174"/>
      <c r="BD162" s="164"/>
      <c r="BE162" s="170"/>
      <c r="BF162" s="170"/>
      <c r="BG162" s="164"/>
      <c r="BH162" s="170"/>
      <c r="BI162" s="231">
        <f t="shared" si="14"/>
        <v>99353.91</v>
      </c>
      <c r="BJ162" s="237"/>
      <c r="BK162" s="237"/>
      <c r="BL162" s="234">
        <f t="shared" si="13"/>
        <v>0</v>
      </c>
      <c r="BM162" s="177"/>
      <c r="BN162" s="177"/>
      <c r="BO162" s="88"/>
      <c r="BP162" s="49"/>
      <c r="BQ162" s="2"/>
      <c r="BR162" s="265"/>
      <c r="BS162" s="301"/>
      <c r="BT162" s="253"/>
      <c r="BU162" s="253"/>
      <c r="BV162" s="253"/>
      <c r="BW162" s="180"/>
      <c r="BX162" s="180"/>
      <c r="BY162" s="177"/>
      <c r="BZ162" s="11"/>
      <c r="CA162" s="11"/>
      <c r="CB162" s="11"/>
      <c r="CC162" s="11"/>
      <c r="CD162" s="11"/>
      <c r="CE162" s="11"/>
    </row>
    <row r="163" spans="1:83" x14ac:dyDescent="0.25">
      <c r="A163" s="251">
        <v>13</v>
      </c>
      <c r="B163" s="315" t="s">
        <v>338</v>
      </c>
      <c r="C163" s="315" t="s">
        <v>350</v>
      </c>
      <c r="D163" s="315" t="s">
        <v>319</v>
      </c>
      <c r="E163" s="315" t="s">
        <v>181</v>
      </c>
      <c r="F163" s="254" t="s">
        <v>352</v>
      </c>
      <c r="G163" s="309"/>
      <c r="H163" s="251"/>
      <c r="I163" s="276"/>
      <c r="J163" s="276"/>
      <c r="K163" s="276"/>
      <c r="L163" s="276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315" t="s">
        <v>359</v>
      </c>
      <c r="Z163" s="266" t="s">
        <v>342</v>
      </c>
      <c r="AA163" s="339" t="s">
        <v>343</v>
      </c>
      <c r="AB163" s="257">
        <v>45160</v>
      </c>
      <c r="AC163" s="315" t="s">
        <v>348</v>
      </c>
      <c r="AD163" s="257">
        <v>45160</v>
      </c>
      <c r="AE163" s="257">
        <v>45249</v>
      </c>
      <c r="AF163" s="251" t="s">
        <v>184</v>
      </c>
      <c r="AG163" s="251" t="s">
        <v>185</v>
      </c>
      <c r="AH163" s="251" t="s">
        <v>344</v>
      </c>
      <c r="AI163" s="248">
        <v>186399.67</v>
      </c>
      <c r="AJ163" s="248">
        <v>24094.52</v>
      </c>
      <c r="AK163" s="248">
        <f>AI163+AJ163</f>
        <v>210494.19</v>
      </c>
      <c r="AL163" s="164"/>
      <c r="AM163" s="164"/>
      <c r="AN163" s="174"/>
      <c r="AO163" s="164"/>
      <c r="AP163" s="164"/>
      <c r="AQ163" s="174"/>
      <c r="AR163" s="174"/>
      <c r="AS163" s="164"/>
      <c r="AT163" s="164"/>
      <c r="AU163" s="68"/>
      <c r="AV163" s="164"/>
      <c r="AW163" s="170"/>
      <c r="AX163" s="170"/>
      <c r="AY163" s="164"/>
      <c r="AZ163" s="164"/>
      <c r="BA163" s="170"/>
      <c r="BB163" s="170"/>
      <c r="BC163" s="174"/>
      <c r="BD163" s="164"/>
      <c r="BE163" s="170"/>
      <c r="BF163" s="170"/>
      <c r="BG163" s="164"/>
      <c r="BH163" s="170"/>
      <c r="BI163" s="231">
        <f>$AK$163+AW163-AX163</f>
        <v>210494.19</v>
      </c>
      <c r="BJ163" s="232">
        <v>61005.16</v>
      </c>
      <c r="BK163" s="233"/>
      <c r="BL163" s="234">
        <f t="shared" si="13"/>
        <v>61005.16</v>
      </c>
      <c r="BM163" s="177"/>
      <c r="BN163" s="177"/>
      <c r="BO163" s="59">
        <v>45188</v>
      </c>
      <c r="BP163" s="60">
        <v>45247</v>
      </c>
      <c r="BQ163" s="213"/>
      <c r="BR163" s="55"/>
      <c r="BS163" s="57"/>
      <c r="BT163" s="251"/>
      <c r="BU163" s="251"/>
      <c r="BV163" s="251"/>
      <c r="BW163" s="180"/>
      <c r="BX163" s="180"/>
      <c r="BY163" s="177"/>
      <c r="BZ163" s="11"/>
      <c r="CA163" s="11"/>
      <c r="CB163" s="11"/>
      <c r="CC163" s="11"/>
      <c r="CD163" s="11"/>
      <c r="CE163" s="11"/>
    </row>
    <row r="164" spans="1:83" ht="25.5" x14ac:dyDescent="0.25">
      <c r="A164" s="252"/>
      <c r="B164" s="316"/>
      <c r="C164" s="316"/>
      <c r="D164" s="316"/>
      <c r="E164" s="316"/>
      <c r="F164" s="255"/>
      <c r="G164" s="310"/>
      <c r="H164" s="252"/>
      <c r="I164" s="277"/>
      <c r="J164" s="277"/>
      <c r="K164" s="277"/>
      <c r="L164" s="277"/>
      <c r="M164" s="252"/>
      <c r="N164" s="252"/>
      <c r="O164" s="252"/>
      <c r="P164" s="252"/>
      <c r="Q164" s="252"/>
      <c r="R164" s="252"/>
      <c r="S164" s="252"/>
      <c r="T164" s="252"/>
      <c r="U164" s="252"/>
      <c r="V164" s="252"/>
      <c r="W164" s="252"/>
      <c r="X164" s="252"/>
      <c r="Y164" s="316"/>
      <c r="Z164" s="267"/>
      <c r="AA164" s="339"/>
      <c r="AB164" s="258"/>
      <c r="AC164" s="316"/>
      <c r="AD164" s="258"/>
      <c r="AE164" s="258"/>
      <c r="AF164" s="252"/>
      <c r="AG164" s="252"/>
      <c r="AH164" s="252"/>
      <c r="AI164" s="249"/>
      <c r="AJ164" s="249"/>
      <c r="AK164" s="249"/>
      <c r="AL164" s="164" t="s">
        <v>188</v>
      </c>
      <c r="AM164" s="164" t="s">
        <v>368</v>
      </c>
      <c r="AN164" s="174">
        <v>45239</v>
      </c>
      <c r="AO164" s="164">
        <v>13654</v>
      </c>
      <c r="AP164" s="164" t="s">
        <v>186</v>
      </c>
      <c r="AQ164" s="58">
        <v>45250</v>
      </c>
      <c r="AR164" s="58">
        <v>45339</v>
      </c>
      <c r="AS164" s="164"/>
      <c r="AT164" s="164"/>
      <c r="AU164" s="68"/>
      <c r="AV164" s="164"/>
      <c r="AW164" s="170"/>
      <c r="AX164" s="170"/>
      <c r="AY164" s="164"/>
      <c r="AZ164" s="164"/>
      <c r="BA164" s="170"/>
      <c r="BB164" s="170"/>
      <c r="BC164" s="174"/>
      <c r="BD164" s="164"/>
      <c r="BE164" s="170"/>
      <c r="BF164" s="170"/>
      <c r="BG164" s="164"/>
      <c r="BH164" s="170"/>
      <c r="BI164" s="231">
        <f>$AK$163+AW164-AX164</f>
        <v>210494.19</v>
      </c>
      <c r="BJ164" s="235"/>
      <c r="BK164" s="236"/>
      <c r="BL164" s="234">
        <f t="shared" si="13"/>
        <v>0</v>
      </c>
      <c r="BM164" s="177"/>
      <c r="BN164" s="177"/>
      <c r="BO164" s="59">
        <v>45248</v>
      </c>
      <c r="BP164" s="60">
        <v>45307</v>
      </c>
      <c r="BQ164" s="213"/>
      <c r="BR164" s="55"/>
      <c r="BS164" s="257">
        <v>45188</v>
      </c>
      <c r="BT164" s="252"/>
      <c r="BU164" s="252"/>
      <c r="BV164" s="252"/>
      <c r="BW164" s="180"/>
      <c r="BX164" s="180"/>
      <c r="BY164" s="177"/>
      <c r="BZ164" s="240" t="s">
        <v>1040</v>
      </c>
      <c r="CA164" s="240">
        <v>13969</v>
      </c>
      <c r="CB164" s="240"/>
      <c r="CC164" s="240"/>
      <c r="CD164" s="240" t="s">
        <v>900</v>
      </c>
      <c r="CE164" s="240" t="s">
        <v>1041</v>
      </c>
    </row>
    <row r="165" spans="1:83" ht="25.5" x14ac:dyDescent="0.25">
      <c r="A165" s="252"/>
      <c r="B165" s="316"/>
      <c r="C165" s="316"/>
      <c r="D165" s="316"/>
      <c r="E165" s="316"/>
      <c r="F165" s="255"/>
      <c r="G165" s="310"/>
      <c r="H165" s="252"/>
      <c r="I165" s="277"/>
      <c r="J165" s="277"/>
      <c r="K165" s="277"/>
      <c r="L165" s="277"/>
      <c r="M165" s="252"/>
      <c r="N165" s="252"/>
      <c r="O165" s="252"/>
      <c r="P165" s="252"/>
      <c r="Q165" s="252"/>
      <c r="R165" s="252"/>
      <c r="S165" s="252"/>
      <c r="T165" s="252"/>
      <c r="U165" s="252"/>
      <c r="V165" s="252"/>
      <c r="W165" s="252"/>
      <c r="X165" s="252"/>
      <c r="Y165" s="316"/>
      <c r="Z165" s="267"/>
      <c r="AA165" s="339"/>
      <c r="AB165" s="258"/>
      <c r="AC165" s="316"/>
      <c r="AD165" s="258"/>
      <c r="AE165" s="258"/>
      <c r="AF165" s="252"/>
      <c r="AG165" s="252"/>
      <c r="AH165" s="252"/>
      <c r="AI165" s="249"/>
      <c r="AJ165" s="249"/>
      <c r="AK165" s="249"/>
      <c r="AL165" s="164" t="s">
        <v>320</v>
      </c>
      <c r="AM165" s="164" t="s">
        <v>369</v>
      </c>
      <c r="AN165" s="174">
        <v>45268</v>
      </c>
      <c r="AO165" s="164"/>
      <c r="AP165" s="164" t="s">
        <v>322</v>
      </c>
      <c r="AQ165" s="91"/>
      <c r="AR165" s="91"/>
      <c r="AS165" s="164"/>
      <c r="AT165" s="164"/>
      <c r="AU165" s="68"/>
      <c r="AV165" s="164"/>
      <c r="AW165" s="170"/>
      <c r="AX165" s="170"/>
      <c r="AY165" s="164"/>
      <c r="AZ165" s="164"/>
      <c r="BA165" s="170"/>
      <c r="BB165" s="170"/>
      <c r="BC165" s="174">
        <v>45268</v>
      </c>
      <c r="BD165" s="164"/>
      <c r="BE165" s="170">
        <v>15113.48</v>
      </c>
      <c r="BF165" s="170"/>
      <c r="BG165" s="164"/>
      <c r="BH165" s="170"/>
      <c r="BI165" s="231">
        <f>($AK$163+AW165-AX165)+(AK163+BE165)</f>
        <v>436101.86</v>
      </c>
      <c r="BJ165" s="235"/>
      <c r="BK165" s="236"/>
      <c r="BL165" s="234">
        <f t="shared" si="13"/>
        <v>0</v>
      </c>
      <c r="BM165" s="177"/>
      <c r="BN165" s="177"/>
      <c r="BO165" s="59"/>
      <c r="BP165" s="60"/>
      <c r="BQ165" s="213"/>
      <c r="BR165" s="55"/>
      <c r="BS165" s="258"/>
      <c r="BT165" s="252"/>
      <c r="BU165" s="252"/>
      <c r="BV165" s="252"/>
      <c r="BW165" s="180"/>
      <c r="BX165" s="180"/>
      <c r="BY165" s="177"/>
      <c r="BZ165" s="241"/>
      <c r="CA165" s="241"/>
      <c r="CB165" s="241"/>
      <c r="CC165" s="241"/>
      <c r="CD165" s="241"/>
      <c r="CE165" s="241"/>
    </row>
    <row r="166" spans="1:83" ht="25.5" x14ac:dyDescent="0.25">
      <c r="A166" s="252"/>
      <c r="B166" s="316"/>
      <c r="C166" s="316"/>
      <c r="D166" s="316"/>
      <c r="E166" s="316"/>
      <c r="F166" s="255"/>
      <c r="G166" s="310"/>
      <c r="H166" s="252"/>
      <c r="I166" s="277"/>
      <c r="J166" s="277"/>
      <c r="K166" s="277"/>
      <c r="L166" s="277"/>
      <c r="M166" s="252"/>
      <c r="N166" s="252"/>
      <c r="O166" s="252"/>
      <c r="P166" s="252"/>
      <c r="Q166" s="252"/>
      <c r="R166" s="252"/>
      <c r="S166" s="252"/>
      <c r="T166" s="252"/>
      <c r="U166" s="252"/>
      <c r="V166" s="252"/>
      <c r="W166" s="252"/>
      <c r="X166" s="252"/>
      <c r="Y166" s="316"/>
      <c r="Z166" s="267"/>
      <c r="AA166" s="339"/>
      <c r="AB166" s="258"/>
      <c r="AC166" s="316"/>
      <c r="AD166" s="258"/>
      <c r="AE166" s="258"/>
      <c r="AF166" s="252"/>
      <c r="AG166" s="252"/>
      <c r="AH166" s="252"/>
      <c r="AI166" s="249"/>
      <c r="AJ166" s="249"/>
      <c r="AK166" s="249"/>
      <c r="AL166" s="164" t="s">
        <v>1002</v>
      </c>
      <c r="AM166" s="164" t="s">
        <v>1033</v>
      </c>
      <c r="AN166" s="174">
        <v>45307</v>
      </c>
      <c r="AO166" s="164">
        <v>13700</v>
      </c>
      <c r="AP166" s="164" t="s">
        <v>186</v>
      </c>
      <c r="AQ166" s="91">
        <v>45340</v>
      </c>
      <c r="AR166" s="91">
        <v>45429</v>
      </c>
      <c r="AS166" s="164"/>
      <c r="AT166" s="164"/>
      <c r="AU166" s="68"/>
      <c r="AV166" s="164"/>
      <c r="AW166" s="170"/>
      <c r="AX166" s="170"/>
      <c r="AY166" s="164"/>
      <c r="AZ166" s="164"/>
      <c r="BA166" s="170"/>
      <c r="BB166" s="170"/>
      <c r="BC166" s="174"/>
      <c r="BD166" s="164"/>
      <c r="BE166" s="170"/>
      <c r="BF166" s="170"/>
      <c r="BG166" s="164"/>
      <c r="BH166" s="170"/>
      <c r="BI166" s="231">
        <f>$AK$163+AW166-AX166</f>
        <v>210494.19</v>
      </c>
      <c r="BJ166" s="235"/>
      <c r="BK166" s="236"/>
      <c r="BL166" s="234">
        <f t="shared" si="13"/>
        <v>0</v>
      </c>
      <c r="BM166" s="177"/>
      <c r="BN166" s="177"/>
      <c r="BO166" s="59">
        <v>45308</v>
      </c>
      <c r="BP166" s="60">
        <v>45367</v>
      </c>
      <c r="BQ166" s="213"/>
      <c r="BR166" s="55"/>
      <c r="BS166" s="258"/>
      <c r="BT166" s="252"/>
      <c r="BU166" s="252"/>
      <c r="BV166" s="252"/>
      <c r="BW166" s="180"/>
      <c r="BX166" s="180"/>
      <c r="BY166" s="177"/>
      <c r="BZ166" s="241"/>
      <c r="CA166" s="241"/>
      <c r="CB166" s="241"/>
      <c r="CC166" s="241"/>
      <c r="CD166" s="241"/>
      <c r="CE166" s="241"/>
    </row>
    <row r="167" spans="1:83" ht="25.5" x14ac:dyDescent="0.25">
      <c r="A167" s="252"/>
      <c r="B167" s="316"/>
      <c r="C167" s="316"/>
      <c r="D167" s="316"/>
      <c r="E167" s="316"/>
      <c r="F167" s="255"/>
      <c r="G167" s="310"/>
      <c r="H167" s="252"/>
      <c r="I167" s="277"/>
      <c r="J167" s="277"/>
      <c r="K167" s="277"/>
      <c r="L167" s="277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316"/>
      <c r="Z167" s="267"/>
      <c r="AA167" s="339"/>
      <c r="AB167" s="258"/>
      <c r="AC167" s="316"/>
      <c r="AD167" s="258"/>
      <c r="AE167" s="258"/>
      <c r="AF167" s="252"/>
      <c r="AG167" s="252"/>
      <c r="AH167" s="252"/>
      <c r="AI167" s="249"/>
      <c r="AJ167" s="249"/>
      <c r="AK167" s="249"/>
      <c r="AL167" s="164" t="s">
        <v>1002</v>
      </c>
      <c r="AM167" s="164" t="s">
        <v>1034</v>
      </c>
      <c r="AN167" s="174">
        <v>45352</v>
      </c>
      <c r="AO167" s="164">
        <v>13733</v>
      </c>
      <c r="AP167" s="164" t="s">
        <v>186</v>
      </c>
      <c r="AQ167" s="91">
        <v>45428</v>
      </c>
      <c r="AR167" s="91">
        <v>45519</v>
      </c>
      <c r="AS167" s="164"/>
      <c r="AT167" s="164"/>
      <c r="AU167" s="68"/>
      <c r="AV167" s="164"/>
      <c r="AW167" s="170"/>
      <c r="AX167" s="170"/>
      <c r="AY167" s="164"/>
      <c r="AZ167" s="164"/>
      <c r="BA167" s="170"/>
      <c r="BB167" s="170"/>
      <c r="BC167" s="174"/>
      <c r="BD167" s="164"/>
      <c r="BE167" s="170"/>
      <c r="BF167" s="170"/>
      <c r="BG167" s="164"/>
      <c r="BH167" s="170"/>
      <c r="BI167" s="231">
        <f t="shared" ref="BI167:BI173" si="15">$AK$163+AW167-AX167</f>
        <v>210494.19</v>
      </c>
      <c r="BJ167" s="235"/>
      <c r="BK167" s="236"/>
      <c r="BL167" s="234">
        <f t="shared" si="13"/>
        <v>0</v>
      </c>
      <c r="BM167" s="177"/>
      <c r="BN167" s="177"/>
      <c r="BO167" s="59">
        <v>45368</v>
      </c>
      <c r="BP167" s="60">
        <v>45427</v>
      </c>
      <c r="BQ167" s="213"/>
      <c r="BR167" s="55"/>
      <c r="BS167" s="258"/>
      <c r="BT167" s="252"/>
      <c r="BU167" s="252"/>
      <c r="BV167" s="252"/>
      <c r="BW167" s="180"/>
      <c r="BX167" s="180"/>
      <c r="BY167" s="177"/>
      <c r="BZ167" s="241"/>
      <c r="CA167" s="241"/>
      <c r="CB167" s="241"/>
      <c r="CC167" s="241"/>
      <c r="CD167" s="241"/>
      <c r="CE167" s="241"/>
    </row>
    <row r="168" spans="1:83" ht="25.5" x14ac:dyDescent="0.25">
      <c r="A168" s="252"/>
      <c r="B168" s="316"/>
      <c r="C168" s="316"/>
      <c r="D168" s="316"/>
      <c r="E168" s="316"/>
      <c r="F168" s="255"/>
      <c r="G168" s="310"/>
      <c r="H168" s="252"/>
      <c r="I168" s="277"/>
      <c r="J168" s="277"/>
      <c r="K168" s="277"/>
      <c r="L168" s="277"/>
      <c r="M168" s="252"/>
      <c r="N168" s="252"/>
      <c r="O168" s="252"/>
      <c r="P168" s="252"/>
      <c r="Q168" s="252"/>
      <c r="R168" s="252"/>
      <c r="S168" s="252"/>
      <c r="T168" s="252"/>
      <c r="U168" s="252"/>
      <c r="V168" s="252"/>
      <c r="W168" s="252"/>
      <c r="X168" s="252"/>
      <c r="Y168" s="316"/>
      <c r="Z168" s="267"/>
      <c r="AA168" s="339"/>
      <c r="AB168" s="258"/>
      <c r="AC168" s="316"/>
      <c r="AD168" s="258"/>
      <c r="AE168" s="258"/>
      <c r="AF168" s="252"/>
      <c r="AG168" s="252"/>
      <c r="AH168" s="252"/>
      <c r="AI168" s="249"/>
      <c r="AJ168" s="249"/>
      <c r="AK168" s="249"/>
      <c r="AL168" s="164" t="s">
        <v>1005</v>
      </c>
      <c r="AM168" s="164" t="s">
        <v>1035</v>
      </c>
      <c r="AN168" s="174">
        <v>45405</v>
      </c>
      <c r="AO168" s="164">
        <v>13762</v>
      </c>
      <c r="AP168" s="164" t="s">
        <v>186</v>
      </c>
      <c r="AQ168" s="91"/>
      <c r="AR168" s="91"/>
      <c r="AS168" s="164"/>
      <c r="AT168" s="164"/>
      <c r="AU168" s="68"/>
      <c r="AV168" s="164"/>
      <c r="AW168" s="170"/>
      <c r="AX168" s="170"/>
      <c r="AY168" s="164"/>
      <c r="AZ168" s="164"/>
      <c r="BA168" s="170"/>
      <c r="BB168" s="170"/>
      <c r="BC168" s="174"/>
      <c r="BD168" s="164"/>
      <c r="BE168" s="170"/>
      <c r="BF168" s="170"/>
      <c r="BG168" s="164"/>
      <c r="BH168" s="170"/>
      <c r="BI168" s="231">
        <f t="shared" si="15"/>
        <v>210494.19</v>
      </c>
      <c r="BJ168" s="235"/>
      <c r="BK168" s="236"/>
      <c r="BL168" s="234">
        <f t="shared" si="13"/>
        <v>0</v>
      </c>
      <c r="BM168" s="177"/>
      <c r="BN168" s="177"/>
      <c r="BO168" s="59">
        <v>45428</v>
      </c>
      <c r="BP168" s="60">
        <v>45487</v>
      </c>
      <c r="BQ168" s="213"/>
      <c r="BR168" s="55"/>
      <c r="BS168" s="258"/>
      <c r="BT168" s="252"/>
      <c r="BU168" s="252"/>
      <c r="BV168" s="252"/>
      <c r="BW168" s="180"/>
      <c r="BX168" s="180"/>
      <c r="BY168" s="177"/>
      <c r="BZ168" s="241"/>
      <c r="CA168" s="241"/>
      <c r="CB168" s="241"/>
      <c r="CC168" s="241"/>
      <c r="CD168" s="241"/>
      <c r="CE168" s="241"/>
    </row>
    <row r="169" spans="1:83" ht="25.5" x14ac:dyDescent="0.25">
      <c r="A169" s="252"/>
      <c r="B169" s="316"/>
      <c r="C169" s="316"/>
      <c r="D169" s="316"/>
      <c r="E169" s="316"/>
      <c r="F169" s="255"/>
      <c r="G169" s="310"/>
      <c r="H169" s="252"/>
      <c r="I169" s="277"/>
      <c r="J169" s="277"/>
      <c r="K169" s="277"/>
      <c r="L169" s="277"/>
      <c r="M169" s="252"/>
      <c r="N169" s="252"/>
      <c r="O169" s="252"/>
      <c r="P169" s="252"/>
      <c r="Q169" s="252"/>
      <c r="R169" s="252"/>
      <c r="S169" s="252"/>
      <c r="T169" s="252"/>
      <c r="U169" s="252"/>
      <c r="V169" s="252"/>
      <c r="W169" s="252"/>
      <c r="X169" s="252"/>
      <c r="Y169" s="316"/>
      <c r="Z169" s="267"/>
      <c r="AA169" s="339"/>
      <c r="AB169" s="258"/>
      <c r="AC169" s="316"/>
      <c r="AD169" s="258"/>
      <c r="AE169" s="258"/>
      <c r="AF169" s="252"/>
      <c r="AG169" s="252"/>
      <c r="AH169" s="252"/>
      <c r="AI169" s="249"/>
      <c r="AJ169" s="249"/>
      <c r="AK169" s="249"/>
      <c r="AL169" s="164" t="s">
        <v>1002</v>
      </c>
      <c r="AM169" s="164" t="s">
        <v>1036</v>
      </c>
      <c r="AN169" s="174">
        <v>45481</v>
      </c>
      <c r="AO169" s="164">
        <v>13714</v>
      </c>
      <c r="AP169" s="164" t="s">
        <v>186</v>
      </c>
      <c r="AQ169" s="91">
        <v>45520</v>
      </c>
      <c r="AR169" s="91">
        <v>45609</v>
      </c>
      <c r="AS169" s="164"/>
      <c r="AT169" s="164"/>
      <c r="AU169" s="68"/>
      <c r="AV169" s="164"/>
      <c r="AW169" s="170"/>
      <c r="AX169" s="170"/>
      <c r="AY169" s="164"/>
      <c r="AZ169" s="164"/>
      <c r="BA169" s="170"/>
      <c r="BB169" s="170"/>
      <c r="BC169" s="174"/>
      <c r="BD169" s="164"/>
      <c r="BE169" s="170"/>
      <c r="BF169" s="170"/>
      <c r="BG169" s="164"/>
      <c r="BH169" s="170"/>
      <c r="BI169" s="231">
        <f t="shared" si="15"/>
        <v>210494.19</v>
      </c>
      <c r="BJ169" s="235"/>
      <c r="BK169" s="236"/>
      <c r="BL169" s="234">
        <f t="shared" si="13"/>
        <v>0</v>
      </c>
      <c r="BM169" s="177"/>
      <c r="BN169" s="177"/>
      <c r="BO169" s="59">
        <v>45488</v>
      </c>
      <c r="BP169" s="60">
        <v>45548</v>
      </c>
      <c r="BQ169" s="213"/>
      <c r="BR169" s="55"/>
      <c r="BS169" s="258"/>
      <c r="BT169" s="252"/>
      <c r="BU169" s="252"/>
      <c r="BV169" s="252"/>
      <c r="BW169" s="180"/>
      <c r="BX169" s="180"/>
      <c r="BY169" s="177"/>
      <c r="BZ169" s="241"/>
      <c r="CA169" s="241"/>
      <c r="CB169" s="241"/>
      <c r="CC169" s="241"/>
      <c r="CD169" s="241"/>
      <c r="CE169" s="241"/>
    </row>
    <row r="170" spans="1:83" ht="25.5" x14ac:dyDescent="0.25">
      <c r="A170" s="252"/>
      <c r="B170" s="316"/>
      <c r="C170" s="316"/>
      <c r="D170" s="316"/>
      <c r="E170" s="316"/>
      <c r="F170" s="255"/>
      <c r="G170" s="310"/>
      <c r="H170" s="252"/>
      <c r="I170" s="277"/>
      <c r="J170" s="277"/>
      <c r="K170" s="277"/>
      <c r="L170" s="277"/>
      <c r="M170" s="252"/>
      <c r="N170" s="252"/>
      <c r="O170" s="252"/>
      <c r="P170" s="252"/>
      <c r="Q170" s="252"/>
      <c r="R170" s="252"/>
      <c r="S170" s="252"/>
      <c r="T170" s="252"/>
      <c r="U170" s="252"/>
      <c r="V170" s="252"/>
      <c r="W170" s="252"/>
      <c r="X170" s="252"/>
      <c r="Y170" s="316"/>
      <c r="Z170" s="267"/>
      <c r="AA170" s="339"/>
      <c r="AB170" s="258"/>
      <c r="AC170" s="316"/>
      <c r="AD170" s="258"/>
      <c r="AE170" s="258"/>
      <c r="AF170" s="252"/>
      <c r="AG170" s="252"/>
      <c r="AH170" s="252"/>
      <c r="AI170" s="249"/>
      <c r="AJ170" s="249"/>
      <c r="AK170" s="249"/>
      <c r="AL170" s="164" t="s">
        <v>935</v>
      </c>
      <c r="AM170" s="164" t="s">
        <v>1037</v>
      </c>
      <c r="AN170" s="174">
        <v>45548</v>
      </c>
      <c r="AO170" s="164">
        <v>13918</v>
      </c>
      <c r="AP170" s="164" t="s">
        <v>186</v>
      </c>
      <c r="AQ170" s="91">
        <v>45610</v>
      </c>
      <c r="AR170" s="91">
        <v>45699</v>
      </c>
      <c r="AS170" s="164"/>
      <c r="AT170" s="164"/>
      <c r="AU170" s="68"/>
      <c r="AV170" s="164"/>
      <c r="AW170" s="170"/>
      <c r="AX170" s="170"/>
      <c r="AY170" s="164"/>
      <c r="AZ170" s="164"/>
      <c r="BA170" s="170"/>
      <c r="BB170" s="170"/>
      <c r="BC170" s="174"/>
      <c r="BD170" s="164"/>
      <c r="BE170" s="170"/>
      <c r="BF170" s="170"/>
      <c r="BG170" s="164"/>
      <c r="BH170" s="170"/>
      <c r="BI170" s="231">
        <f t="shared" si="15"/>
        <v>210494.19</v>
      </c>
      <c r="BJ170" s="235"/>
      <c r="BK170" s="236"/>
      <c r="BL170" s="234">
        <f t="shared" si="13"/>
        <v>0</v>
      </c>
      <c r="BM170" s="177"/>
      <c r="BN170" s="177"/>
      <c r="BO170" s="59">
        <v>45549</v>
      </c>
      <c r="BP170" s="60">
        <v>45608</v>
      </c>
      <c r="BQ170" s="213"/>
      <c r="BR170" s="55"/>
      <c r="BS170" s="258"/>
      <c r="BT170" s="252"/>
      <c r="BU170" s="252"/>
      <c r="BV170" s="252"/>
      <c r="BW170" s="180"/>
      <c r="BX170" s="180"/>
      <c r="BY170" s="177"/>
      <c r="BZ170" s="241"/>
      <c r="CA170" s="241"/>
      <c r="CB170" s="241"/>
      <c r="CC170" s="241"/>
      <c r="CD170" s="241"/>
      <c r="CE170" s="241"/>
    </row>
    <row r="171" spans="1:83" ht="25.5" x14ac:dyDescent="0.25">
      <c r="A171" s="252"/>
      <c r="B171" s="316"/>
      <c r="C171" s="316"/>
      <c r="D171" s="316"/>
      <c r="E171" s="316"/>
      <c r="F171" s="255"/>
      <c r="G171" s="310"/>
      <c r="H171" s="252"/>
      <c r="I171" s="277"/>
      <c r="J171" s="277"/>
      <c r="K171" s="277"/>
      <c r="L171" s="277"/>
      <c r="M171" s="252"/>
      <c r="N171" s="252"/>
      <c r="O171" s="252"/>
      <c r="P171" s="252"/>
      <c r="Q171" s="252"/>
      <c r="R171" s="252"/>
      <c r="S171" s="252"/>
      <c r="T171" s="252"/>
      <c r="U171" s="252"/>
      <c r="V171" s="252"/>
      <c r="W171" s="252"/>
      <c r="X171" s="252"/>
      <c r="Y171" s="316"/>
      <c r="Z171" s="267"/>
      <c r="AA171" s="339"/>
      <c r="AB171" s="258"/>
      <c r="AC171" s="316"/>
      <c r="AD171" s="258"/>
      <c r="AE171" s="258"/>
      <c r="AF171" s="252"/>
      <c r="AG171" s="252"/>
      <c r="AH171" s="252"/>
      <c r="AI171" s="249"/>
      <c r="AJ171" s="249"/>
      <c r="AK171" s="249"/>
      <c r="AL171" s="164" t="s">
        <v>1002</v>
      </c>
      <c r="AM171" s="164" t="s">
        <v>1038</v>
      </c>
      <c r="AN171" s="174">
        <v>45548</v>
      </c>
      <c r="AO171" s="164">
        <v>13921</v>
      </c>
      <c r="AP171" s="164" t="s">
        <v>186</v>
      </c>
      <c r="AQ171" s="91">
        <v>45700</v>
      </c>
      <c r="AR171" s="91">
        <v>45699</v>
      </c>
      <c r="AS171" s="164"/>
      <c r="AT171" s="164"/>
      <c r="AU171" s="68"/>
      <c r="AV171" s="164"/>
      <c r="AW171" s="170"/>
      <c r="AX171" s="170"/>
      <c r="AY171" s="164"/>
      <c r="AZ171" s="164"/>
      <c r="BA171" s="170"/>
      <c r="BB171" s="170"/>
      <c r="BC171" s="174"/>
      <c r="BD171" s="164"/>
      <c r="BE171" s="170"/>
      <c r="BF171" s="170"/>
      <c r="BG171" s="164"/>
      <c r="BH171" s="170"/>
      <c r="BI171" s="231">
        <f t="shared" si="15"/>
        <v>210494.19</v>
      </c>
      <c r="BJ171" s="235"/>
      <c r="BK171" s="236"/>
      <c r="BL171" s="234">
        <f t="shared" si="13"/>
        <v>0</v>
      </c>
      <c r="BM171" s="177"/>
      <c r="BN171" s="177"/>
      <c r="BO171" s="59">
        <v>45609</v>
      </c>
      <c r="BP171" s="60">
        <v>45668</v>
      </c>
      <c r="BQ171" s="213"/>
      <c r="BR171" s="55"/>
      <c r="BS171" s="258"/>
      <c r="BT171" s="252"/>
      <c r="BU171" s="252"/>
      <c r="BV171" s="252"/>
      <c r="BW171" s="180"/>
      <c r="BX171" s="180"/>
      <c r="BY171" s="177"/>
      <c r="BZ171" s="241"/>
      <c r="CA171" s="241"/>
      <c r="CB171" s="241"/>
      <c r="CC171" s="241"/>
      <c r="CD171" s="241"/>
      <c r="CE171" s="241"/>
    </row>
    <row r="172" spans="1:83" ht="25.5" x14ac:dyDescent="0.25">
      <c r="A172" s="252"/>
      <c r="B172" s="316"/>
      <c r="C172" s="316"/>
      <c r="D172" s="316"/>
      <c r="E172" s="316"/>
      <c r="F172" s="255"/>
      <c r="G172" s="310"/>
      <c r="H172" s="252"/>
      <c r="I172" s="277"/>
      <c r="J172" s="277"/>
      <c r="K172" s="277"/>
      <c r="L172" s="277"/>
      <c r="M172" s="252"/>
      <c r="N172" s="252"/>
      <c r="O172" s="252"/>
      <c r="P172" s="252"/>
      <c r="Q172" s="252"/>
      <c r="R172" s="252"/>
      <c r="S172" s="252"/>
      <c r="T172" s="252"/>
      <c r="U172" s="252"/>
      <c r="V172" s="252"/>
      <c r="W172" s="252"/>
      <c r="X172" s="252"/>
      <c r="Y172" s="316"/>
      <c r="Z172" s="267"/>
      <c r="AA172" s="339"/>
      <c r="AB172" s="258"/>
      <c r="AC172" s="316"/>
      <c r="AD172" s="258"/>
      <c r="AE172" s="258"/>
      <c r="AF172" s="252"/>
      <c r="AG172" s="252"/>
      <c r="AH172" s="252"/>
      <c r="AI172" s="249"/>
      <c r="AJ172" s="249"/>
      <c r="AK172" s="249"/>
      <c r="AL172" s="164" t="s">
        <v>935</v>
      </c>
      <c r="AM172" s="164" t="s">
        <v>1039</v>
      </c>
      <c r="AN172" s="174">
        <v>45667</v>
      </c>
      <c r="AO172" s="164">
        <v>13943</v>
      </c>
      <c r="AP172" s="164" t="s">
        <v>186</v>
      </c>
      <c r="AQ172" s="91">
        <v>45700</v>
      </c>
      <c r="AR172" s="91">
        <v>45789</v>
      </c>
      <c r="AS172" s="164"/>
      <c r="AT172" s="164"/>
      <c r="AU172" s="68"/>
      <c r="AV172" s="164"/>
      <c r="AW172" s="170"/>
      <c r="AX172" s="170"/>
      <c r="AY172" s="164"/>
      <c r="AZ172" s="164"/>
      <c r="BA172" s="170"/>
      <c r="BB172" s="170"/>
      <c r="BC172" s="174"/>
      <c r="BD172" s="164"/>
      <c r="BE172" s="170"/>
      <c r="BF172" s="170"/>
      <c r="BG172" s="164"/>
      <c r="BH172" s="170"/>
      <c r="BI172" s="231">
        <f t="shared" si="15"/>
        <v>210494.19</v>
      </c>
      <c r="BJ172" s="235"/>
      <c r="BK172" s="236"/>
      <c r="BL172" s="234">
        <f t="shared" si="13"/>
        <v>0</v>
      </c>
      <c r="BM172" s="177"/>
      <c r="BN172" s="177"/>
      <c r="BO172" s="59">
        <v>45669</v>
      </c>
      <c r="BP172" s="60">
        <v>45728</v>
      </c>
      <c r="BQ172" s="213"/>
      <c r="BR172" s="55"/>
      <c r="BS172" s="279"/>
      <c r="BT172" s="252"/>
      <c r="BU172" s="252"/>
      <c r="BV172" s="252"/>
      <c r="BW172" s="180"/>
      <c r="BX172" s="180"/>
      <c r="BY172" s="177"/>
      <c r="BZ172" s="242"/>
      <c r="CA172" s="242"/>
      <c r="CB172" s="242"/>
      <c r="CC172" s="242"/>
      <c r="CD172" s="242"/>
      <c r="CE172" s="242"/>
    </row>
    <row r="173" spans="1:83" x14ac:dyDescent="0.25">
      <c r="A173" s="253"/>
      <c r="B173" s="338"/>
      <c r="C173" s="338"/>
      <c r="D173" s="338"/>
      <c r="E173" s="338"/>
      <c r="F173" s="256"/>
      <c r="G173" s="340"/>
      <c r="H173" s="253"/>
      <c r="I173" s="278"/>
      <c r="J173" s="278"/>
      <c r="K173" s="278"/>
      <c r="L173" s="278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338"/>
      <c r="Z173" s="272"/>
      <c r="AA173" s="339"/>
      <c r="AB173" s="279"/>
      <c r="AC173" s="338"/>
      <c r="AD173" s="279"/>
      <c r="AE173" s="279"/>
      <c r="AF173" s="253"/>
      <c r="AG173" s="253"/>
      <c r="AH173" s="253"/>
      <c r="AI173" s="250"/>
      <c r="AJ173" s="250"/>
      <c r="AK173" s="250"/>
      <c r="AL173" s="164"/>
      <c r="AM173" s="164"/>
      <c r="AN173" s="174"/>
      <c r="AO173" s="164"/>
      <c r="AP173" s="164"/>
      <c r="AQ173" s="174"/>
      <c r="AR173" s="174"/>
      <c r="AS173" s="164"/>
      <c r="AT173" s="164"/>
      <c r="AU173" s="68"/>
      <c r="AV173" s="164"/>
      <c r="AW173" s="170"/>
      <c r="AX173" s="170"/>
      <c r="AY173" s="164"/>
      <c r="AZ173" s="164"/>
      <c r="BA173" s="170"/>
      <c r="BB173" s="170"/>
      <c r="BC173" s="174"/>
      <c r="BD173" s="164"/>
      <c r="BE173" s="170"/>
      <c r="BF173" s="170"/>
      <c r="BG173" s="164"/>
      <c r="BH173" s="170"/>
      <c r="BI173" s="231">
        <f t="shared" si="15"/>
        <v>210494.19</v>
      </c>
      <c r="BJ173" s="237"/>
      <c r="BK173" s="238"/>
      <c r="BL173" s="234">
        <f t="shared" si="13"/>
        <v>0</v>
      </c>
      <c r="BM173" s="177"/>
      <c r="BN173" s="177"/>
      <c r="BO173" s="59"/>
      <c r="BP173" s="60"/>
      <c r="BQ173" s="213"/>
      <c r="BR173" s="55"/>
      <c r="BS173" s="57"/>
      <c r="BT173" s="253"/>
      <c r="BU173" s="253"/>
      <c r="BV173" s="253"/>
      <c r="BW173" s="180"/>
      <c r="BX173" s="180"/>
      <c r="BY173" s="177"/>
      <c r="BZ173" s="11"/>
      <c r="CA173" s="11"/>
      <c r="CB173" s="11"/>
      <c r="CC173" s="11"/>
      <c r="CD173" s="11"/>
      <c r="CE173" s="11"/>
    </row>
    <row r="174" spans="1:83" ht="25.5" x14ac:dyDescent="0.25">
      <c r="A174" s="177">
        <v>14</v>
      </c>
      <c r="B174" s="55" t="s">
        <v>338</v>
      </c>
      <c r="C174" s="55" t="s">
        <v>350</v>
      </c>
      <c r="D174" s="55" t="s">
        <v>319</v>
      </c>
      <c r="E174" s="55" t="s">
        <v>181</v>
      </c>
      <c r="F174" s="161" t="s">
        <v>353</v>
      </c>
      <c r="G174" s="214"/>
      <c r="H174" s="164"/>
      <c r="I174" s="222"/>
      <c r="J174" s="222"/>
      <c r="K174" s="222"/>
      <c r="L174" s="222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70"/>
      <c r="Y174" s="55" t="s">
        <v>360</v>
      </c>
      <c r="Z174" s="167" t="s">
        <v>342</v>
      </c>
      <c r="AA174" s="56" t="s">
        <v>343</v>
      </c>
      <c r="AB174" s="188">
        <v>45160</v>
      </c>
      <c r="AC174" s="55" t="s">
        <v>348</v>
      </c>
      <c r="AD174" s="57">
        <v>45160</v>
      </c>
      <c r="AE174" s="57">
        <v>45249</v>
      </c>
      <c r="AF174" s="164" t="s">
        <v>184</v>
      </c>
      <c r="AG174" s="164" t="s">
        <v>185</v>
      </c>
      <c r="AH174" s="164" t="s">
        <v>344</v>
      </c>
      <c r="AI174" s="170">
        <v>214925.87</v>
      </c>
      <c r="AJ174" s="170">
        <v>27781.89</v>
      </c>
      <c r="AK174" s="170">
        <f>AI174+AJ174</f>
        <v>242707.76</v>
      </c>
      <c r="AL174" s="164"/>
      <c r="AM174" s="164"/>
      <c r="AN174" s="174"/>
      <c r="AO174" s="164"/>
      <c r="AP174" s="164"/>
      <c r="AQ174" s="174"/>
      <c r="AR174" s="174"/>
      <c r="AS174" s="164"/>
      <c r="AT174" s="164"/>
      <c r="AU174" s="68"/>
      <c r="AV174" s="164"/>
      <c r="AW174" s="170"/>
      <c r="AX174" s="170"/>
      <c r="AY174" s="164"/>
      <c r="AZ174" s="164"/>
      <c r="BA174" s="170"/>
      <c r="BB174" s="170"/>
      <c r="BC174" s="174"/>
      <c r="BD174" s="164"/>
      <c r="BE174" s="170"/>
      <c r="BF174" s="170"/>
      <c r="BG174" s="164"/>
      <c r="BH174" s="170"/>
      <c r="BI174" s="119">
        <f>AK174+AW174-AX174</f>
        <v>242707.76</v>
      </c>
      <c r="BJ174" s="170">
        <v>0</v>
      </c>
      <c r="BK174" s="184"/>
      <c r="BL174" s="234">
        <f t="shared" si="13"/>
        <v>0</v>
      </c>
      <c r="BM174" s="177"/>
      <c r="BN174" s="177"/>
      <c r="BO174" s="59">
        <v>45188</v>
      </c>
      <c r="BP174" s="60">
        <v>45247</v>
      </c>
      <c r="BQ174" s="213"/>
      <c r="BR174" s="55"/>
      <c r="BS174" s="57">
        <v>45188</v>
      </c>
      <c r="BT174" s="177"/>
      <c r="BU174" s="32"/>
      <c r="BV174" s="32"/>
      <c r="BW174" s="180"/>
      <c r="BX174" s="180"/>
      <c r="BY174" s="177"/>
      <c r="BZ174" s="11"/>
      <c r="CA174" s="11"/>
      <c r="CB174" s="11"/>
      <c r="CC174" s="11"/>
      <c r="CD174" s="11"/>
      <c r="CE174" s="11"/>
    </row>
    <row r="175" spans="1:83" x14ac:dyDescent="0.25">
      <c r="A175" s="461">
        <v>15</v>
      </c>
      <c r="B175" s="248" t="s">
        <v>354</v>
      </c>
      <c r="C175" s="248" t="s">
        <v>355</v>
      </c>
      <c r="D175" s="248" t="s">
        <v>219</v>
      </c>
      <c r="E175" s="248" t="s">
        <v>356</v>
      </c>
      <c r="F175" s="464" t="s">
        <v>357</v>
      </c>
      <c r="G175" s="248">
        <v>13391</v>
      </c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315" t="s">
        <v>361</v>
      </c>
      <c r="Z175" s="251" t="s">
        <v>362</v>
      </c>
      <c r="AA175" s="240" t="s">
        <v>363</v>
      </c>
      <c r="AB175" s="268">
        <v>45198</v>
      </c>
      <c r="AC175" s="263" t="s">
        <v>364</v>
      </c>
      <c r="AD175" s="268">
        <v>45198</v>
      </c>
      <c r="AE175" s="268">
        <v>45467</v>
      </c>
      <c r="AF175" s="251" t="s">
        <v>184</v>
      </c>
      <c r="AG175" s="251" t="s">
        <v>185</v>
      </c>
      <c r="AH175" s="251" t="s">
        <v>365</v>
      </c>
      <c r="AI175" s="248">
        <v>682264.16</v>
      </c>
      <c r="AJ175" s="248">
        <v>311796.28999999998</v>
      </c>
      <c r="AK175" s="248">
        <f>AI175+AJ175</f>
        <v>994060.45</v>
      </c>
      <c r="AL175" s="164"/>
      <c r="AM175" s="164"/>
      <c r="AN175" s="174"/>
      <c r="AO175" s="164"/>
      <c r="AP175" s="164"/>
      <c r="AQ175" s="174"/>
      <c r="AR175" s="174"/>
      <c r="AS175" s="164"/>
      <c r="AT175" s="164"/>
      <c r="AU175" s="68"/>
      <c r="AV175" s="164"/>
      <c r="AW175" s="170"/>
      <c r="AX175" s="170"/>
      <c r="AY175" s="164"/>
      <c r="AZ175" s="164"/>
      <c r="BA175" s="170"/>
      <c r="BB175" s="170"/>
      <c r="BC175" s="174"/>
      <c r="BD175" s="164"/>
      <c r="BE175" s="170"/>
      <c r="BF175" s="170"/>
      <c r="BG175" s="164"/>
      <c r="BH175" s="170"/>
      <c r="BI175" s="119">
        <f>$AK$175+AW175-AX175</f>
        <v>994060.45</v>
      </c>
      <c r="BJ175" s="232">
        <v>645239.64</v>
      </c>
      <c r="BK175" s="232">
        <v>191603.08</v>
      </c>
      <c r="BL175" s="234">
        <f t="shared" si="13"/>
        <v>836842.72</v>
      </c>
      <c r="BM175" s="177"/>
      <c r="BN175" s="177"/>
      <c r="BO175" s="177"/>
      <c r="BP175" s="177"/>
      <c r="BQ175" s="177"/>
      <c r="BR175" s="177"/>
      <c r="BS175" s="177"/>
      <c r="BT175" s="177"/>
      <c r="BU175" s="92"/>
      <c r="BV175" s="92"/>
      <c r="BW175" s="180"/>
      <c r="BX175" s="180"/>
      <c r="BY175" s="177"/>
      <c r="BZ175" s="11"/>
      <c r="CA175" s="11"/>
      <c r="CB175" s="11"/>
      <c r="CC175" s="11"/>
      <c r="CD175" s="11"/>
      <c r="CE175" s="11"/>
    </row>
    <row r="176" spans="1:83" ht="25.5" x14ac:dyDescent="0.25">
      <c r="A176" s="462"/>
      <c r="B176" s="249"/>
      <c r="C176" s="249"/>
      <c r="D176" s="249"/>
      <c r="E176" s="249"/>
      <c r="F176" s="465"/>
      <c r="G176" s="249"/>
      <c r="H176" s="249"/>
      <c r="I176" s="249"/>
      <c r="J176" s="249"/>
      <c r="K176" s="249"/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249"/>
      <c r="W176" s="249"/>
      <c r="X176" s="249"/>
      <c r="Y176" s="316"/>
      <c r="Z176" s="252"/>
      <c r="AA176" s="241"/>
      <c r="AB176" s="269"/>
      <c r="AC176" s="264"/>
      <c r="AD176" s="269"/>
      <c r="AE176" s="269"/>
      <c r="AF176" s="252"/>
      <c r="AG176" s="252"/>
      <c r="AH176" s="252"/>
      <c r="AI176" s="249"/>
      <c r="AJ176" s="249"/>
      <c r="AK176" s="249"/>
      <c r="AL176" s="164" t="s">
        <v>977</v>
      </c>
      <c r="AM176" s="164" t="s">
        <v>1042</v>
      </c>
      <c r="AN176" s="174">
        <v>45435</v>
      </c>
      <c r="AO176" s="164">
        <v>13784</v>
      </c>
      <c r="AP176" s="164" t="s">
        <v>186</v>
      </c>
      <c r="AQ176" s="174">
        <v>45468</v>
      </c>
      <c r="AR176" s="174">
        <v>45614</v>
      </c>
      <c r="AS176" s="164"/>
      <c r="AT176" s="164"/>
      <c r="AU176" s="68"/>
      <c r="AV176" s="164"/>
      <c r="AW176" s="170"/>
      <c r="AX176" s="170"/>
      <c r="AY176" s="164"/>
      <c r="AZ176" s="164"/>
      <c r="BA176" s="170"/>
      <c r="BB176" s="170"/>
      <c r="BC176" s="174"/>
      <c r="BD176" s="164"/>
      <c r="BE176" s="170"/>
      <c r="BF176" s="170"/>
      <c r="BG176" s="164"/>
      <c r="BH176" s="170"/>
      <c r="BI176" s="119">
        <f t="shared" ref="BI176:BI178" si="16">$AK$175+AW176-AX176</f>
        <v>994060.45</v>
      </c>
      <c r="BJ176" s="235"/>
      <c r="BK176" s="235"/>
      <c r="BL176" s="234">
        <f t="shared" si="13"/>
        <v>0</v>
      </c>
      <c r="BM176" s="177"/>
      <c r="BN176" s="177"/>
      <c r="BO176" s="180">
        <v>45257</v>
      </c>
      <c r="BP176" s="180">
        <v>45497</v>
      </c>
      <c r="BQ176" s="177"/>
      <c r="BR176" s="177"/>
      <c r="BS176" s="243">
        <v>45257</v>
      </c>
      <c r="BT176" s="177"/>
      <c r="BU176" s="92"/>
      <c r="BV176" s="92"/>
      <c r="BW176" s="180"/>
      <c r="BX176" s="180"/>
      <c r="BY176" s="177"/>
      <c r="BZ176" s="240" t="s">
        <v>1045</v>
      </c>
      <c r="CA176" s="240" t="s">
        <v>1046</v>
      </c>
      <c r="CB176" s="240" t="s">
        <v>752</v>
      </c>
      <c r="CC176" s="240">
        <v>714834</v>
      </c>
      <c r="CD176" s="240" t="s">
        <v>1047</v>
      </c>
      <c r="CE176" s="240" t="s">
        <v>775</v>
      </c>
    </row>
    <row r="177" spans="1:83" ht="25.5" x14ac:dyDescent="0.25">
      <c r="A177" s="462"/>
      <c r="B177" s="249"/>
      <c r="C177" s="249"/>
      <c r="D177" s="249"/>
      <c r="E177" s="249"/>
      <c r="F177" s="465"/>
      <c r="G177" s="249"/>
      <c r="H177" s="249"/>
      <c r="I177" s="249"/>
      <c r="J177" s="249"/>
      <c r="K177" s="249"/>
      <c r="L177" s="249"/>
      <c r="M177" s="249"/>
      <c r="N177" s="249"/>
      <c r="O177" s="249"/>
      <c r="P177" s="249"/>
      <c r="Q177" s="249"/>
      <c r="R177" s="249"/>
      <c r="S177" s="249"/>
      <c r="T177" s="249"/>
      <c r="U177" s="249"/>
      <c r="V177" s="249"/>
      <c r="W177" s="249"/>
      <c r="X177" s="249"/>
      <c r="Y177" s="316"/>
      <c r="Z177" s="252"/>
      <c r="AA177" s="241"/>
      <c r="AB177" s="269"/>
      <c r="AC177" s="264"/>
      <c r="AD177" s="269"/>
      <c r="AE177" s="269"/>
      <c r="AF177" s="252"/>
      <c r="AG177" s="252"/>
      <c r="AH177" s="252"/>
      <c r="AI177" s="249"/>
      <c r="AJ177" s="249"/>
      <c r="AK177" s="249"/>
      <c r="AL177" s="164" t="s">
        <v>1002</v>
      </c>
      <c r="AM177" s="164" t="s">
        <v>1043</v>
      </c>
      <c r="AN177" s="174">
        <v>45604</v>
      </c>
      <c r="AO177" s="164">
        <v>13903</v>
      </c>
      <c r="AP177" s="164" t="s">
        <v>186</v>
      </c>
      <c r="AQ177" s="174">
        <v>45615</v>
      </c>
      <c r="AR177" s="174">
        <v>45704</v>
      </c>
      <c r="AS177" s="164"/>
      <c r="AT177" s="164"/>
      <c r="AU177" s="68"/>
      <c r="AV177" s="164"/>
      <c r="AW177" s="170"/>
      <c r="AX177" s="170"/>
      <c r="AY177" s="164"/>
      <c r="AZ177" s="164"/>
      <c r="BA177" s="170"/>
      <c r="BB177" s="170"/>
      <c r="BC177" s="174"/>
      <c r="BD177" s="164"/>
      <c r="BE177" s="170"/>
      <c r="BF177" s="170"/>
      <c r="BG177" s="164"/>
      <c r="BH177" s="170"/>
      <c r="BI177" s="119">
        <f t="shared" si="16"/>
        <v>994060.45</v>
      </c>
      <c r="BJ177" s="235"/>
      <c r="BK177" s="235"/>
      <c r="BL177" s="234">
        <f t="shared" si="13"/>
        <v>0</v>
      </c>
      <c r="BM177" s="177"/>
      <c r="BN177" s="177"/>
      <c r="BO177" s="180">
        <v>45615</v>
      </c>
      <c r="BP177" s="180">
        <v>45704</v>
      </c>
      <c r="BQ177" s="177"/>
      <c r="BR177" s="177"/>
      <c r="BS177" s="241"/>
      <c r="BT177" s="177"/>
      <c r="BU177" s="92"/>
      <c r="BV177" s="92"/>
      <c r="BW177" s="180"/>
      <c r="BX177" s="180"/>
      <c r="BY177" s="177"/>
      <c r="BZ177" s="241"/>
      <c r="CA177" s="241"/>
      <c r="CB177" s="241"/>
      <c r="CC177" s="241"/>
      <c r="CD177" s="241"/>
      <c r="CE177" s="241"/>
    </row>
    <row r="178" spans="1:83" ht="25.5" x14ac:dyDescent="0.25">
      <c r="A178" s="463"/>
      <c r="B178" s="250"/>
      <c r="C178" s="250"/>
      <c r="D178" s="250"/>
      <c r="E178" s="250"/>
      <c r="F178" s="466"/>
      <c r="G178" s="250"/>
      <c r="H178" s="250"/>
      <c r="I178" s="250"/>
      <c r="J178" s="250"/>
      <c r="K178" s="250"/>
      <c r="L178" s="250"/>
      <c r="M178" s="250"/>
      <c r="N178" s="250"/>
      <c r="O178" s="250"/>
      <c r="P178" s="250"/>
      <c r="Q178" s="250"/>
      <c r="R178" s="250"/>
      <c r="S178" s="250"/>
      <c r="T178" s="250"/>
      <c r="U178" s="250"/>
      <c r="V178" s="250"/>
      <c r="W178" s="250"/>
      <c r="X178" s="250"/>
      <c r="Y178" s="338"/>
      <c r="Z178" s="253"/>
      <c r="AA178" s="242"/>
      <c r="AB178" s="271"/>
      <c r="AC178" s="265"/>
      <c r="AD178" s="271"/>
      <c r="AE178" s="271"/>
      <c r="AF178" s="253"/>
      <c r="AG178" s="253"/>
      <c r="AH178" s="253"/>
      <c r="AI178" s="250"/>
      <c r="AJ178" s="250"/>
      <c r="AK178" s="250"/>
      <c r="AL178" s="164" t="s">
        <v>935</v>
      </c>
      <c r="AM178" s="164" t="s">
        <v>1044</v>
      </c>
      <c r="AN178" s="174">
        <v>45686</v>
      </c>
      <c r="AO178" s="164">
        <v>13956</v>
      </c>
      <c r="AP178" s="164" t="s">
        <v>186</v>
      </c>
      <c r="AQ178" s="174">
        <v>45705</v>
      </c>
      <c r="AR178" s="174">
        <v>45794</v>
      </c>
      <c r="AS178" s="164"/>
      <c r="AT178" s="164"/>
      <c r="AU178" s="68"/>
      <c r="AV178" s="164"/>
      <c r="AW178" s="170"/>
      <c r="AX178" s="170"/>
      <c r="AY178" s="164"/>
      <c r="AZ178" s="164"/>
      <c r="BA178" s="170"/>
      <c r="BB178" s="170"/>
      <c r="BC178" s="174"/>
      <c r="BD178" s="164"/>
      <c r="BE178" s="170"/>
      <c r="BF178" s="170"/>
      <c r="BG178" s="164"/>
      <c r="BH178" s="170"/>
      <c r="BI178" s="119">
        <f t="shared" si="16"/>
        <v>994060.45</v>
      </c>
      <c r="BJ178" s="237"/>
      <c r="BK178" s="237"/>
      <c r="BL178" s="234">
        <f t="shared" si="13"/>
        <v>0</v>
      </c>
      <c r="BM178" s="177"/>
      <c r="BN178" s="177"/>
      <c r="BO178" s="180">
        <v>45696</v>
      </c>
      <c r="BP178" s="180">
        <v>45785</v>
      </c>
      <c r="BQ178" s="177"/>
      <c r="BR178" s="177"/>
      <c r="BS178" s="242"/>
      <c r="BT178" s="177"/>
      <c r="BU178" s="92"/>
      <c r="BV178" s="92"/>
      <c r="BW178" s="180"/>
      <c r="BX178" s="180"/>
      <c r="BY178" s="177"/>
      <c r="BZ178" s="241"/>
      <c r="CA178" s="241"/>
      <c r="CB178" s="241"/>
      <c r="CC178" s="241"/>
      <c r="CD178" s="241"/>
      <c r="CE178" s="241"/>
    </row>
    <row r="179" spans="1:83" x14ac:dyDescent="0.25">
      <c r="A179" s="251">
        <v>16</v>
      </c>
      <c r="B179" s="251" t="s">
        <v>374</v>
      </c>
      <c r="C179" s="251" t="s">
        <v>375</v>
      </c>
      <c r="D179" s="251" t="s">
        <v>372</v>
      </c>
      <c r="E179" s="251" t="s">
        <v>373</v>
      </c>
      <c r="F179" s="254" t="s">
        <v>376</v>
      </c>
      <c r="G179" s="251"/>
      <c r="H179" s="251"/>
      <c r="I179" s="276"/>
      <c r="J179" s="276"/>
      <c r="K179" s="276"/>
      <c r="L179" s="276"/>
      <c r="M179" s="251"/>
      <c r="N179" s="251"/>
      <c r="O179" s="251"/>
      <c r="P179" s="251"/>
      <c r="Q179" s="251"/>
      <c r="R179" s="251"/>
      <c r="S179" s="251"/>
      <c r="T179" s="251"/>
      <c r="U179" s="251"/>
      <c r="V179" s="251"/>
      <c r="W179" s="251"/>
      <c r="X179" s="251"/>
      <c r="Y179" s="266" t="s">
        <v>381</v>
      </c>
      <c r="Z179" s="251" t="s">
        <v>382</v>
      </c>
      <c r="AA179" s="251" t="s">
        <v>383</v>
      </c>
      <c r="AB179" s="268">
        <v>44923</v>
      </c>
      <c r="AC179" s="332">
        <v>13443</v>
      </c>
      <c r="AD179" s="331">
        <v>44923</v>
      </c>
      <c r="AE179" s="331">
        <v>45654</v>
      </c>
      <c r="AF179" s="251" t="s">
        <v>313</v>
      </c>
      <c r="AG179" s="251" t="s">
        <v>185</v>
      </c>
      <c r="AH179" s="251" t="s">
        <v>388</v>
      </c>
      <c r="AI179" s="248">
        <v>1000000</v>
      </c>
      <c r="AJ179" s="248">
        <v>10374732.6</v>
      </c>
      <c r="AK179" s="248">
        <f>AI179+AJ179</f>
        <v>11374732.6</v>
      </c>
      <c r="AL179" s="164"/>
      <c r="AM179" s="164"/>
      <c r="AN179" s="174"/>
      <c r="AO179" s="164"/>
      <c r="AP179" s="164"/>
      <c r="AQ179" s="174"/>
      <c r="AR179" s="174"/>
      <c r="AS179" s="164"/>
      <c r="AT179" s="164"/>
      <c r="AU179" s="68"/>
      <c r="AV179" s="164"/>
      <c r="AW179" s="170"/>
      <c r="AX179" s="170"/>
      <c r="AY179" s="164"/>
      <c r="AZ179" s="164"/>
      <c r="BA179" s="170"/>
      <c r="BB179" s="170"/>
      <c r="BC179" s="174"/>
      <c r="BD179" s="164"/>
      <c r="BE179" s="170"/>
      <c r="BF179" s="170"/>
      <c r="BG179" s="164"/>
      <c r="BH179" s="170"/>
      <c r="BI179" s="231">
        <f>$AK$179+AW179-AX179</f>
        <v>11374732.6</v>
      </c>
      <c r="BJ179" s="232">
        <v>9952517.4600000009</v>
      </c>
      <c r="BK179" s="232">
        <v>2826182.27</v>
      </c>
      <c r="BL179" s="234">
        <f t="shared" si="13"/>
        <v>12778699.73</v>
      </c>
      <c r="BM179" s="177"/>
      <c r="BN179" s="177"/>
      <c r="BO179" s="180">
        <v>44622</v>
      </c>
      <c r="BP179" s="180">
        <v>45473</v>
      </c>
      <c r="BQ179" s="180"/>
      <c r="BR179" s="180"/>
      <c r="BS179" s="243">
        <v>44987</v>
      </c>
      <c r="BT179" s="177"/>
      <c r="BU179" s="92"/>
      <c r="BV179" s="92"/>
      <c r="BW179" s="180"/>
      <c r="BX179" s="180"/>
      <c r="BY179" s="177"/>
      <c r="BZ179" s="93"/>
      <c r="CA179" s="93"/>
      <c r="CB179" s="93"/>
      <c r="CC179" s="93"/>
      <c r="CD179" s="93"/>
      <c r="CE179" s="93"/>
    </row>
    <row r="180" spans="1:83" ht="38.25" x14ac:dyDescent="0.25">
      <c r="A180" s="252"/>
      <c r="B180" s="252"/>
      <c r="C180" s="252"/>
      <c r="D180" s="252"/>
      <c r="E180" s="252"/>
      <c r="F180" s="255"/>
      <c r="G180" s="252"/>
      <c r="H180" s="252"/>
      <c r="I180" s="277"/>
      <c r="J180" s="277"/>
      <c r="K180" s="277"/>
      <c r="L180" s="277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67"/>
      <c r="Z180" s="252"/>
      <c r="AA180" s="252"/>
      <c r="AB180" s="269"/>
      <c r="AC180" s="332"/>
      <c r="AD180" s="331"/>
      <c r="AE180" s="331"/>
      <c r="AF180" s="252"/>
      <c r="AG180" s="252"/>
      <c r="AH180" s="252"/>
      <c r="AI180" s="249"/>
      <c r="AJ180" s="249"/>
      <c r="AK180" s="249"/>
      <c r="AL180" s="164" t="s">
        <v>320</v>
      </c>
      <c r="AM180" s="164" t="s">
        <v>389</v>
      </c>
      <c r="AN180" s="174">
        <v>45146</v>
      </c>
      <c r="AO180" s="164"/>
      <c r="AP180" s="164" t="s">
        <v>322</v>
      </c>
      <c r="AQ180" s="174"/>
      <c r="AR180" s="174"/>
      <c r="AS180" s="164"/>
      <c r="AT180" s="164"/>
      <c r="AU180" s="68"/>
      <c r="AV180" s="164"/>
      <c r="AW180" s="170"/>
      <c r="AX180" s="170"/>
      <c r="AY180" s="164"/>
      <c r="AZ180" s="164"/>
      <c r="BA180" s="170"/>
      <c r="BB180" s="170"/>
      <c r="BC180" s="174">
        <v>45146</v>
      </c>
      <c r="BD180" s="164"/>
      <c r="BE180" s="170">
        <v>1055575.19</v>
      </c>
      <c r="BF180" s="170"/>
      <c r="BG180" s="164"/>
      <c r="BH180" s="170"/>
      <c r="BI180" s="231">
        <f>($AK$179+AW180-AX180)+(AK179+BE180)</f>
        <v>23805040.390000001</v>
      </c>
      <c r="BJ180" s="235"/>
      <c r="BK180" s="235"/>
      <c r="BL180" s="234">
        <f t="shared" si="13"/>
        <v>0</v>
      </c>
      <c r="BM180" s="177"/>
      <c r="BN180" s="177"/>
      <c r="BO180" s="180"/>
      <c r="BP180" s="180"/>
      <c r="BQ180" s="180"/>
      <c r="BR180" s="180"/>
      <c r="BS180" s="244"/>
      <c r="BT180" s="177"/>
      <c r="BU180" s="92"/>
      <c r="BV180" s="92"/>
      <c r="BW180" s="180"/>
      <c r="BX180" s="180"/>
      <c r="BY180" s="177"/>
      <c r="BZ180" s="241" t="s">
        <v>1052</v>
      </c>
      <c r="CA180" s="241" t="s">
        <v>1053</v>
      </c>
      <c r="CB180" s="241" t="s">
        <v>1054</v>
      </c>
      <c r="CC180" s="241">
        <v>713791</v>
      </c>
      <c r="CD180" s="241" t="s">
        <v>774</v>
      </c>
      <c r="CE180" s="241" t="s">
        <v>775</v>
      </c>
    </row>
    <row r="181" spans="1:83" ht="25.5" x14ac:dyDescent="0.25">
      <c r="A181" s="252"/>
      <c r="B181" s="252"/>
      <c r="C181" s="252"/>
      <c r="D181" s="252"/>
      <c r="E181" s="252"/>
      <c r="F181" s="255"/>
      <c r="G181" s="252"/>
      <c r="H181" s="252"/>
      <c r="I181" s="277"/>
      <c r="J181" s="277"/>
      <c r="K181" s="277"/>
      <c r="L181" s="277"/>
      <c r="M181" s="252"/>
      <c r="N181" s="252"/>
      <c r="O181" s="252"/>
      <c r="P181" s="252"/>
      <c r="Q181" s="252"/>
      <c r="R181" s="252"/>
      <c r="S181" s="252"/>
      <c r="T181" s="252"/>
      <c r="U181" s="252"/>
      <c r="V181" s="252"/>
      <c r="W181" s="252"/>
      <c r="X181" s="252"/>
      <c r="Y181" s="267"/>
      <c r="Z181" s="252"/>
      <c r="AA181" s="252"/>
      <c r="AB181" s="269"/>
      <c r="AC181" s="332"/>
      <c r="AD181" s="331"/>
      <c r="AE181" s="331"/>
      <c r="AF181" s="252"/>
      <c r="AG181" s="252"/>
      <c r="AH181" s="252"/>
      <c r="AI181" s="249"/>
      <c r="AJ181" s="249"/>
      <c r="AK181" s="249"/>
      <c r="AL181" s="164" t="s">
        <v>987</v>
      </c>
      <c r="AM181" s="164" t="s">
        <v>988</v>
      </c>
      <c r="AN181" s="174">
        <v>45398</v>
      </c>
      <c r="AO181" s="205">
        <v>13756</v>
      </c>
      <c r="AP181" s="164" t="s">
        <v>322</v>
      </c>
      <c r="AQ181" s="174"/>
      <c r="AR181" s="174"/>
      <c r="AS181" s="164"/>
      <c r="AT181" s="164"/>
      <c r="AU181" s="68"/>
      <c r="AV181" s="164"/>
      <c r="AW181" s="170"/>
      <c r="AX181" s="170"/>
      <c r="AY181" s="164"/>
      <c r="AZ181" s="164"/>
      <c r="BA181" s="170"/>
      <c r="BB181" s="170"/>
      <c r="BC181" s="174">
        <v>45367</v>
      </c>
      <c r="BD181" s="164"/>
      <c r="BE181" s="170">
        <v>318651.18</v>
      </c>
      <c r="BF181" s="170"/>
      <c r="BG181" s="164"/>
      <c r="BH181" s="170"/>
      <c r="BI181" s="231">
        <f>($AK$179+AW181-AX181)+(AK180+BE181)</f>
        <v>11693383.779999999</v>
      </c>
      <c r="BJ181" s="235"/>
      <c r="BK181" s="235"/>
      <c r="BL181" s="234">
        <f t="shared" si="13"/>
        <v>0</v>
      </c>
      <c r="BM181" s="177"/>
      <c r="BN181" s="177"/>
      <c r="BO181" s="180"/>
      <c r="BP181" s="180"/>
      <c r="BQ181" s="180"/>
      <c r="BR181" s="180"/>
      <c r="BS181" s="244"/>
      <c r="BT181" s="177"/>
      <c r="BU181" s="92"/>
      <c r="BV181" s="92"/>
      <c r="BW181" s="180"/>
      <c r="BX181" s="180"/>
      <c r="BY181" s="177"/>
      <c r="BZ181" s="241"/>
      <c r="CA181" s="241"/>
      <c r="CB181" s="241"/>
      <c r="CC181" s="241"/>
      <c r="CD181" s="241"/>
      <c r="CE181" s="241"/>
    </row>
    <row r="182" spans="1:83" ht="25.5" x14ac:dyDescent="0.25">
      <c r="A182" s="252"/>
      <c r="B182" s="252"/>
      <c r="C182" s="252"/>
      <c r="D182" s="252"/>
      <c r="E182" s="252"/>
      <c r="F182" s="255"/>
      <c r="G182" s="252"/>
      <c r="H182" s="252"/>
      <c r="I182" s="277"/>
      <c r="J182" s="277"/>
      <c r="K182" s="277"/>
      <c r="L182" s="277"/>
      <c r="M182" s="252"/>
      <c r="N182" s="252"/>
      <c r="O182" s="252"/>
      <c r="P182" s="252"/>
      <c r="Q182" s="252"/>
      <c r="R182" s="252"/>
      <c r="S182" s="252"/>
      <c r="T182" s="252"/>
      <c r="U182" s="252"/>
      <c r="V182" s="252"/>
      <c r="W182" s="252"/>
      <c r="X182" s="252"/>
      <c r="Y182" s="267"/>
      <c r="Z182" s="252"/>
      <c r="AA182" s="252"/>
      <c r="AB182" s="269"/>
      <c r="AC182" s="332"/>
      <c r="AD182" s="331"/>
      <c r="AE182" s="331"/>
      <c r="AF182" s="252"/>
      <c r="AG182" s="252"/>
      <c r="AH182" s="252"/>
      <c r="AI182" s="249"/>
      <c r="AJ182" s="249"/>
      <c r="AK182" s="249"/>
      <c r="AL182" s="164" t="s">
        <v>968</v>
      </c>
      <c r="AM182" s="164" t="s">
        <v>1048</v>
      </c>
      <c r="AN182" s="174">
        <v>45509</v>
      </c>
      <c r="AO182" s="164">
        <v>13835</v>
      </c>
      <c r="AP182" s="164" t="s">
        <v>186</v>
      </c>
      <c r="AQ182" s="174"/>
      <c r="AR182" s="174"/>
      <c r="AS182" s="164"/>
      <c r="AT182" s="164"/>
      <c r="AU182" s="68"/>
      <c r="AV182" s="164"/>
      <c r="AW182" s="170"/>
      <c r="AX182" s="170"/>
      <c r="AY182" s="164"/>
      <c r="AZ182" s="164"/>
      <c r="BA182" s="170"/>
      <c r="BB182" s="170"/>
      <c r="BC182" s="174"/>
      <c r="BD182" s="164"/>
      <c r="BE182" s="170"/>
      <c r="BF182" s="170"/>
      <c r="BG182" s="164"/>
      <c r="BH182" s="170"/>
      <c r="BI182" s="231">
        <f t="shared" ref="BI182:BI185" si="17">$AK$179+AW182-AX182</f>
        <v>11374732.6</v>
      </c>
      <c r="BJ182" s="235"/>
      <c r="BK182" s="235"/>
      <c r="BL182" s="234">
        <f t="shared" si="13"/>
        <v>0</v>
      </c>
      <c r="BM182" s="177"/>
      <c r="BN182" s="177"/>
      <c r="BO182" s="180">
        <v>45538</v>
      </c>
      <c r="BP182" s="180">
        <v>45629</v>
      </c>
      <c r="BQ182" s="180"/>
      <c r="BR182" s="180"/>
      <c r="BS182" s="244"/>
      <c r="BT182" s="177"/>
      <c r="BU182" s="92"/>
      <c r="BV182" s="92"/>
      <c r="BW182" s="180"/>
      <c r="BX182" s="180"/>
      <c r="BY182" s="177"/>
      <c r="BZ182" s="241"/>
      <c r="CA182" s="241"/>
      <c r="CB182" s="241"/>
      <c r="CC182" s="241"/>
      <c r="CD182" s="241"/>
      <c r="CE182" s="241"/>
    </row>
    <row r="183" spans="1:83" ht="25.5" x14ac:dyDescent="0.25">
      <c r="A183" s="252"/>
      <c r="B183" s="252"/>
      <c r="C183" s="252"/>
      <c r="D183" s="252"/>
      <c r="E183" s="252"/>
      <c r="F183" s="255"/>
      <c r="G183" s="252"/>
      <c r="H183" s="252"/>
      <c r="I183" s="277"/>
      <c r="J183" s="277"/>
      <c r="K183" s="277"/>
      <c r="L183" s="277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67"/>
      <c r="Z183" s="252"/>
      <c r="AA183" s="252"/>
      <c r="AB183" s="269"/>
      <c r="AC183" s="332"/>
      <c r="AD183" s="331"/>
      <c r="AE183" s="331"/>
      <c r="AF183" s="252"/>
      <c r="AG183" s="252"/>
      <c r="AH183" s="252"/>
      <c r="AI183" s="249"/>
      <c r="AJ183" s="249"/>
      <c r="AK183" s="249"/>
      <c r="AL183" s="164" t="s">
        <v>962</v>
      </c>
      <c r="AM183" s="164" t="s">
        <v>1049</v>
      </c>
      <c r="AN183" s="174">
        <v>45621</v>
      </c>
      <c r="AO183" s="164">
        <v>13914</v>
      </c>
      <c r="AP183" s="164" t="s">
        <v>186</v>
      </c>
      <c r="AQ183" s="174">
        <v>45655</v>
      </c>
      <c r="AR183" s="174">
        <v>45745</v>
      </c>
      <c r="AS183" s="164"/>
      <c r="AT183" s="164"/>
      <c r="AU183" s="68"/>
      <c r="AV183" s="164"/>
      <c r="AW183" s="170"/>
      <c r="AX183" s="170"/>
      <c r="AY183" s="164"/>
      <c r="AZ183" s="164"/>
      <c r="BA183" s="170"/>
      <c r="BB183" s="170"/>
      <c r="BC183" s="174"/>
      <c r="BD183" s="164"/>
      <c r="BE183" s="170"/>
      <c r="BF183" s="170"/>
      <c r="BG183" s="164"/>
      <c r="BH183" s="170"/>
      <c r="BI183" s="231">
        <f t="shared" si="17"/>
        <v>11374732.6</v>
      </c>
      <c r="BJ183" s="235"/>
      <c r="BK183" s="235"/>
      <c r="BL183" s="234">
        <f t="shared" si="13"/>
        <v>0</v>
      </c>
      <c r="BM183" s="177"/>
      <c r="BN183" s="177"/>
      <c r="BO183" s="180">
        <v>45630</v>
      </c>
      <c r="BP183" s="180">
        <v>45720</v>
      </c>
      <c r="BQ183" s="180"/>
      <c r="BR183" s="180"/>
      <c r="BS183" s="244"/>
      <c r="BT183" s="177"/>
      <c r="BU183" s="92"/>
      <c r="BV183" s="92"/>
      <c r="BW183" s="180"/>
      <c r="BX183" s="180"/>
      <c r="BY183" s="177"/>
      <c r="BZ183" s="241"/>
      <c r="CA183" s="241"/>
      <c r="CB183" s="241"/>
      <c r="CC183" s="241"/>
      <c r="CD183" s="241"/>
      <c r="CE183" s="241"/>
    </row>
    <row r="184" spans="1:83" ht="25.5" x14ac:dyDescent="0.25">
      <c r="A184" s="252"/>
      <c r="B184" s="252"/>
      <c r="C184" s="252"/>
      <c r="D184" s="252"/>
      <c r="E184" s="252"/>
      <c r="F184" s="255"/>
      <c r="G184" s="252"/>
      <c r="H184" s="252"/>
      <c r="I184" s="277"/>
      <c r="J184" s="277"/>
      <c r="K184" s="277"/>
      <c r="L184" s="277"/>
      <c r="M184" s="252"/>
      <c r="N184" s="252"/>
      <c r="O184" s="252"/>
      <c r="P184" s="252"/>
      <c r="Q184" s="252"/>
      <c r="R184" s="252"/>
      <c r="S184" s="252"/>
      <c r="T184" s="252"/>
      <c r="U184" s="252"/>
      <c r="V184" s="252"/>
      <c r="W184" s="252"/>
      <c r="X184" s="252"/>
      <c r="Y184" s="267"/>
      <c r="Z184" s="252"/>
      <c r="AA184" s="252"/>
      <c r="AB184" s="269"/>
      <c r="AC184" s="332"/>
      <c r="AD184" s="331"/>
      <c r="AE184" s="331"/>
      <c r="AF184" s="252"/>
      <c r="AG184" s="252"/>
      <c r="AH184" s="252"/>
      <c r="AI184" s="249"/>
      <c r="AJ184" s="249"/>
      <c r="AK184" s="249"/>
      <c r="AL184" s="164" t="s">
        <v>957</v>
      </c>
      <c r="AM184" s="164" t="s">
        <v>1050</v>
      </c>
      <c r="AN184" s="174">
        <v>45671</v>
      </c>
      <c r="AO184" s="164">
        <v>13957</v>
      </c>
      <c r="AP184" s="164" t="s">
        <v>218</v>
      </c>
      <c r="AQ184" s="174"/>
      <c r="AR184" s="174"/>
      <c r="AS184" s="164"/>
      <c r="AT184" s="164"/>
      <c r="AU184" s="68">
        <v>0.13969999999999999</v>
      </c>
      <c r="AV184" s="87">
        <v>1.1299999999999999E-2</v>
      </c>
      <c r="AW184" s="170">
        <v>1588617.3</v>
      </c>
      <c r="AX184" s="170">
        <v>128929.25</v>
      </c>
      <c r="AY184" s="164"/>
      <c r="AZ184" s="164"/>
      <c r="BA184" s="170"/>
      <c r="BB184" s="170"/>
      <c r="BC184" s="174"/>
      <c r="BD184" s="164"/>
      <c r="BE184" s="170"/>
      <c r="BF184" s="170"/>
      <c r="BG184" s="164"/>
      <c r="BH184" s="170"/>
      <c r="BI184" s="231">
        <f t="shared" si="17"/>
        <v>12834420.65</v>
      </c>
      <c r="BJ184" s="235"/>
      <c r="BK184" s="235"/>
      <c r="BL184" s="234">
        <f t="shared" si="13"/>
        <v>0</v>
      </c>
      <c r="BM184" s="177"/>
      <c r="BN184" s="177"/>
      <c r="BO184" s="180"/>
      <c r="BP184" s="180"/>
      <c r="BQ184" s="180"/>
      <c r="BR184" s="180"/>
      <c r="BS184" s="244"/>
      <c r="BT184" s="177"/>
      <c r="BU184" s="92"/>
      <c r="BV184" s="92"/>
      <c r="BW184" s="180"/>
      <c r="BX184" s="180"/>
      <c r="BY184" s="177"/>
      <c r="BZ184" s="241"/>
      <c r="CA184" s="241"/>
      <c r="CB184" s="241"/>
      <c r="CC184" s="241"/>
      <c r="CD184" s="241"/>
      <c r="CE184" s="241"/>
    </row>
    <row r="185" spans="1:83" ht="25.5" x14ac:dyDescent="0.25">
      <c r="A185" s="253"/>
      <c r="B185" s="253"/>
      <c r="C185" s="253"/>
      <c r="D185" s="253"/>
      <c r="E185" s="253"/>
      <c r="F185" s="256"/>
      <c r="G185" s="253"/>
      <c r="H185" s="253"/>
      <c r="I185" s="278"/>
      <c r="J185" s="278"/>
      <c r="K185" s="278"/>
      <c r="L185" s="278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72"/>
      <c r="Z185" s="253"/>
      <c r="AA185" s="253"/>
      <c r="AB185" s="271"/>
      <c r="AC185" s="332"/>
      <c r="AD185" s="331"/>
      <c r="AE185" s="331"/>
      <c r="AF185" s="253"/>
      <c r="AG185" s="253"/>
      <c r="AH185" s="253"/>
      <c r="AI185" s="250"/>
      <c r="AJ185" s="250"/>
      <c r="AK185" s="250"/>
      <c r="AL185" s="164" t="s">
        <v>970</v>
      </c>
      <c r="AM185" s="164" t="s">
        <v>1051</v>
      </c>
      <c r="AN185" s="174">
        <v>45716</v>
      </c>
      <c r="AO185" s="174">
        <v>45727</v>
      </c>
      <c r="AP185" s="164" t="s">
        <v>186</v>
      </c>
      <c r="AQ185" s="174">
        <v>45746</v>
      </c>
      <c r="AR185" s="174">
        <v>45838</v>
      </c>
      <c r="AS185" s="164"/>
      <c r="AT185" s="164"/>
      <c r="AU185" s="68"/>
      <c r="AV185" s="164"/>
      <c r="AW185" s="170"/>
      <c r="AX185" s="170"/>
      <c r="AY185" s="164"/>
      <c r="AZ185" s="164"/>
      <c r="BA185" s="170"/>
      <c r="BB185" s="170"/>
      <c r="BC185" s="174"/>
      <c r="BD185" s="164"/>
      <c r="BE185" s="170"/>
      <c r="BF185" s="170"/>
      <c r="BG185" s="164"/>
      <c r="BH185" s="170"/>
      <c r="BI185" s="231">
        <f t="shared" si="17"/>
        <v>11374732.6</v>
      </c>
      <c r="BJ185" s="237"/>
      <c r="BK185" s="237"/>
      <c r="BL185" s="234">
        <f t="shared" si="13"/>
        <v>0</v>
      </c>
      <c r="BM185" s="177"/>
      <c r="BN185" s="177"/>
      <c r="BO185" s="180">
        <v>45721</v>
      </c>
      <c r="BP185" s="180">
        <v>45813</v>
      </c>
      <c r="BQ185" s="177"/>
      <c r="BR185" s="177"/>
      <c r="BS185" s="245"/>
      <c r="BT185" s="177"/>
      <c r="BU185" s="92"/>
      <c r="BV185" s="92"/>
      <c r="BW185" s="180"/>
      <c r="BX185" s="180"/>
      <c r="BY185" s="177"/>
      <c r="BZ185" s="242"/>
      <c r="CA185" s="242"/>
      <c r="CB185" s="242"/>
      <c r="CC185" s="242"/>
      <c r="CD185" s="242"/>
      <c r="CE185" s="242"/>
    </row>
    <row r="186" spans="1:83" x14ac:dyDescent="0.25">
      <c r="A186" s="251">
        <v>17</v>
      </c>
      <c r="B186" s="251" t="s">
        <v>377</v>
      </c>
      <c r="C186" s="251" t="s">
        <v>375</v>
      </c>
      <c r="D186" s="251" t="s">
        <v>378</v>
      </c>
      <c r="E186" s="251" t="s">
        <v>379</v>
      </c>
      <c r="F186" s="254" t="s">
        <v>380</v>
      </c>
      <c r="G186" s="251"/>
      <c r="H186" s="251"/>
      <c r="I186" s="276"/>
      <c r="J186" s="276"/>
      <c r="K186" s="276"/>
      <c r="L186" s="276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66" t="s">
        <v>384</v>
      </c>
      <c r="Z186" s="251" t="s">
        <v>385</v>
      </c>
      <c r="AA186" s="251" t="s">
        <v>386</v>
      </c>
      <c r="AB186" s="268">
        <v>44985</v>
      </c>
      <c r="AC186" s="333">
        <v>13515</v>
      </c>
      <c r="AD186" s="334">
        <v>44985</v>
      </c>
      <c r="AE186" s="335">
        <v>45350</v>
      </c>
      <c r="AF186" s="251">
        <v>1500</v>
      </c>
      <c r="AG186" s="251" t="s">
        <v>387</v>
      </c>
      <c r="AH186" s="251"/>
      <c r="AI186" s="248"/>
      <c r="AJ186" s="248"/>
      <c r="AK186" s="248">
        <v>11068657.32</v>
      </c>
      <c r="AL186" s="164"/>
      <c r="AM186" s="164"/>
      <c r="AN186" s="174"/>
      <c r="AO186" s="164"/>
      <c r="AP186" s="164"/>
      <c r="AQ186" s="174"/>
      <c r="AR186" s="174"/>
      <c r="AS186" s="164"/>
      <c r="AT186" s="164"/>
      <c r="AU186" s="68"/>
      <c r="AV186" s="164"/>
      <c r="AW186" s="170"/>
      <c r="AX186" s="170"/>
      <c r="AY186" s="164"/>
      <c r="AZ186" s="164"/>
      <c r="BA186" s="170"/>
      <c r="BB186" s="170"/>
      <c r="BC186" s="174"/>
      <c r="BD186" s="164"/>
      <c r="BE186" s="170"/>
      <c r="BF186" s="170"/>
      <c r="BG186" s="164"/>
      <c r="BH186" s="170"/>
      <c r="BI186" s="231">
        <f>$AK$186+BA186-BB186</f>
        <v>11068657.32</v>
      </c>
      <c r="BJ186" s="232">
        <v>3320421.6</v>
      </c>
      <c r="BK186" s="233"/>
      <c r="BL186" s="234">
        <f t="shared" si="13"/>
        <v>3320421.6</v>
      </c>
      <c r="BM186" s="177"/>
      <c r="BN186" s="177"/>
      <c r="BO186" s="180">
        <v>44665</v>
      </c>
      <c r="BP186" s="180">
        <v>45030</v>
      </c>
      <c r="BQ186" s="177"/>
      <c r="BR186" s="177"/>
      <c r="BS186" s="243">
        <v>44665</v>
      </c>
      <c r="BT186" s="177"/>
      <c r="BU186" s="32"/>
      <c r="BV186" s="32"/>
      <c r="BW186" s="180"/>
      <c r="BX186" s="180"/>
      <c r="BY186" s="177"/>
      <c r="BZ186" s="11"/>
      <c r="CA186" s="11"/>
      <c r="CB186" s="11"/>
      <c r="CC186" s="11"/>
      <c r="CD186" s="11"/>
      <c r="CE186" s="11"/>
    </row>
    <row r="187" spans="1:83" ht="25.5" x14ac:dyDescent="0.25">
      <c r="A187" s="252"/>
      <c r="B187" s="252"/>
      <c r="C187" s="252"/>
      <c r="D187" s="252"/>
      <c r="E187" s="252"/>
      <c r="F187" s="255"/>
      <c r="G187" s="252"/>
      <c r="H187" s="252"/>
      <c r="I187" s="277"/>
      <c r="J187" s="277"/>
      <c r="K187" s="277"/>
      <c r="L187" s="277"/>
      <c r="M187" s="252"/>
      <c r="N187" s="252"/>
      <c r="O187" s="252"/>
      <c r="P187" s="252"/>
      <c r="Q187" s="252"/>
      <c r="R187" s="252"/>
      <c r="S187" s="252"/>
      <c r="T187" s="252"/>
      <c r="U187" s="252"/>
      <c r="V187" s="252"/>
      <c r="W187" s="252"/>
      <c r="X187" s="252"/>
      <c r="Y187" s="267"/>
      <c r="Z187" s="252"/>
      <c r="AA187" s="252"/>
      <c r="AB187" s="269"/>
      <c r="AC187" s="333"/>
      <c r="AD187" s="334"/>
      <c r="AE187" s="336"/>
      <c r="AF187" s="252"/>
      <c r="AG187" s="252"/>
      <c r="AH187" s="252"/>
      <c r="AI187" s="249"/>
      <c r="AJ187" s="249"/>
      <c r="AK187" s="249"/>
      <c r="AL187" s="164" t="s">
        <v>222</v>
      </c>
      <c r="AM187" s="164" t="s">
        <v>1056</v>
      </c>
      <c r="AN187" s="174">
        <v>45280</v>
      </c>
      <c r="AO187" s="164">
        <v>13679</v>
      </c>
      <c r="AP187" s="164" t="s">
        <v>218</v>
      </c>
      <c r="AQ187" s="174"/>
      <c r="AR187" s="174"/>
      <c r="AS187" s="164"/>
      <c r="AT187" s="164"/>
      <c r="AU187" s="68"/>
      <c r="AV187" s="164"/>
      <c r="AW187" s="170"/>
      <c r="AX187" s="170"/>
      <c r="AY187" s="164"/>
      <c r="AZ187" s="164"/>
      <c r="BA187" s="170">
        <v>1713203.78</v>
      </c>
      <c r="BB187" s="170">
        <v>880826</v>
      </c>
      <c r="BC187" s="174"/>
      <c r="BD187" s="164"/>
      <c r="BE187" s="170"/>
      <c r="BF187" s="170"/>
      <c r="BG187" s="164"/>
      <c r="BH187" s="170"/>
      <c r="BI187" s="231">
        <f t="shared" ref="BI187:BI188" si="18">$AK$186+BA187-BB187</f>
        <v>11901035.1</v>
      </c>
      <c r="BJ187" s="235"/>
      <c r="BK187" s="236"/>
      <c r="BL187" s="234">
        <f t="shared" si="13"/>
        <v>0</v>
      </c>
      <c r="BM187" s="177"/>
      <c r="BN187" s="177"/>
      <c r="BO187" s="180"/>
      <c r="BP187" s="180"/>
      <c r="BQ187" s="177"/>
      <c r="BR187" s="177"/>
      <c r="BS187" s="244"/>
      <c r="BT187" s="177"/>
      <c r="BU187" s="32"/>
      <c r="BV187" s="32"/>
      <c r="BW187" s="180"/>
      <c r="BX187" s="180"/>
      <c r="BY187" s="177"/>
      <c r="BZ187" s="240" t="s">
        <v>1057</v>
      </c>
      <c r="CA187" s="240">
        <v>13974</v>
      </c>
      <c r="CB187" s="240" t="s">
        <v>1058</v>
      </c>
      <c r="CC187" s="240">
        <v>709746</v>
      </c>
      <c r="CD187" s="240" t="s">
        <v>774</v>
      </c>
      <c r="CE187" s="240" t="s">
        <v>775</v>
      </c>
    </row>
    <row r="188" spans="1:83" ht="25.5" x14ac:dyDescent="0.25">
      <c r="A188" s="253"/>
      <c r="B188" s="253"/>
      <c r="C188" s="253"/>
      <c r="D188" s="253"/>
      <c r="E188" s="253"/>
      <c r="F188" s="256"/>
      <c r="G188" s="253"/>
      <c r="H188" s="253"/>
      <c r="I188" s="278"/>
      <c r="J188" s="278"/>
      <c r="K188" s="278"/>
      <c r="L188" s="278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72"/>
      <c r="Z188" s="253"/>
      <c r="AA188" s="253"/>
      <c r="AB188" s="271"/>
      <c r="AC188" s="333"/>
      <c r="AD188" s="334"/>
      <c r="AE188" s="337"/>
      <c r="AF188" s="253"/>
      <c r="AG188" s="253"/>
      <c r="AH188" s="253"/>
      <c r="AI188" s="250"/>
      <c r="AJ188" s="250"/>
      <c r="AK188" s="250"/>
      <c r="AL188" s="164" t="s">
        <v>1002</v>
      </c>
      <c r="AM188" s="164" t="s">
        <v>1055</v>
      </c>
      <c r="AN188" s="174">
        <v>45348</v>
      </c>
      <c r="AO188" s="164">
        <v>13721</v>
      </c>
      <c r="AP188" s="164" t="s">
        <v>186</v>
      </c>
      <c r="AQ188" s="174">
        <v>45564</v>
      </c>
      <c r="AR188" s="174">
        <v>45716</v>
      </c>
      <c r="AS188" s="164"/>
      <c r="AT188" s="164"/>
      <c r="AU188" s="68"/>
      <c r="AV188" s="164"/>
      <c r="AW188" s="170"/>
      <c r="AX188" s="170"/>
      <c r="AY188" s="164"/>
      <c r="AZ188" s="164"/>
      <c r="BA188" s="170"/>
      <c r="BB188" s="170"/>
      <c r="BC188" s="174"/>
      <c r="BD188" s="164"/>
      <c r="BE188" s="170"/>
      <c r="BF188" s="170"/>
      <c r="BG188" s="164"/>
      <c r="BH188" s="170"/>
      <c r="BI188" s="231">
        <f t="shared" si="18"/>
        <v>11068657.32</v>
      </c>
      <c r="BJ188" s="237"/>
      <c r="BK188" s="238"/>
      <c r="BL188" s="234">
        <f t="shared" si="13"/>
        <v>0</v>
      </c>
      <c r="BM188" s="177"/>
      <c r="BN188" s="177"/>
      <c r="BO188" s="180">
        <v>45397</v>
      </c>
      <c r="BP188" s="180">
        <v>45716</v>
      </c>
      <c r="BQ188" s="177"/>
      <c r="BR188" s="177"/>
      <c r="BS188" s="245"/>
      <c r="BT188" s="177"/>
      <c r="BU188" s="32"/>
      <c r="BV188" s="32"/>
      <c r="BW188" s="180"/>
      <c r="BX188" s="180"/>
      <c r="BY188" s="177"/>
      <c r="BZ188" s="242"/>
      <c r="CA188" s="242"/>
      <c r="CB188" s="242"/>
      <c r="CC188" s="242"/>
      <c r="CD188" s="242"/>
      <c r="CE188" s="242"/>
    </row>
    <row r="189" spans="1:83" x14ac:dyDescent="0.25">
      <c r="A189" s="461">
        <v>18</v>
      </c>
      <c r="B189" s="248" t="s">
        <v>390</v>
      </c>
      <c r="C189" s="248" t="s">
        <v>391</v>
      </c>
      <c r="D189" s="248" t="s">
        <v>392</v>
      </c>
      <c r="E189" s="248" t="s">
        <v>373</v>
      </c>
      <c r="F189" s="464" t="s">
        <v>393</v>
      </c>
      <c r="G189" s="248"/>
      <c r="H189" s="248"/>
      <c r="I189" s="248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48"/>
      <c r="X189" s="248"/>
      <c r="Y189" s="266" t="s">
        <v>432</v>
      </c>
      <c r="Z189" s="251" t="s">
        <v>433</v>
      </c>
      <c r="AA189" s="251" t="s">
        <v>434</v>
      </c>
      <c r="AB189" s="251">
        <v>45194</v>
      </c>
      <c r="AC189" s="251">
        <v>13625</v>
      </c>
      <c r="AD189" s="251">
        <v>45194</v>
      </c>
      <c r="AE189" s="251">
        <v>45465</v>
      </c>
      <c r="AF189" s="251" t="s">
        <v>184</v>
      </c>
      <c r="AG189" s="251" t="s">
        <v>185</v>
      </c>
      <c r="AH189" s="251" t="s">
        <v>485</v>
      </c>
      <c r="AI189" s="248">
        <v>3840000</v>
      </c>
      <c r="AJ189" s="248">
        <v>3588280.11</v>
      </c>
      <c r="AK189" s="248">
        <f>AI189+AJ189</f>
        <v>7428280.1099999994</v>
      </c>
      <c r="AL189" s="164"/>
      <c r="AM189" s="164"/>
      <c r="AN189" s="174"/>
      <c r="AO189" s="164"/>
      <c r="AP189" s="164"/>
      <c r="AQ189" s="174"/>
      <c r="AR189" s="174"/>
      <c r="AS189" s="164"/>
      <c r="AT189" s="164"/>
      <c r="AU189" s="68"/>
      <c r="AV189" s="164"/>
      <c r="AW189" s="170"/>
      <c r="AX189" s="170"/>
      <c r="AY189" s="164"/>
      <c r="AZ189" s="164"/>
      <c r="BA189" s="170"/>
      <c r="BB189" s="170"/>
      <c r="BC189" s="174"/>
      <c r="BD189" s="164"/>
      <c r="BE189" s="170"/>
      <c r="BF189" s="170"/>
      <c r="BG189" s="164"/>
      <c r="BH189" s="170"/>
      <c r="BI189" s="119">
        <f>$AK$189+BA189-BB189</f>
        <v>7428280.1099999994</v>
      </c>
      <c r="BJ189" s="232">
        <v>8412888.3100000005</v>
      </c>
      <c r="BK189" s="233"/>
      <c r="BL189" s="234">
        <f t="shared" si="13"/>
        <v>8412888.3100000005</v>
      </c>
      <c r="BM189" s="177"/>
      <c r="BN189" s="177"/>
      <c r="BO189" s="180">
        <v>45209</v>
      </c>
      <c r="BP189" s="180">
        <v>45449</v>
      </c>
      <c r="BQ189" s="180"/>
      <c r="BR189" s="180"/>
      <c r="BS189" s="243">
        <v>45209</v>
      </c>
      <c r="BT189" s="177"/>
      <c r="BU189" s="32"/>
      <c r="BV189" s="32"/>
      <c r="BW189" s="180"/>
      <c r="BX189" s="180"/>
      <c r="BY189" s="177"/>
      <c r="BZ189" s="11"/>
      <c r="CA189" s="11"/>
      <c r="CB189" s="11"/>
      <c r="CC189" s="11"/>
      <c r="CD189" s="11"/>
      <c r="CE189" s="11"/>
    </row>
    <row r="190" spans="1:83" ht="25.5" x14ac:dyDescent="0.25">
      <c r="A190" s="462"/>
      <c r="B190" s="249"/>
      <c r="C190" s="249"/>
      <c r="D190" s="249"/>
      <c r="E190" s="249"/>
      <c r="F190" s="465"/>
      <c r="G190" s="249"/>
      <c r="H190" s="249"/>
      <c r="I190" s="249"/>
      <c r="J190" s="249"/>
      <c r="K190" s="249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  <c r="V190" s="249"/>
      <c r="W190" s="249"/>
      <c r="X190" s="249"/>
      <c r="Y190" s="267"/>
      <c r="Z190" s="252"/>
      <c r="AA190" s="252"/>
      <c r="AB190" s="252"/>
      <c r="AC190" s="252"/>
      <c r="AD190" s="252"/>
      <c r="AE190" s="252"/>
      <c r="AF190" s="252"/>
      <c r="AG190" s="252"/>
      <c r="AH190" s="252"/>
      <c r="AI190" s="249"/>
      <c r="AJ190" s="249"/>
      <c r="AK190" s="249"/>
      <c r="AL190" s="164" t="s">
        <v>957</v>
      </c>
      <c r="AM190" s="164" t="s">
        <v>1059</v>
      </c>
      <c r="AN190" s="174">
        <v>45383</v>
      </c>
      <c r="AO190" s="164">
        <v>13745</v>
      </c>
      <c r="AP190" s="164" t="s">
        <v>1060</v>
      </c>
      <c r="AQ190" s="174"/>
      <c r="AR190" s="174"/>
      <c r="AS190" s="164"/>
      <c r="AT190" s="164"/>
      <c r="AU190" s="68"/>
      <c r="AV190" s="164"/>
      <c r="AW190" s="170"/>
      <c r="AX190" s="170"/>
      <c r="AY190" s="164"/>
      <c r="AZ190" s="164"/>
      <c r="BA190" s="170">
        <v>1449127.3</v>
      </c>
      <c r="BB190" s="170">
        <v>510457.48</v>
      </c>
      <c r="BC190" s="174"/>
      <c r="BD190" s="164"/>
      <c r="BE190" s="170"/>
      <c r="BF190" s="170"/>
      <c r="BG190" s="164"/>
      <c r="BH190" s="170"/>
      <c r="BI190" s="119">
        <f t="shared" ref="BI190:BI193" si="19">$AK$189+BA190-BB190</f>
        <v>8366949.9299999997</v>
      </c>
      <c r="BJ190" s="235"/>
      <c r="BK190" s="236"/>
      <c r="BL190" s="234">
        <f t="shared" si="13"/>
        <v>0</v>
      </c>
      <c r="BM190" s="177"/>
      <c r="BN190" s="177"/>
      <c r="BO190" s="180"/>
      <c r="BP190" s="180"/>
      <c r="BQ190" s="180"/>
      <c r="BR190" s="180"/>
      <c r="BS190" s="244"/>
      <c r="BT190" s="177"/>
      <c r="BU190" s="32"/>
      <c r="BV190" s="32"/>
      <c r="BW190" s="180"/>
      <c r="BX190" s="180"/>
      <c r="BY190" s="177"/>
      <c r="BZ190" s="240"/>
      <c r="CA190" s="240"/>
      <c r="CB190" s="240"/>
      <c r="CC190" s="240"/>
      <c r="CD190" s="240"/>
      <c r="CE190" s="240"/>
    </row>
    <row r="191" spans="1:83" ht="25.5" x14ac:dyDescent="0.25">
      <c r="A191" s="462"/>
      <c r="B191" s="249"/>
      <c r="C191" s="249"/>
      <c r="D191" s="249"/>
      <c r="E191" s="249"/>
      <c r="F191" s="465"/>
      <c r="G191" s="249"/>
      <c r="H191" s="249"/>
      <c r="I191" s="249"/>
      <c r="J191" s="249"/>
      <c r="K191" s="249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  <c r="V191" s="249"/>
      <c r="W191" s="249"/>
      <c r="X191" s="249"/>
      <c r="Y191" s="267"/>
      <c r="Z191" s="252"/>
      <c r="AA191" s="252"/>
      <c r="AB191" s="252"/>
      <c r="AC191" s="252"/>
      <c r="AD191" s="252"/>
      <c r="AE191" s="252"/>
      <c r="AF191" s="252"/>
      <c r="AG191" s="252"/>
      <c r="AH191" s="252"/>
      <c r="AI191" s="249"/>
      <c r="AJ191" s="249"/>
      <c r="AK191" s="249"/>
      <c r="AL191" s="164" t="s">
        <v>1061</v>
      </c>
      <c r="AM191" s="164" t="s">
        <v>1062</v>
      </c>
      <c r="AN191" s="174">
        <v>45436</v>
      </c>
      <c r="AO191" s="164">
        <v>13784</v>
      </c>
      <c r="AP191" s="164" t="s">
        <v>1063</v>
      </c>
      <c r="AQ191" s="174"/>
      <c r="AR191" s="174"/>
      <c r="AS191" s="174">
        <v>45464</v>
      </c>
      <c r="AT191" s="174">
        <v>45643</v>
      </c>
      <c r="AU191" s="68"/>
      <c r="AV191" s="164"/>
      <c r="AW191" s="170"/>
      <c r="AX191" s="170"/>
      <c r="AY191" s="164"/>
      <c r="AZ191" s="164"/>
      <c r="BA191" s="170"/>
      <c r="BB191" s="170"/>
      <c r="BC191" s="174"/>
      <c r="BD191" s="164"/>
      <c r="BE191" s="170"/>
      <c r="BF191" s="170"/>
      <c r="BG191" s="164"/>
      <c r="BH191" s="170"/>
      <c r="BI191" s="119">
        <f t="shared" si="19"/>
        <v>7428280.1099999994</v>
      </c>
      <c r="BJ191" s="235"/>
      <c r="BK191" s="236"/>
      <c r="BL191" s="234">
        <f t="shared" si="13"/>
        <v>0</v>
      </c>
      <c r="BM191" s="177"/>
      <c r="BN191" s="177"/>
      <c r="BO191" s="180">
        <v>45489</v>
      </c>
      <c r="BP191" s="180">
        <v>45638</v>
      </c>
      <c r="BQ191" s="180"/>
      <c r="BR191" s="180"/>
      <c r="BS191" s="244"/>
      <c r="BT191" s="177"/>
      <c r="BU191" s="32"/>
      <c r="BV191" s="32"/>
      <c r="BW191" s="180"/>
      <c r="BX191" s="180"/>
      <c r="BY191" s="177"/>
      <c r="BZ191" s="241"/>
      <c r="CA191" s="241"/>
      <c r="CB191" s="241"/>
      <c r="CC191" s="241"/>
      <c r="CD191" s="241"/>
      <c r="CE191" s="241"/>
    </row>
    <row r="192" spans="1:83" ht="25.5" x14ac:dyDescent="0.25">
      <c r="A192" s="462"/>
      <c r="B192" s="249"/>
      <c r="C192" s="249"/>
      <c r="D192" s="249"/>
      <c r="E192" s="249"/>
      <c r="F192" s="465"/>
      <c r="G192" s="249"/>
      <c r="H192" s="249"/>
      <c r="I192" s="249"/>
      <c r="J192" s="249"/>
      <c r="K192" s="249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  <c r="V192" s="249"/>
      <c r="W192" s="249"/>
      <c r="X192" s="249"/>
      <c r="Y192" s="267"/>
      <c r="Z192" s="252"/>
      <c r="AA192" s="252"/>
      <c r="AB192" s="252"/>
      <c r="AC192" s="252"/>
      <c r="AD192" s="252"/>
      <c r="AE192" s="252"/>
      <c r="AF192" s="252"/>
      <c r="AG192" s="252"/>
      <c r="AH192" s="252"/>
      <c r="AI192" s="249"/>
      <c r="AJ192" s="249"/>
      <c r="AK192" s="249"/>
      <c r="AL192" s="164" t="s">
        <v>748</v>
      </c>
      <c r="AM192" s="164" t="s">
        <v>1064</v>
      </c>
      <c r="AN192" s="174">
        <v>45581</v>
      </c>
      <c r="AO192" s="164">
        <v>13886</v>
      </c>
      <c r="AP192" s="164" t="s">
        <v>1060</v>
      </c>
      <c r="AQ192" s="174"/>
      <c r="AR192" s="174"/>
      <c r="AS192" s="164"/>
      <c r="AT192" s="164"/>
      <c r="AU192" s="68"/>
      <c r="AV192" s="164"/>
      <c r="AW192" s="170"/>
      <c r="AX192" s="170"/>
      <c r="AY192" s="164"/>
      <c r="AZ192" s="164"/>
      <c r="BA192" s="170">
        <v>408878.59</v>
      </c>
      <c r="BB192" s="170">
        <v>78783.37</v>
      </c>
      <c r="BC192" s="174"/>
      <c r="BD192" s="164"/>
      <c r="BE192" s="170"/>
      <c r="BF192" s="170"/>
      <c r="BG192" s="164"/>
      <c r="BH192" s="170"/>
      <c r="BI192" s="119">
        <f t="shared" si="19"/>
        <v>7758375.3299999991</v>
      </c>
      <c r="BJ192" s="235"/>
      <c r="BK192" s="236"/>
      <c r="BL192" s="234">
        <f t="shared" si="13"/>
        <v>0</v>
      </c>
      <c r="BM192" s="177"/>
      <c r="BN192" s="177"/>
      <c r="BO192" s="180"/>
      <c r="BP192" s="180"/>
      <c r="BQ192" s="180"/>
      <c r="BR192" s="180"/>
      <c r="BS192" s="244"/>
      <c r="BT192" s="177"/>
      <c r="BU192" s="32"/>
      <c r="BV192" s="32"/>
      <c r="BW192" s="180"/>
      <c r="BX192" s="180"/>
      <c r="BY192" s="177"/>
      <c r="BZ192" s="241"/>
      <c r="CA192" s="241"/>
      <c r="CB192" s="241"/>
      <c r="CC192" s="241"/>
      <c r="CD192" s="241"/>
      <c r="CE192" s="241"/>
    </row>
    <row r="193" spans="1:83" ht="25.5" x14ac:dyDescent="0.25">
      <c r="A193" s="463"/>
      <c r="B193" s="250"/>
      <c r="C193" s="250"/>
      <c r="D193" s="250"/>
      <c r="E193" s="250"/>
      <c r="F193" s="466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72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0"/>
      <c r="AJ193" s="250"/>
      <c r="AK193" s="250"/>
      <c r="AL193" s="164" t="s">
        <v>1002</v>
      </c>
      <c r="AM193" s="164" t="s">
        <v>1065</v>
      </c>
      <c r="AN193" s="174">
        <v>45615</v>
      </c>
      <c r="AO193" s="164">
        <v>13909</v>
      </c>
      <c r="AP193" s="164" t="s">
        <v>1063</v>
      </c>
      <c r="AQ193" s="174"/>
      <c r="AR193" s="174"/>
      <c r="AS193" s="174">
        <v>45644</v>
      </c>
      <c r="AT193" s="174">
        <v>45733</v>
      </c>
      <c r="AU193" s="68"/>
      <c r="AV193" s="164"/>
      <c r="AW193" s="170"/>
      <c r="AX193" s="170"/>
      <c r="AY193" s="164"/>
      <c r="AZ193" s="164"/>
      <c r="BA193" s="170"/>
      <c r="BB193" s="170"/>
      <c r="BC193" s="174"/>
      <c r="BD193" s="164"/>
      <c r="BE193" s="170"/>
      <c r="BF193" s="170"/>
      <c r="BG193" s="164"/>
      <c r="BH193" s="170"/>
      <c r="BI193" s="119">
        <f t="shared" si="19"/>
        <v>7428280.1099999994</v>
      </c>
      <c r="BJ193" s="237"/>
      <c r="BK193" s="238"/>
      <c r="BL193" s="234">
        <f t="shared" si="13"/>
        <v>0</v>
      </c>
      <c r="BM193" s="177"/>
      <c r="BN193" s="177"/>
      <c r="BO193" s="180">
        <v>45639</v>
      </c>
      <c r="BP193" s="180">
        <v>45668</v>
      </c>
      <c r="BQ193" s="180"/>
      <c r="BR193" s="180"/>
      <c r="BS193" s="245"/>
      <c r="BT193" s="177"/>
      <c r="BU193" s="32"/>
      <c r="BV193" s="32"/>
      <c r="BW193" s="180"/>
      <c r="BX193" s="180"/>
      <c r="BY193" s="177"/>
      <c r="BZ193" s="242"/>
      <c r="CA193" s="242"/>
      <c r="CB193" s="242"/>
      <c r="CC193" s="242"/>
      <c r="CD193" s="242"/>
      <c r="CE193" s="242"/>
    </row>
    <row r="194" spans="1:83" x14ac:dyDescent="0.25">
      <c r="A194" s="461">
        <v>19</v>
      </c>
      <c r="B194" s="248" t="s">
        <v>394</v>
      </c>
      <c r="C194" s="248" t="s">
        <v>391</v>
      </c>
      <c r="D194" s="248" t="s">
        <v>372</v>
      </c>
      <c r="E194" s="248" t="s">
        <v>379</v>
      </c>
      <c r="F194" s="464" t="s">
        <v>395</v>
      </c>
      <c r="G194" s="248"/>
      <c r="H194" s="248"/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48"/>
      <c r="X194" s="248"/>
      <c r="Y194" s="266" t="s">
        <v>435</v>
      </c>
      <c r="Z194" s="251" t="s">
        <v>436</v>
      </c>
      <c r="AA194" s="251" t="s">
        <v>437</v>
      </c>
      <c r="AB194" s="251">
        <v>45204</v>
      </c>
      <c r="AC194" s="251">
        <v>13634</v>
      </c>
      <c r="AD194" s="251">
        <v>45204</v>
      </c>
      <c r="AE194" s="251">
        <v>45354</v>
      </c>
      <c r="AF194" s="251" t="s">
        <v>184</v>
      </c>
      <c r="AG194" s="251" t="s">
        <v>185</v>
      </c>
      <c r="AH194" s="251" t="s">
        <v>486</v>
      </c>
      <c r="AI194" s="248">
        <v>1413000</v>
      </c>
      <c r="AJ194" s="248">
        <v>1451758.01</v>
      </c>
      <c r="AK194" s="248">
        <f>AI194+AJ194</f>
        <v>2864758.01</v>
      </c>
      <c r="AL194" s="164"/>
      <c r="AM194" s="164"/>
      <c r="AN194" s="174"/>
      <c r="AO194" s="164"/>
      <c r="AP194" s="164"/>
      <c r="AQ194" s="174"/>
      <c r="AR194" s="174"/>
      <c r="AS194" s="164"/>
      <c r="AT194" s="164"/>
      <c r="AU194" s="68"/>
      <c r="AV194" s="164"/>
      <c r="AW194" s="170"/>
      <c r="AX194" s="170"/>
      <c r="AY194" s="164"/>
      <c r="AZ194" s="164"/>
      <c r="BA194" s="170"/>
      <c r="BB194" s="170"/>
      <c r="BC194" s="174"/>
      <c r="BD194" s="164"/>
      <c r="BE194" s="170"/>
      <c r="BF194" s="170"/>
      <c r="BG194" s="164"/>
      <c r="BH194" s="170"/>
      <c r="BI194" s="119">
        <f>$AK$194+BA195-BB195</f>
        <v>2864758.01</v>
      </c>
      <c r="BJ194" s="232">
        <v>2078794.47</v>
      </c>
      <c r="BK194" s="232">
        <v>90237.32</v>
      </c>
      <c r="BL194" s="234">
        <f t="shared" si="13"/>
        <v>2169031.79</v>
      </c>
      <c r="BM194" s="177"/>
      <c r="BN194" s="177"/>
      <c r="BO194" s="180">
        <v>45236</v>
      </c>
      <c r="BP194" s="180">
        <v>45356</v>
      </c>
      <c r="BQ194" s="180"/>
      <c r="BR194" s="180"/>
      <c r="BS194" s="243">
        <v>45236</v>
      </c>
      <c r="BT194" s="177"/>
      <c r="BU194" s="92"/>
      <c r="BV194" s="92"/>
      <c r="BW194" s="180"/>
      <c r="BX194" s="180"/>
      <c r="BY194" s="177"/>
      <c r="BZ194" s="11"/>
      <c r="CA194" s="11"/>
      <c r="CB194" s="11"/>
      <c r="CC194" s="11"/>
      <c r="CD194" s="11"/>
      <c r="CE194" s="11"/>
    </row>
    <row r="195" spans="1:83" ht="25.5" x14ac:dyDescent="0.25">
      <c r="A195" s="462"/>
      <c r="B195" s="249"/>
      <c r="C195" s="249"/>
      <c r="D195" s="249"/>
      <c r="E195" s="249"/>
      <c r="F195" s="465"/>
      <c r="G195" s="249"/>
      <c r="H195" s="249"/>
      <c r="I195" s="249"/>
      <c r="J195" s="249"/>
      <c r="K195" s="249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  <c r="V195" s="249"/>
      <c r="W195" s="249"/>
      <c r="X195" s="249"/>
      <c r="Y195" s="267"/>
      <c r="Z195" s="252"/>
      <c r="AA195" s="252"/>
      <c r="AB195" s="252"/>
      <c r="AC195" s="252"/>
      <c r="AD195" s="252"/>
      <c r="AE195" s="252"/>
      <c r="AF195" s="252"/>
      <c r="AG195" s="252"/>
      <c r="AH195" s="252"/>
      <c r="AI195" s="249"/>
      <c r="AJ195" s="249"/>
      <c r="AK195" s="249"/>
      <c r="AL195" s="164" t="s">
        <v>970</v>
      </c>
      <c r="AM195" s="164" t="s">
        <v>1066</v>
      </c>
      <c r="AN195" s="174">
        <v>45349</v>
      </c>
      <c r="AO195" s="164">
        <v>13722</v>
      </c>
      <c r="AP195" s="164" t="s">
        <v>1067</v>
      </c>
      <c r="AQ195" s="174"/>
      <c r="AR195" s="174"/>
      <c r="AS195" s="174">
        <v>45415</v>
      </c>
      <c r="AT195" s="174">
        <v>45503</v>
      </c>
      <c r="AU195" s="68"/>
      <c r="AV195" s="164"/>
      <c r="AW195" s="170"/>
      <c r="AX195" s="170"/>
      <c r="AY195" s="164"/>
      <c r="AZ195" s="164"/>
      <c r="BA195" s="170"/>
      <c r="BB195" s="170"/>
      <c r="BC195" s="174"/>
      <c r="BD195" s="164"/>
      <c r="BE195" s="170"/>
      <c r="BF195" s="170"/>
      <c r="BG195" s="164"/>
      <c r="BH195" s="170"/>
      <c r="BI195" s="119">
        <f t="shared" ref="BI195:BI199" si="20">$AK$194+BA196-BB196</f>
        <v>2864758.01</v>
      </c>
      <c r="BJ195" s="235"/>
      <c r="BK195" s="235"/>
      <c r="BL195" s="234">
        <f t="shared" si="13"/>
        <v>0</v>
      </c>
      <c r="BM195" s="177"/>
      <c r="BN195" s="177"/>
      <c r="BO195" s="180">
        <v>45357</v>
      </c>
      <c r="BP195" s="180">
        <v>45476</v>
      </c>
      <c r="BQ195" s="180"/>
      <c r="BR195" s="180"/>
      <c r="BS195" s="244"/>
      <c r="BT195" s="177"/>
      <c r="BU195" s="92"/>
      <c r="BV195" s="92"/>
      <c r="BW195" s="180"/>
      <c r="BX195" s="180"/>
      <c r="BY195" s="177"/>
      <c r="BZ195" s="240" t="s">
        <v>1074</v>
      </c>
      <c r="CA195" s="240">
        <v>13971</v>
      </c>
      <c r="CB195" s="240"/>
      <c r="CC195" s="240"/>
      <c r="CD195" s="240" t="s">
        <v>774</v>
      </c>
      <c r="CE195" s="240" t="s">
        <v>775</v>
      </c>
    </row>
    <row r="196" spans="1:83" ht="25.5" x14ac:dyDescent="0.25">
      <c r="A196" s="462"/>
      <c r="B196" s="249"/>
      <c r="C196" s="249"/>
      <c r="D196" s="249"/>
      <c r="E196" s="249"/>
      <c r="F196" s="465"/>
      <c r="G196" s="249"/>
      <c r="H196" s="249"/>
      <c r="I196" s="249"/>
      <c r="J196" s="249"/>
      <c r="K196" s="249"/>
      <c r="L196" s="249"/>
      <c r="M196" s="249"/>
      <c r="N196" s="249"/>
      <c r="O196" s="249"/>
      <c r="P196" s="249"/>
      <c r="Q196" s="249"/>
      <c r="R196" s="249"/>
      <c r="S196" s="249"/>
      <c r="T196" s="249"/>
      <c r="U196" s="249"/>
      <c r="V196" s="249"/>
      <c r="W196" s="249"/>
      <c r="X196" s="249"/>
      <c r="Y196" s="267"/>
      <c r="Z196" s="252"/>
      <c r="AA196" s="252"/>
      <c r="AB196" s="252"/>
      <c r="AC196" s="252"/>
      <c r="AD196" s="252"/>
      <c r="AE196" s="252"/>
      <c r="AF196" s="252"/>
      <c r="AG196" s="252"/>
      <c r="AH196" s="252"/>
      <c r="AI196" s="249"/>
      <c r="AJ196" s="249"/>
      <c r="AK196" s="249"/>
      <c r="AL196" s="164" t="s">
        <v>977</v>
      </c>
      <c r="AM196" s="164" t="s">
        <v>1068</v>
      </c>
      <c r="AN196" s="174">
        <v>45490</v>
      </c>
      <c r="AO196" s="164">
        <v>13824</v>
      </c>
      <c r="AP196" s="164" t="s">
        <v>1067</v>
      </c>
      <c r="AQ196" s="174"/>
      <c r="AR196" s="174"/>
      <c r="AS196" s="174">
        <v>45504</v>
      </c>
      <c r="AT196" s="174">
        <v>45592</v>
      </c>
      <c r="AU196" s="68"/>
      <c r="AV196" s="164"/>
      <c r="AW196" s="170"/>
      <c r="AX196" s="170"/>
      <c r="AY196" s="164"/>
      <c r="AZ196" s="164"/>
      <c r="BA196" s="170"/>
      <c r="BB196" s="170"/>
      <c r="BC196" s="174"/>
      <c r="BD196" s="164"/>
      <c r="BE196" s="170"/>
      <c r="BF196" s="170"/>
      <c r="BG196" s="164"/>
      <c r="BH196" s="170"/>
      <c r="BI196" s="119">
        <f t="shared" si="20"/>
        <v>3576106.04</v>
      </c>
      <c r="BJ196" s="235"/>
      <c r="BK196" s="235"/>
      <c r="BL196" s="234">
        <f t="shared" si="13"/>
        <v>0</v>
      </c>
      <c r="BM196" s="177"/>
      <c r="BN196" s="177"/>
      <c r="BO196" s="180"/>
      <c r="BP196" s="180"/>
      <c r="BQ196" s="180"/>
      <c r="BR196" s="180"/>
      <c r="BS196" s="244"/>
      <c r="BT196" s="177"/>
      <c r="BU196" s="92"/>
      <c r="BV196" s="92"/>
      <c r="BW196" s="180"/>
      <c r="BX196" s="180"/>
      <c r="BY196" s="177"/>
      <c r="BZ196" s="241"/>
      <c r="CA196" s="241"/>
      <c r="CB196" s="241"/>
      <c r="CC196" s="241"/>
      <c r="CD196" s="241"/>
      <c r="CE196" s="241"/>
    </row>
    <row r="197" spans="1:83" ht="25.5" x14ac:dyDescent="0.25">
      <c r="A197" s="462"/>
      <c r="B197" s="249"/>
      <c r="C197" s="249"/>
      <c r="D197" s="249"/>
      <c r="E197" s="249"/>
      <c r="F197" s="465"/>
      <c r="G197" s="249"/>
      <c r="H197" s="249"/>
      <c r="I197" s="249"/>
      <c r="J197" s="249"/>
      <c r="K197" s="249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  <c r="V197" s="249"/>
      <c r="W197" s="249"/>
      <c r="X197" s="249"/>
      <c r="Y197" s="267"/>
      <c r="Z197" s="252"/>
      <c r="AA197" s="252"/>
      <c r="AB197" s="252"/>
      <c r="AC197" s="252"/>
      <c r="AD197" s="252"/>
      <c r="AE197" s="252"/>
      <c r="AF197" s="252"/>
      <c r="AG197" s="252"/>
      <c r="AH197" s="252"/>
      <c r="AI197" s="249"/>
      <c r="AJ197" s="249"/>
      <c r="AK197" s="249"/>
      <c r="AL197" s="164" t="s">
        <v>748</v>
      </c>
      <c r="AM197" s="164" t="s">
        <v>1069</v>
      </c>
      <c r="AN197" s="174">
        <v>45524</v>
      </c>
      <c r="AO197" s="164">
        <v>13844</v>
      </c>
      <c r="AP197" s="164" t="s">
        <v>1060</v>
      </c>
      <c r="AQ197" s="174"/>
      <c r="AR197" s="174"/>
      <c r="AS197" s="164"/>
      <c r="AT197" s="164"/>
      <c r="AU197" s="68"/>
      <c r="AV197" s="164"/>
      <c r="AW197" s="170"/>
      <c r="AX197" s="170"/>
      <c r="AY197" s="87">
        <v>0.24829999999999999</v>
      </c>
      <c r="AZ197" s="164"/>
      <c r="BA197" s="170">
        <v>711348.03</v>
      </c>
      <c r="BB197" s="170"/>
      <c r="BC197" s="174"/>
      <c r="BD197" s="164"/>
      <c r="BE197" s="170"/>
      <c r="BF197" s="170"/>
      <c r="BG197" s="164"/>
      <c r="BH197" s="170"/>
      <c r="BI197" s="119">
        <f t="shared" si="20"/>
        <v>2864758.01</v>
      </c>
      <c r="BJ197" s="235"/>
      <c r="BK197" s="235"/>
      <c r="BL197" s="234">
        <f t="shared" si="13"/>
        <v>0</v>
      </c>
      <c r="BM197" s="177"/>
      <c r="BN197" s="177"/>
      <c r="BO197" s="180"/>
      <c r="BP197" s="180"/>
      <c r="BQ197" s="180"/>
      <c r="BR197" s="180"/>
      <c r="BS197" s="244"/>
      <c r="BT197" s="177"/>
      <c r="BU197" s="92"/>
      <c r="BV197" s="92"/>
      <c r="BW197" s="180"/>
      <c r="BX197" s="180"/>
      <c r="BY197" s="177"/>
      <c r="BZ197" s="241"/>
      <c r="CA197" s="241"/>
      <c r="CB197" s="241"/>
      <c r="CC197" s="241"/>
      <c r="CD197" s="241"/>
      <c r="CE197" s="241"/>
    </row>
    <row r="198" spans="1:83" ht="25.5" x14ac:dyDescent="0.25">
      <c r="A198" s="462"/>
      <c r="B198" s="249"/>
      <c r="C198" s="249"/>
      <c r="D198" s="249"/>
      <c r="E198" s="249"/>
      <c r="F198" s="465"/>
      <c r="G198" s="249"/>
      <c r="H198" s="249"/>
      <c r="I198" s="249"/>
      <c r="J198" s="249"/>
      <c r="K198" s="249"/>
      <c r="L198" s="249"/>
      <c r="M198" s="249"/>
      <c r="N198" s="249"/>
      <c r="O198" s="249"/>
      <c r="P198" s="249"/>
      <c r="Q198" s="249"/>
      <c r="R198" s="249"/>
      <c r="S198" s="249"/>
      <c r="T198" s="249"/>
      <c r="U198" s="249"/>
      <c r="V198" s="249"/>
      <c r="W198" s="249"/>
      <c r="X198" s="249"/>
      <c r="Y198" s="267"/>
      <c r="Z198" s="252"/>
      <c r="AA198" s="252"/>
      <c r="AB198" s="252"/>
      <c r="AC198" s="252"/>
      <c r="AD198" s="252"/>
      <c r="AE198" s="252"/>
      <c r="AF198" s="252"/>
      <c r="AG198" s="252"/>
      <c r="AH198" s="252"/>
      <c r="AI198" s="249"/>
      <c r="AJ198" s="249"/>
      <c r="AK198" s="249"/>
      <c r="AL198" s="164" t="s">
        <v>1002</v>
      </c>
      <c r="AM198" s="164" t="s">
        <v>1070</v>
      </c>
      <c r="AN198" s="174">
        <v>45586</v>
      </c>
      <c r="AO198" s="164">
        <v>13890</v>
      </c>
      <c r="AP198" s="164" t="s">
        <v>1067</v>
      </c>
      <c r="AQ198" s="174"/>
      <c r="AR198" s="174"/>
      <c r="AS198" s="174">
        <v>45593</v>
      </c>
      <c r="AT198" s="174">
        <v>45682</v>
      </c>
      <c r="AU198" s="68"/>
      <c r="AV198" s="164"/>
      <c r="AW198" s="170"/>
      <c r="AX198" s="170"/>
      <c r="AY198" s="164"/>
      <c r="AZ198" s="164"/>
      <c r="BA198" s="170"/>
      <c r="BB198" s="170"/>
      <c r="BC198" s="174"/>
      <c r="BD198" s="164"/>
      <c r="BE198" s="170"/>
      <c r="BF198" s="170"/>
      <c r="BG198" s="164"/>
      <c r="BH198" s="170"/>
      <c r="BI198" s="119">
        <f t="shared" si="20"/>
        <v>2864758.01</v>
      </c>
      <c r="BJ198" s="235"/>
      <c r="BK198" s="235"/>
      <c r="BL198" s="234">
        <f t="shared" si="13"/>
        <v>0</v>
      </c>
      <c r="BM198" s="177"/>
      <c r="BN198" s="177"/>
      <c r="BO198" s="180">
        <v>45588</v>
      </c>
      <c r="BP198" s="180">
        <v>45677</v>
      </c>
      <c r="BQ198" s="180"/>
      <c r="BR198" s="180"/>
      <c r="BS198" s="244"/>
      <c r="BT198" s="177"/>
      <c r="BU198" s="92"/>
      <c r="BV198" s="92"/>
      <c r="BW198" s="180"/>
      <c r="BX198" s="180"/>
      <c r="BY198" s="177"/>
      <c r="BZ198" s="241"/>
      <c r="CA198" s="241"/>
      <c r="CB198" s="241"/>
      <c r="CC198" s="241"/>
      <c r="CD198" s="241"/>
      <c r="CE198" s="241"/>
    </row>
    <row r="199" spans="1:83" ht="25.5" x14ac:dyDescent="0.25">
      <c r="A199" s="462"/>
      <c r="B199" s="249"/>
      <c r="C199" s="249"/>
      <c r="D199" s="249"/>
      <c r="E199" s="249"/>
      <c r="F199" s="465"/>
      <c r="G199" s="249"/>
      <c r="H199" s="249"/>
      <c r="I199" s="249"/>
      <c r="J199" s="249"/>
      <c r="K199" s="249"/>
      <c r="L199" s="249"/>
      <c r="M199" s="249"/>
      <c r="N199" s="249"/>
      <c r="O199" s="249"/>
      <c r="P199" s="249"/>
      <c r="Q199" s="249"/>
      <c r="R199" s="249"/>
      <c r="S199" s="249"/>
      <c r="T199" s="249"/>
      <c r="U199" s="249"/>
      <c r="V199" s="249"/>
      <c r="W199" s="249"/>
      <c r="X199" s="249"/>
      <c r="Y199" s="267"/>
      <c r="Z199" s="252"/>
      <c r="AA199" s="252"/>
      <c r="AB199" s="252"/>
      <c r="AC199" s="252"/>
      <c r="AD199" s="252"/>
      <c r="AE199" s="252"/>
      <c r="AF199" s="252"/>
      <c r="AG199" s="252"/>
      <c r="AH199" s="252"/>
      <c r="AI199" s="249"/>
      <c r="AJ199" s="249"/>
      <c r="AK199" s="249"/>
      <c r="AL199" s="164" t="s">
        <v>1002</v>
      </c>
      <c r="AM199" s="164" t="s">
        <v>1071</v>
      </c>
      <c r="AN199" s="174">
        <v>45664</v>
      </c>
      <c r="AO199" s="164">
        <v>13940</v>
      </c>
      <c r="AP199" s="164" t="s">
        <v>1067</v>
      </c>
      <c r="AQ199" s="174"/>
      <c r="AR199" s="174"/>
      <c r="AS199" s="174">
        <v>45683</v>
      </c>
      <c r="AT199" s="174">
        <v>45771</v>
      </c>
      <c r="AU199" s="68"/>
      <c r="AV199" s="164"/>
      <c r="AW199" s="170"/>
      <c r="AX199" s="170"/>
      <c r="AY199" s="164"/>
      <c r="AZ199" s="164"/>
      <c r="BA199" s="170"/>
      <c r="BB199" s="170"/>
      <c r="BC199" s="174"/>
      <c r="BD199" s="164"/>
      <c r="BE199" s="170"/>
      <c r="BF199" s="170"/>
      <c r="BG199" s="164"/>
      <c r="BH199" s="170"/>
      <c r="BI199" s="119">
        <f t="shared" si="20"/>
        <v>2864758.01</v>
      </c>
      <c r="BJ199" s="235"/>
      <c r="BK199" s="235"/>
      <c r="BL199" s="234">
        <f t="shared" si="13"/>
        <v>0</v>
      </c>
      <c r="BM199" s="177"/>
      <c r="BN199" s="177"/>
      <c r="BO199" s="180">
        <v>45678</v>
      </c>
      <c r="BP199" s="180">
        <v>45766</v>
      </c>
      <c r="BQ199" s="180"/>
      <c r="BR199" s="180"/>
      <c r="BS199" s="244"/>
      <c r="BT199" s="177"/>
      <c r="BU199" s="92"/>
      <c r="BV199" s="92"/>
      <c r="BW199" s="180"/>
      <c r="BX199" s="180"/>
      <c r="BY199" s="177"/>
      <c r="BZ199" s="241"/>
      <c r="CA199" s="241"/>
      <c r="CB199" s="241"/>
      <c r="CC199" s="241"/>
      <c r="CD199" s="241"/>
      <c r="CE199" s="241"/>
    </row>
    <row r="200" spans="1:83" ht="38.25" x14ac:dyDescent="0.25">
      <c r="A200" s="462"/>
      <c r="B200" s="249"/>
      <c r="C200" s="249"/>
      <c r="D200" s="249"/>
      <c r="E200" s="249"/>
      <c r="F200" s="465"/>
      <c r="G200" s="249"/>
      <c r="H200" s="249"/>
      <c r="I200" s="249"/>
      <c r="J200" s="249"/>
      <c r="K200" s="249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  <c r="V200" s="249"/>
      <c r="W200" s="249"/>
      <c r="X200" s="249"/>
      <c r="Y200" s="267"/>
      <c r="Z200" s="252"/>
      <c r="AA200" s="252"/>
      <c r="AB200" s="252"/>
      <c r="AC200" s="252"/>
      <c r="AD200" s="252"/>
      <c r="AE200" s="252"/>
      <c r="AF200" s="252"/>
      <c r="AG200" s="252"/>
      <c r="AH200" s="252"/>
      <c r="AI200" s="249"/>
      <c r="AJ200" s="249"/>
      <c r="AK200" s="249"/>
      <c r="AL200" s="164" t="s">
        <v>320</v>
      </c>
      <c r="AM200" s="164" t="s">
        <v>1072</v>
      </c>
      <c r="AN200" s="174">
        <v>45698</v>
      </c>
      <c r="AO200" s="164">
        <v>13962</v>
      </c>
      <c r="AP200" s="164"/>
      <c r="AQ200" s="174"/>
      <c r="AR200" s="174"/>
      <c r="AS200" s="174"/>
      <c r="AT200" s="174"/>
      <c r="AU200" s="68"/>
      <c r="AV200" s="164"/>
      <c r="AW200" s="170"/>
      <c r="AX200" s="170"/>
      <c r="AY200" s="164"/>
      <c r="AZ200" s="164"/>
      <c r="BA200" s="170"/>
      <c r="BB200" s="170"/>
      <c r="BC200" s="174"/>
      <c r="BD200" s="164"/>
      <c r="BE200" s="170"/>
      <c r="BF200" s="186">
        <v>45698</v>
      </c>
      <c r="BG200" s="164"/>
      <c r="BH200" s="170">
        <v>92525.72</v>
      </c>
      <c r="BI200" s="119">
        <f>($AK$194+BA201-BB201)+(AK194+BH200)</f>
        <v>5822041.7400000002</v>
      </c>
      <c r="BJ200" s="235"/>
      <c r="BK200" s="235"/>
      <c r="BL200" s="234">
        <f t="shared" si="13"/>
        <v>0</v>
      </c>
      <c r="BM200" s="177"/>
      <c r="BN200" s="177"/>
      <c r="BO200" s="180"/>
      <c r="BP200" s="180"/>
      <c r="BQ200" s="180"/>
      <c r="BR200" s="180"/>
      <c r="BS200" s="244"/>
      <c r="BT200" s="177"/>
      <c r="BU200" s="92"/>
      <c r="BV200" s="92"/>
      <c r="BW200" s="180"/>
      <c r="BX200" s="180"/>
      <c r="BY200" s="177"/>
      <c r="BZ200" s="241"/>
      <c r="CA200" s="241"/>
      <c r="CB200" s="241"/>
      <c r="CC200" s="241"/>
      <c r="CD200" s="241"/>
      <c r="CE200" s="241"/>
    </row>
    <row r="201" spans="1:83" ht="25.5" x14ac:dyDescent="0.25">
      <c r="A201" s="463"/>
      <c r="B201" s="250"/>
      <c r="C201" s="250"/>
      <c r="D201" s="250"/>
      <c r="E201" s="250"/>
      <c r="F201" s="466"/>
      <c r="G201" s="250"/>
      <c r="H201" s="250"/>
      <c r="I201" s="250"/>
      <c r="J201" s="250"/>
      <c r="K201" s="250"/>
      <c r="L201" s="250"/>
      <c r="M201" s="250"/>
      <c r="N201" s="250"/>
      <c r="O201" s="250"/>
      <c r="P201" s="250"/>
      <c r="Q201" s="250"/>
      <c r="R201" s="250"/>
      <c r="S201" s="250"/>
      <c r="T201" s="250"/>
      <c r="U201" s="250"/>
      <c r="V201" s="250"/>
      <c r="W201" s="250"/>
      <c r="X201" s="250"/>
      <c r="Y201" s="272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0"/>
      <c r="AJ201" s="250"/>
      <c r="AK201" s="250"/>
      <c r="AL201" s="164" t="s">
        <v>320</v>
      </c>
      <c r="AM201" s="164" t="s">
        <v>1073</v>
      </c>
      <c r="AN201" s="174">
        <v>45740</v>
      </c>
      <c r="AO201" s="164">
        <v>13990</v>
      </c>
      <c r="AP201" s="164"/>
      <c r="AQ201" s="174"/>
      <c r="AR201" s="174"/>
      <c r="AS201" s="164"/>
      <c r="AT201" s="164"/>
      <c r="AU201" s="68"/>
      <c r="AV201" s="164"/>
      <c r="AW201" s="170"/>
      <c r="AX201" s="170"/>
      <c r="AY201" s="164"/>
      <c r="AZ201" s="164"/>
      <c r="BA201" s="170"/>
      <c r="BB201" s="170"/>
      <c r="BC201" s="174"/>
      <c r="BD201" s="164"/>
      <c r="BE201" s="170"/>
      <c r="BF201" s="186">
        <v>45740</v>
      </c>
      <c r="BG201" s="164"/>
      <c r="BH201" s="170">
        <v>23474.48</v>
      </c>
      <c r="BI201" s="119">
        <f>($AK$194+BA202-BB202)+(AK195+BH201)</f>
        <v>2888232.4899999998</v>
      </c>
      <c r="BJ201" s="237"/>
      <c r="BK201" s="237"/>
      <c r="BL201" s="234">
        <f t="shared" si="13"/>
        <v>0</v>
      </c>
      <c r="BM201" s="177"/>
      <c r="BN201" s="177"/>
      <c r="BO201" s="180"/>
      <c r="BP201" s="180"/>
      <c r="BQ201" s="180"/>
      <c r="BR201" s="180"/>
      <c r="BS201" s="245"/>
      <c r="BT201" s="177"/>
      <c r="BU201" s="92"/>
      <c r="BV201" s="92"/>
      <c r="BW201" s="180"/>
      <c r="BX201" s="180"/>
      <c r="BY201" s="177"/>
      <c r="BZ201" s="242"/>
      <c r="CA201" s="242"/>
      <c r="CB201" s="242"/>
      <c r="CC201" s="242"/>
      <c r="CD201" s="242"/>
      <c r="CE201" s="242"/>
    </row>
    <row r="202" spans="1:83" x14ac:dyDescent="0.25">
      <c r="A202" s="461">
        <v>20</v>
      </c>
      <c r="B202" s="248" t="s">
        <v>396</v>
      </c>
      <c r="C202" s="248" t="s">
        <v>397</v>
      </c>
      <c r="D202" s="248" t="s">
        <v>372</v>
      </c>
      <c r="E202" s="248" t="s">
        <v>373</v>
      </c>
      <c r="F202" s="464" t="s">
        <v>1090</v>
      </c>
      <c r="G202" s="248">
        <v>13567</v>
      </c>
      <c r="H202" s="248"/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66" t="s">
        <v>438</v>
      </c>
      <c r="Z202" s="251" t="s">
        <v>439</v>
      </c>
      <c r="AA202" s="251" t="s">
        <v>440</v>
      </c>
      <c r="AB202" s="268">
        <v>45224</v>
      </c>
      <c r="AC202" s="251">
        <v>13648</v>
      </c>
      <c r="AD202" s="268">
        <v>45224</v>
      </c>
      <c r="AE202" s="268">
        <v>45041</v>
      </c>
      <c r="AF202" s="251">
        <v>1500</v>
      </c>
      <c r="AG202" s="299" t="s">
        <v>185</v>
      </c>
      <c r="AH202" s="251"/>
      <c r="AI202" s="248"/>
      <c r="AJ202" s="248"/>
      <c r="AK202" s="248">
        <v>15660070.74</v>
      </c>
      <c r="AL202" s="164"/>
      <c r="AM202" s="164"/>
      <c r="AN202" s="174"/>
      <c r="AO202" s="164"/>
      <c r="AP202" s="164"/>
      <c r="AQ202" s="174"/>
      <c r="AR202" s="174"/>
      <c r="AS202" s="164"/>
      <c r="AT202" s="164"/>
      <c r="AU202" s="68"/>
      <c r="AV202" s="164"/>
      <c r="AW202" s="170"/>
      <c r="AX202" s="170"/>
      <c r="AY202" s="164"/>
      <c r="AZ202" s="164"/>
      <c r="BA202" s="170"/>
      <c r="BB202" s="170"/>
      <c r="BC202" s="174"/>
      <c r="BD202" s="164"/>
      <c r="BE202" s="170"/>
      <c r="BF202" s="170"/>
      <c r="BG202" s="164"/>
      <c r="BH202" s="170"/>
      <c r="BI202" s="119">
        <f>$AK$202+BA202-BB202</f>
        <v>15660070.74</v>
      </c>
      <c r="BJ202" s="232">
        <v>17122092.170000002</v>
      </c>
      <c r="BK202" s="232">
        <v>441243.51</v>
      </c>
      <c r="BL202" s="234">
        <f t="shared" si="13"/>
        <v>17563335.680000003</v>
      </c>
      <c r="BM202" s="177"/>
      <c r="BN202" s="177"/>
      <c r="BO202" s="180">
        <v>45226</v>
      </c>
      <c r="BP202" s="180">
        <v>45500</v>
      </c>
      <c r="BQ202" s="180"/>
      <c r="BR202" s="180"/>
      <c r="BS202" s="243">
        <v>45226</v>
      </c>
      <c r="BT202" s="177"/>
      <c r="BU202" s="92"/>
      <c r="BV202" s="92"/>
      <c r="BW202" s="180"/>
      <c r="BX202" s="180"/>
      <c r="BY202" s="177"/>
      <c r="BZ202" s="11"/>
      <c r="CA202" s="11"/>
      <c r="CB202" s="11"/>
      <c r="CC202" s="11"/>
      <c r="CD202" s="11"/>
      <c r="CE202" s="11"/>
    </row>
    <row r="203" spans="1:83" ht="25.5" x14ac:dyDescent="0.25">
      <c r="A203" s="462"/>
      <c r="B203" s="249"/>
      <c r="C203" s="249"/>
      <c r="D203" s="249"/>
      <c r="E203" s="249"/>
      <c r="F203" s="465"/>
      <c r="G203" s="249"/>
      <c r="H203" s="249"/>
      <c r="I203" s="249"/>
      <c r="J203" s="249"/>
      <c r="K203" s="249"/>
      <c r="L203" s="249"/>
      <c r="M203" s="249"/>
      <c r="N203" s="249"/>
      <c r="O203" s="249"/>
      <c r="P203" s="249"/>
      <c r="Q203" s="249"/>
      <c r="R203" s="249"/>
      <c r="S203" s="249"/>
      <c r="T203" s="249"/>
      <c r="U203" s="249"/>
      <c r="V203" s="249"/>
      <c r="W203" s="249"/>
      <c r="X203" s="249"/>
      <c r="Y203" s="267"/>
      <c r="Z203" s="252"/>
      <c r="AA203" s="252"/>
      <c r="AB203" s="269"/>
      <c r="AC203" s="252"/>
      <c r="AD203" s="269"/>
      <c r="AE203" s="269"/>
      <c r="AF203" s="252"/>
      <c r="AG203" s="300"/>
      <c r="AH203" s="252"/>
      <c r="AI203" s="249"/>
      <c r="AJ203" s="249"/>
      <c r="AK203" s="249"/>
      <c r="AL203" s="164" t="s">
        <v>957</v>
      </c>
      <c r="AM203" s="164" t="s">
        <v>1075</v>
      </c>
      <c r="AN203" s="174">
        <v>45386</v>
      </c>
      <c r="AO203" s="164">
        <v>13784</v>
      </c>
      <c r="AP203" s="164" t="s">
        <v>1060</v>
      </c>
      <c r="AQ203" s="174"/>
      <c r="AR203" s="174"/>
      <c r="AS203" s="164"/>
      <c r="AT203" s="164"/>
      <c r="AU203" s="68"/>
      <c r="AV203" s="164"/>
      <c r="AW203" s="170"/>
      <c r="AX203" s="170"/>
      <c r="AY203" s="164"/>
      <c r="AZ203" s="164"/>
      <c r="BA203" s="170">
        <v>1479715.05</v>
      </c>
      <c r="BB203" s="170">
        <v>781274.77</v>
      </c>
      <c r="BC203" s="174"/>
      <c r="BD203" s="164"/>
      <c r="BE203" s="170"/>
      <c r="BF203" s="170"/>
      <c r="BG203" s="164"/>
      <c r="BH203" s="170"/>
      <c r="BI203" s="119">
        <f t="shared" ref="BI203:BI212" si="21">$AK$202+BA203-BB203</f>
        <v>16358511.02</v>
      </c>
      <c r="BJ203" s="235"/>
      <c r="BK203" s="235"/>
      <c r="BL203" s="234">
        <f t="shared" si="13"/>
        <v>0</v>
      </c>
      <c r="BM203" s="177"/>
      <c r="BN203" s="177"/>
      <c r="BO203" s="180"/>
      <c r="BP203" s="180"/>
      <c r="BQ203" s="180"/>
      <c r="BR203" s="180"/>
      <c r="BS203" s="244"/>
      <c r="BT203" s="177"/>
      <c r="BU203" s="92"/>
      <c r="BV203" s="92"/>
      <c r="BW203" s="180"/>
      <c r="BX203" s="180"/>
      <c r="BY203" s="177"/>
      <c r="BZ203" s="240" t="s">
        <v>1092</v>
      </c>
      <c r="CA203" s="240" t="s">
        <v>1093</v>
      </c>
      <c r="CB203" s="240" t="s">
        <v>1094</v>
      </c>
      <c r="CC203" s="240">
        <v>709746</v>
      </c>
      <c r="CD203" s="240" t="s">
        <v>784</v>
      </c>
      <c r="CE203" s="240" t="s">
        <v>966</v>
      </c>
    </row>
    <row r="204" spans="1:83" ht="25.5" x14ac:dyDescent="0.25">
      <c r="A204" s="462"/>
      <c r="B204" s="249"/>
      <c r="C204" s="249"/>
      <c r="D204" s="249"/>
      <c r="E204" s="249"/>
      <c r="F204" s="465"/>
      <c r="G204" s="249"/>
      <c r="H204" s="249"/>
      <c r="I204" s="249"/>
      <c r="J204" s="249"/>
      <c r="K204" s="249"/>
      <c r="L204" s="249"/>
      <c r="M204" s="249"/>
      <c r="N204" s="249"/>
      <c r="O204" s="249"/>
      <c r="P204" s="249"/>
      <c r="Q204" s="249"/>
      <c r="R204" s="249"/>
      <c r="S204" s="249"/>
      <c r="T204" s="249"/>
      <c r="U204" s="249"/>
      <c r="V204" s="249"/>
      <c r="W204" s="249"/>
      <c r="X204" s="249"/>
      <c r="Y204" s="267"/>
      <c r="Z204" s="252"/>
      <c r="AA204" s="252"/>
      <c r="AB204" s="269"/>
      <c r="AC204" s="252"/>
      <c r="AD204" s="269"/>
      <c r="AE204" s="269"/>
      <c r="AF204" s="252"/>
      <c r="AG204" s="300"/>
      <c r="AH204" s="252"/>
      <c r="AI204" s="249"/>
      <c r="AJ204" s="249"/>
      <c r="AK204" s="249"/>
      <c r="AL204" s="164" t="s">
        <v>1076</v>
      </c>
      <c r="AM204" s="164" t="s">
        <v>1077</v>
      </c>
      <c r="AN204" s="174" t="s">
        <v>1078</v>
      </c>
      <c r="AO204" s="164">
        <v>13774</v>
      </c>
      <c r="AP204" s="164" t="s">
        <v>1067</v>
      </c>
      <c r="AQ204" s="174"/>
      <c r="AR204" s="174"/>
      <c r="AS204" s="174">
        <v>45512</v>
      </c>
      <c r="AT204" s="174">
        <v>45571</v>
      </c>
      <c r="AU204" s="68"/>
      <c r="AV204" s="164"/>
      <c r="AW204" s="170"/>
      <c r="AX204" s="170"/>
      <c r="AY204" s="164"/>
      <c r="AZ204" s="164"/>
      <c r="BA204" s="170"/>
      <c r="BB204" s="170"/>
      <c r="BC204" s="174"/>
      <c r="BD204" s="164"/>
      <c r="BE204" s="170"/>
      <c r="BF204" s="170"/>
      <c r="BG204" s="164"/>
      <c r="BH204" s="170"/>
      <c r="BI204" s="119">
        <f t="shared" si="21"/>
        <v>15660070.74</v>
      </c>
      <c r="BJ204" s="235"/>
      <c r="BK204" s="235"/>
      <c r="BL204" s="234">
        <f t="shared" si="13"/>
        <v>0</v>
      </c>
      <c r="BM204" s="177"/>
      <c r="BN204" s="177"/>
      <c r="BO204" s="180">
        <v>45420</v>
      </c>
      <c r="BP204" s="180">
        <v>45539</v>
      </c>
      <c r="BQ204" s="180"/>
      <c r="BR204" s="180"/>
      <c r="BS204" s="244"/>
      <c r="BT204" s="177"/>
      <c r="BU204" s="92"/>
      <c r="BV204" s="92"/>
      <c r="BW204" s="180"/>
      <c r="BX204" s="180"/>
      <c r="BY204" s="177"/>
      <c r="BZ204" s="241"/>
      <c r="CA204" s="241"/>
      <c r="CB204" s="241"/>
      <c r="CC204" s="241"/>
      <c r="CD204" s="241"/>
      <c r="CE204" s="241"/>
    </row>
    <row r="205" spans="1:83" ht="25.5" x14ac:dyDescent="0.25">
      <c r="A205" s="462"/>
      <c r="B205" s="249"/>
      <c r="C205" s="249"/>
      <c r="D205" s="249"/>
      <c r="E205" s="249"/>
      <c r="F205" s="465"/>
      <c r="G205" s="249"/>
      <c r="H205" s="249"/>
      <c r="I205" s="249"/>
      <c r="J205" s="249"/>
      <c r="K205" s="249"/>
      <c r="L205" s="249"/>
      <c r="M205" s="249"/>
      <c r="N205" s="249"/>
      <c r="O205" s="249"/>
      <c r="P205" s="249"/>
      <c r="Q205" s="249"/>
      <c r="R205" s="249"/>
      <c r="S205" s="249"/>
      <c r="T205" s="249"/>
      <c r="U205" s="249"/>
      <c r="V205" s="249"/>
      <c r="W205" s="249"/>
      <c r="X205" s="249"/>
      <c r="Y205" s="267"/>
      <c r="Z205" s="252"/>
      <c r="AA205" s="252"/>
      <c r="AB205" s="269"/>
      <c r="AC205" s="252"/>
      <c r="AD205" s="269"/>
      <c r="AE205" s="269"/>
      <c r="AF205" s="252"/>
      <c r="AG205" s="300"/>
      <c r="AH205" s="252"/>
      <c r="AI205" s="249"/>
      <c r="AJ205" s="249"/>
      <c r="AK205" s="249"/>
      <c r="AL205" s="164" t="s">
        <v>1079</v>
      </c>
      <c r="AM205" s="164" t="s">
        <v>1080</v>
      </c>
      <c r="AN205" s="174">
        <v>45470</v>
      </c>
      <c r="AO205" s="164">
        <v>13808</v>
      </c>
      <c r="AP205" s="164" t="s">
        <v>1081</v>
      </c>
      <c r="AQ205" s="174"/>
      <c r="AR205" s="174"/>
      <c r="AS205" s="164"/>
      <c r="AT205" s="164"/>
      <c r="AU205" s="68"/>
      <c r="AV205" s="164"/>
      <c r="AW205" s="170"/>
      <c r="AX205" s="170"/>
      <c r="AY205" s="164"/>
      <c r="AZ205" s="164"/>
      <c r="BA205" s="170"/>
      <c r="BB205" s="170"/>
      <c r="BC205" s="174"/>
      <c r="BD205" s="164"/>
      <c r="BE205" s="170"/>
      <c r="BF205" s="170"/>
      <c r="BG205" s="164"/>
      <c r="BH205" s="170"/>
      <c r="BI205" s="119">
        <f t="shared" si="21"/>
        <v>15660070.74</v>
      </c>
      <c r="BJ205" s="235"/>
      <c r="BK205" s="235"/>
      <c r="BL205" s="234">
        <f t="shared" si="13"/>
        <v>0</v>
      </c>
      <c r="BM205" s="177"/>
      <c r="BN205" s="177"/>
      <c r="BO205" s="180"/>
      <c r="BP205" s="180"/>
      <c r="BQ205" s="180"/>
      <c r="BR205" s="180"/>
      <c r="BS205" s="244"/>
      <c r="BT205" s="177"/>
      <c r="BU205" s="92"/>
      <c r="BV205" s="92"/>
      <c r="BW205" s="180"/>
      <c r="BX205" s="180"/>
      <c r="BY205" s="177"/>
      <c r="BZ205" s="241"/>
      <c r="CA205" s="241"/>
      <c r="CB205" s="241"/>
      <c r="CC205" s="241"/>
      <c r="CD205" s="241"/>
      <c r="CE205" s="241"/>
    </row>
    <row r="206" spans="1:83" ht="25.5" x14ac:dyDescent="0.25">
      <c r="A206" s="462"/>
      <c r="B206" s="249"/>
      <c r="C206" s="249"/>
      <c r="D206" s="249"/>
      <c r="E206" s="249"/>
      <c r="F206" s="465"/>
      <c r="G206" s="249"/>
      <c r="H206" s="249"/>
      <c r="I206" s="249"/>
      <c r="J206" s="249"/>
      <c r="K206" s="249"/>
      <c r="L206" s="249"/>
      <c r="M206" s="249"/>
      <c r="N206" s="249"/>
      <c r="O206" s="249"/>
      <c r="P206" s="249"/>
      <c r="Q206" s="249"/>
      <c r="R206" s="249"/>
      <c r="S206" s="249"/>
      <c r="T206" s="249"/>
      <c r="U206" s="249"/>
      <c r="V206" s="249"/>
      <c r="W206" s="249"/>
      <c r="X206" s="249"/>
      <c r="Y206" s="267"/>
      <c r="Z206" s="252"/>
      <c r="AA206" s="252"/>
      <c r="AB206" s="269"/>
      <c r="AC206" s="252"/>
      <c r="AD206" s="269"/>
      <c r="AE206" s="269"/>
      <c r="AF206" s="252"/>
      <c r="AG206" s="300"/>
      <c r="AH206" s="252"/>
      <c r="AI206" s="249"/>
      <c r="AJ206" s="249"/>
      <c r="AK206" s="249"/>
      <c r="AL206" s="164" t="s">
        <v>1082</v>
      </c>
      <c r="AM206" s="164" t="s">
        <v>1083</v>
      </c>
      <c r="AN206" s="174">
        <v>45506</v>
      </c>
      <c r="AO206" s="164">
        <v>13856</v>
      </c>
      <c r="AP206" s="164" t="s">
        <v>1081</v>
      </c>
      <c r="AQ206" s="174"/>
      <c r="AR206" s="174"/>
      <c r="AS206" s="164"/>
      <c r="AT206" s="164"/>
      <c r="AU206" s="68"/>
      <c r="AV206" s="164"/>
      <c r="AW206" s="170"/>
      <c r="AX206" s="170"/>
      <c r="AY206" s="164"/>
      <c r="AZ206" s="164"/>
      <c r="BA206" s="170"/>
      <c r="BB206" s="170"/>
      <c r="BC206" s="174"/>
      <c r="BD206" s="164"/>
      <c r="BE206" s="170"/>
      <c r="BF206" s="170"/>
      <c r="BG206" s="164"/>
      <c r="BH206" s="170"/>
      <c r="BI206" s="119">
        <f t="shared" si="21"/>
        <v>15660070.74</v>
      </c>
      <c r="BJ206" s="235"/>
      <c r="BK206" s="235"/>
      <c r="BL206" s="234">
        <f t="shared" si="13"/>
        <v>0</v>
      </c>
      <c r="BM206" s="177"/>
      <c r="BN206" s="177"/>
      <c r="BO206" s="180"/>
      <c r="BP206" s="180"/>
      <c r="BQ206" s="180"/>
      <c r="BR206" s="180"/>
      <c r="BS206" s="244"/>
      <c r="BT206" s="177"/>
      <c r="BU206" s="92"/>
      <c r="BV206" s="92"/>
      <c r="BW206" s="180"/>
      <c r="BX206" s="180"/>
      <c r="BY206" s="177"/>
      <c r="BZ206" s="241"/>
      <c r="CA206" s="241"/>
      <c r="CB206" s="241"/>
      <c r="CC206" s="241"/>
      <c r="CD206" s="241"/>
      <c r="CE206" s="241"/>
    </row>
    <row r="207" spans="1:83" ht="25.5" x14ac:dyDescent="0.25">
      <c r="A207" s="462"/>
      <c r="B207" s="249"/>
      <c r="C207" s="249"/>
      <c r="D207" s="249"/>
      <c r="E207" s="249"/>
      <c r="F207" s="465"/>
      <c r="G207" s="249"/>
      <c r="H207" s="249"/>
      <c r="I207" s="249"/>
      <c r="J207" s="249"/>
      <c r="K207" s="249"/>
      <c r="L207" s="249"/>
      <c r="M207" s="249"/>
      <c r="N207" s="249"/>
      <c r="O207" s="249"/>
      <c r="P207" s="249"/>
      <c r="Q207" s="249"/>
      <c r="R207" s="249"/>
      <c r="S207" s="249"/>
      <c r="T207" s="249"/>
      <c r="U207" s="249"/>
      <c r="V207" s="249"/>
      <c r="W207" s="249"/>
      <c r="X207" s="249"/>
      <c r="Y207" s="267"/>
      <c r="Z207" s="252"/>
      <c r="AA207" s="252"/>
      <c r="AB207" s="269"/>
      <c r="AC207" s="252"/>
      <c r="AD207" s="269"/>
      <c r="AE207" s="269"/>
      <c r="AF207" s="252"/>
      <c r="AG207" s="300"/>
      <c r="AH207" s="252"/>
      <c r="AI207" s="249"/>
      <c r="AJ207" s="249"/>
      <c r="AK207" s="249"/>
      <c r="AL207" s="164" t="s">
        <v>1002</v>
      </c>
      <c r="AM207" s="164" t="s">
        <v>1084</v>
      </c>
      <c r="AN207" s="174">
        <v>45539</v>
      </c>
      <c r="AO207" s="164">
        <v>13862</v>
      </c>
      <c r="AP207" s="164" t="s">
        <v>1085</v>
      </c>
      <c r="AQ207" s="174"/>
      <c r="AR207" s="174"/>
      <c r="AS207" s="174">
        <v>45572</v>
      </c>
      <c r="AT207" s="174">
        <v>45631</v>
      </c>
      <c r="AU207" s="68"/>
      <c r="AV207" s="164"/>
      <c r="AW207" s="170"/>
      <c r="AX207" s="170"/>
      <c r="AY207" s="164"/>
      <c r="AZ207" s="164"/>
      <c r="BA207" s="170"/>
      <c r="BB207" s="170"/>
      <c r="BC207" s="174"/>
      <c r="BD207" s="164"/>
      <c r="BE207" s="170"/>
      <c r="BF207" s="170"/>
      <c r="BG207" s="164"/>
      <c r="BH207" s="170"/>
      <c r="BI207" s="119">
        <f t="shared" si="21"/>
        <v>15660070.74</v>
      </c>
      <c r="BJ207" s="235"/>
      <c r="BK207" s="235"/>
      <c r="BL207" s="234">
        <f t="shared" si="13"/>
        <v>0</v>
      </c>
      <c r="BM207" s="177"/>
      <c r="BN207" s="177"/>
      <c r="BO207" s="180">
        <v>45540</v>
      </c>
      <c r="BP207" s="180">
        <v>45629</v>
      </c>
      <c r="BQ207" s="180"/>
      <c r="BR207" s="180"/>
      <c r="BS207" s="244"/>
      <c r="BT207" s="177"/>
      <c r="BU207" s="92"/>
      <c r="BV207" s="92"/>
      <c r="BW207" s="180"/>
      <c r="BX207" s="180"/>
      <c r="BY207" s="177"/>
      <c r="BZ207" s="241"/>
      <c r="CA207" s="241"/>
      <c r="CB207" s="241"/>
      <c r="CC207" s="241"/>
      <c r="CD207" s="241"/>
      <c r="CE207" s="241"/>
    </row>
    <row r="208" spans="1:83" ht="25.5" x14ac:dyDescent="0.25">
      <c r="A208" s="462"/>
      <c r="B208" s="249"/>
      <c r="C208" s="249"/>
      <c r="D208" s="249"/>
      <c r="E208" s="249"/>
      <c r="F208" s="465"/>
      <c r="G208" s="249"/>
      <c r="H208" s="249"/>
      <c r="I208" s="249"/>
      <c r="J208" s="249"/>
      <c r="K208" s="249"/>
      <c r="L208" s="249"/>
      <c r="M208" s="249"/>
      <c r="N208" s="249"/>
      <c r="O208" s="249"/>
      <c r="P208" s="249"/>
      <c r="Q208" s="249"/>
      <c r="R208" s="249"/>
      <c r="S208" s="249"/>
      <c r="T208" s="249"/>
      <c r="U208" s="249"/>
      <c r="V208" s="249"/>
      <c r="W208" s="249"/>
      <c r="X208" s="249"/>
      <c r="Y208" s="267"/>
      <c r="Z208" s="252"/>
      <c r="AA208" s="252"/>
      <c r="AB208" s="269"/>
      <c r="AC208" s="252"/>
      <c r="AD208" s="269"/>
      <c r="AE208" s="269"/>
      <c r="AF208" s="252"/>
      <c r="AG208" s="300"/>
      <c r="AH208" s="252"/>
      <c r="AI208" s="249"/>
      <c r="AJ208" s="249"/>
      <c r="AK208" s="249"/>
      <c r="AL208" s="164" t="s">
        <v>957</v>
      </c>
      <c r="AM208" s="164" t="s">
        <v>1086</v>
      </c>
      <c r="AN208" s="174">
        <v>45553</v>
      </c>
      <c r="AO208" s="164">
        <v>13866</v>
      </c>
      <c r="AP208" s="164" t="s">
        <v>1060</v>
      </c>
      <c r="AQ208" s="174"/>
      <c r="AR208" s="174"/>
      <c r="AS208" s="174"/>
      <c r="AT208" s="174"/>
      <c r="AU208" s="68"/>
      <c r="AV208" s="164"/>
      <c r="AW208" s="170"/>
      <c r="AX208" s="170"/>
      <c r="AY208" s="164"/>
      <c r="AZ208" s="164"/>
      <c r="BA208" s="170">
        <v>1670988.12</v>
      </c>
      <c r="BB208" s="170">
        <v>300640.43</v>
      </c>
      <c r="BC208" s="174"/>
      <c r="BD208" s="164"/>
      <c r="BE208" s="170"/>
      <c r="BF208" s="170"/>
      <c r="BG208" s="164"/>
      <c r="BH208" s="170"/>
      <c r="BI208" s="119">
        <f t="shared" si="21"/>
        <v>17030418.43</v>
      </c>
      <c r="BJ208" s="235"/>
      <c r="BK208" s="235"/>
      <c r="BL208" s="234">
        <f t="shared" si="13"/>
        <v>0</v>
      </c>
      <c r="BM208" s="177"/>
      <c r="BN208" s="177"/>
      <c r="BO208" s="180"/>
      <c r="BP208" s="180"/>
      <c r="BQ208" s="180"/>
      <c r="BR208" s="180"/>
      <c r="BS208" s="244"/>
      <c r="BT208" s="177"/>
      <c r="BU208" s="92"/>
      <c r="BV208" s="92"/>
      <c r="BW208" s="180"/>
      <c r="BX208" s="180"/>
      <c r="BY208" s="177"/>
      <c r="BZ208" s="241"/>
      <c r="CA208" s="241"/>
      <c r="CB208" s="241"/>
      <c r="CC208" s="241"/>
      <c r="CD208" s="241"/>
      <c r="CE208" s="241"/>
    </row>
    <row r="209" spans="1:83" ht="38.25" x14ac:dyDescent="0.25">
      <c r="A209" s="462"/>
      <c r="B209" s="249"/>
      <c r="C209" s="249"/>
      <c r="D209" s="249"/>
      <c r="E209" s="249"/>
      <c r="F209" s="465"/>
      <c r="G209" s="249"/>
      <c r="H209" s="249"/>
      <c r="I209" s="249"/>
      <c r="J209" s="249"/>
      <c r="K209" s="249"/>
      <c r="L209" s="249"/>
      <c r="M209" s="249"/>
      <c r="N209" s="249"/>
      <c r="O209" s="249"/>
      <c r="P209" s="249"/>
      <c r="Q209" s="249"/>
      <c r="R209" s="249"/>
      <c r="S209" s="249"/>
      <c r="T209" s="249"/>
      <c r="U209" s="249"/>
      <c r="V209" s="249"/>
      <c r="W209" s="249"/>
      <c r="X209" s="249"/>
      <c r="Y209" s="267"/>
      <c r="Z209" s="252"/>
      <c r="AA209" s="252"/>
      <c r="AB209" s="269"/>
      <c r="AC209" s="252"/>
      <c r="AD209" s="269"/>
      <c r="AE209" s="269"/>
      <c r="AF209" s="252"/>
      <c r="AG209" s="300"/>
      <c r="AH209" s="252"/>
      <c r="AI209" s="249"/>
      <c r="AJ209" s="249"/>
      <c r="AK209" s="249"/>
      <c r="AL209" s="164" t="s">
        <v>320</v>
      </c>
      <c r="AM209" s="164" t="s">
        <v>1091</v>
      </c>
      <c r="AN209" s="174">
        <v>45553</v>
      </c>
      <c r="AO209" s="164">
        <v>13866</v>
      </c>
      <c r="AP209" s="164"/>
      <c r="AQ209" s="174"/>
      <c r="AR209" s="174"/>
      <c r="AS209" s="174"/>
      <c r="AT209" s="174"/>
      <c r="AU209" s="68"/>
      <c r="AV209" s="164"/>
      <c r="AW209" s="170"/>
      <c r="AX209" s="170"/>
      <c r="AY209" s="164"/>
      <c r="AZ209" s="164"/>
      <c r="BA209" s="170"/>
      <c r="BB209" s="170"/>
      <c r="BC209" s="174"/>
      <c r="BD209" s="164"/>
      <c r="BE209" s="170"/>
      <c r="BF209" s="186">
        <v>45553</v>
      </c>
      <c r="BG209" s="164"/>
      <c r="BH209" s="170">
        <v>475023.86</v>
      </c>
      <c r="BI209" s="119">
        <f t="shared" si="21"/>
        <v>15660070.74</v>
      </c>
      <c r="BJ209" s="235"/>
      <c r="BK209" s="235"/>
      <c r="BL209" s="234">
        <f t="shared" si="13"/>
        <v>0</v>
      </c>
      <c r="BM209" s="177"/>
      <c r="BN209" s="177"/>
      <c r="BO209" s="180"/>
      <c r="BP209" s="180"/>
      <c r="BQ209" s="180"/>
      <c r="BR209" s="180"/>
      <c r="BS209" s="244"/>
      <c r="BT209" s="177"/>
      <c r="BU209" s="92"/>
      <c r="BV209" s="92"/>
      <c r="BW209" s="180"/>
      <c r="BX209" s="180"/>
      <c r="BY209" s="177"/>
      <c r="BZ209" s="241"/>
      <c r="CA209" s="241"/>
      <c r="CB209" s="241"/>
      <c r="CC209" s="241"/>
      <c r="CD209" s="241"/>
      <c r="CE209" s="241"/>
    </row>
    <row r="210" spans="1:83" ht="25.5" x14ac:dyDescent="0.25">
      <c r="A210" s="462"/>
      <c r="B210" s="249"/>
      <c r="C210" s="249"/>
      <c r="D210" s="249"/>
      <c r="E210" s="249"/>
      <c r="F210" s="465"/>
      <c r="G210" s="249"/>
      <c r="H210" s="249"/>
      <c r="I210" s="249"/>
      <c r="J210" s="249"/>
      <c r="K210" s="249"/>
      <c r="L210" s="249"/>
      <c r="M210" s="249"/>
      <c r="N210" s="249"/>
      <c r="O210" s="249"/>
      <c r="P210" s="249"/>
      <c r="Q210" s="249"/>
      <c r="R210" s="249"/>
      <c r="S210" s="249"/>
      <c r="T210" s="249"/>
      <c r="U210" s="249"/>
      <c r="V210" s="249"/>
      <c r="W210" s="249"/>
      <c r="X210" s="249"/>
      <c r="Y210" s="267"/>
      <c r="Z210" s="252"/>
      <c r="AA210" s="252"/>
      <c r="AB210" s="269"/>
      <c r="AC210" s="252"/>
      <c r="AD210" s="269"/>
      <c r="AE210" s="269"/>
      <c r="AF210" s="252"/>
      <c r="AG210" s="300"/>
      <c r="AH210" s="252"/>
      <c r="AI210" s="249"/>
      <c r="AJ210" s="249"/>
      <c r="AK210" s="249"/>
      <c r="AL210" s="164" t="s">
        <v>935</v>
      </c>
      <c r="AM210" s="164" t="s">
        <v>1087</v>
      </c>
      <c r="AN210" s="174">
        <v>45630</v>
      </c>
      <c r="AO210" s="164">
        <v>13927</v>
      </c>
      <c r="AP210" s="164" t="s">
        <v>1067</v>
      </c>
      <c r="AQ210" s="174"/>
      <c r="AR210" s="174"/>
      <c r="AS210" s="174">
        <v>45632</v>
      </c>
      <c r="AT210" s="174">
        <v>45721</v>
      </c>
      <c r="AU210" s="68"/>
      <c r="AV210" s="164"/>
      <c r="AW210" s="170"/>
      <c r="AX210" s="170"/>
      <c r="AY210" s="164"/>
      <c r="AZ210" s="164"/>
      <c r="BA210" s="170"/>
      <c r="BB210" s="170"/>
      <c r="BC210" s="174"/>
      <c r="BD210" s="164"/>
      <c r="BE210" s="170"/>
      <c r="BF210" s="170"/>
      <c r="BG210" s="164"/>
      <c r="BH210" s="170"/>
      <c r="BI210" s="119">
        <f t="shared" si="21"/>
        <v>15660070.74</v>
      </c>
      <c r="BJ210" s="235"/>
      <c r="BK210" s="235"/>
      <c r="BL210" s="234">
        <f t="shared" si="13"/>
        <v>0</v>
      </c>
      <c r="BM210" s="177"/>
      <c r="BN210" s="177"/>
      <c r="BO210" s="180">
        <v>45630</v>
      </c>
      <c r="BP210" s="180">
        <v>45659</v>
      </c>
      <c r="BQ210" s="180"/>
      <c r="BR210" s="180"/>
      <c r="BS210" s="244"/>
      <c r="BT210" s="177"/>
      <c r="BU210" s="92"/>
      <c r="BV210" s="92"/>
      <c r="BW210" s="180"/>
      <c r="BX210" s="180"/>
      <c r="BY210" s="177"/>
      <c r="BZ210" s="241"/>
      <c r="CA210" s="241"/>
      <c r="CB210" s="241"/>
      <c r="CC210" s="241"/>
      <c r="CD210" s="241"/>
      <c r="CE210" s="241"/>
    </row>
    <row r="211" spans="1:83" ht="25.5" x14ac:dyDescent="0.25">
      <c r="A211" s="462"/>
      <c r="B211" s="249"/>
      <c r="C211" s="249"/>
      <c r="D211" s="249"/>
      <c r="E211" s="249"/>
      <c r="F211" s="465"/>
      <c r="G211" s="249"/>
      <c r="H211" s="249"/>
      <c r="I211" s="249"/>
      <c r="J211" s="249"/>
      <c r="K211" s="249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  <c r="V211" s="249"/>
      <c r="W211" s="249"/>
      <c r="X211" s="249"/>
      <c r="Y211" s="267"/>
      <c r="Z211" s="252"/>
      <c r="AA211" s="252"/>
      <c r="AB211" s="269"/>
      <c r="AC211" s="252"/>
      <c r="AD211" s="269"/>
      <c r="AE211" s="269"/>
      <c r="AF211" s="252"/>
      <c r="AG211" s="300"/>
      <c r="AH211" s="252"/>
      <c r="AI211" s="249"/>
      <c r="AJ211" s="249"/>
      <c r="AK211" s="249"/>
      <c r="AL211" s="164" t="s">
        <v>1002</v>
      </c>
      <c r="AM211" s="164" t="s">
        <v>1088</v>
      </c>
      <c r="AN211" s="174">
        <v>45659</v>
      </c>
      <c r="AO211" s="164">
        <v>13957</v>
      </c>
      <c r="AP211" s="164" t="s">
        <v>1067</v>
      </c>
      <c r="AQ211" s="174"/>
      <c r="AR211" s="174"/>
      <c r="AS211" s="174">
        <v>45722</v>
      </c>
      <c r="AT211" s="174">
        <v>45751</v>
      </c>
      <c r="AU211" s="68"/>
      <c r="AV211" s="164"/>
      <c r="AW211" s="170"/>
      <c r="AX211" s="170"/>
      <c r="AY211" s="164"/>
      <c r="AZ211" s="164"/>
      <c r="BA211" s="170"/>
      <c r="BB211" s="170"/>
      <c r="BC211" s="174"/>
      <c r="BD211" s="164"/>
      <c r="BE211" s="170"/>
      <c r="BF211" s="170"/>
      <c r="BG211" s="164"/>
      <c r="BH211" s="170"/>
      <c r="BI211" s="119">
        <f t="shared" si="21"/>
        <v>15660070.74</v>
      </c>
      <c r="BJ211" s="235"/>
      <c r="BK211" s="235"/>
      <c r="BL211" s="234">
        <f t="shared" si="13"/>
        <v>0</v>
      </c>
      <c r="BM211" s="177"/>
      <c r="BN211" s="177"/>
      <c r="BO211" s="180">
        <v>45660</v>
      </c>
      <c r="BP211" s="180">
        <v>45749</v>
      </c>
      <c r="BQ211" s="180"/>
      <c r="BR211" s="180"/>
      <c r="BS211" s="244"/>
      <c r="BT211" s="177"/>
      <c r="BU211" s="92"/>
      <c r="BV211" s="92"/>
      <c r="BW211" s="180"/>
      <c r="BX211" s="180"/>
      <c r="BY211" s="177"/>
      <c r="BZ211" s="241"/>
      <c r="CA211" s="241"/>
      <c r="CB211" s="241"/>
      <c r="CC211" s="241"/>
      <c r="CD211" s="241"/>
      <c r="CE211" s="241"/>
    </row>
    <row r="212" spans="1:83" ht="38.25" x14ac:dyDescent="0.25">
      <c r="A212" s="463"/>
      <c r="B212" s="250"/>
      <c r="C212" s="250"/>
      <c r="D212" s="250"/>
      <c r="E212" s="250"/>
      <c r="F212" s="466"/>
      <c r="G212" s="250"/>
      <c r="H212" s="250"/>
      <c r="I212" s="250"/>
      <c r="J212" s="250"/>
      <c r="K212" s="250"/>
      <c r="L212" s="250"/>
      <c r="M212" s="250"/>
      <c r="N212" s="250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72"/>
      <c r="Z212" s="253"/>
      <c r="AA212" s="253"/>
      <c r="AB212" s="271"/>
      <c r="AC212" s="253"/>
      <c r="AD212" s="271"/>
      <c r="AE212" s="271"/>
      <c r="AF212" s="253"/>
      <c r="AG212" s="301"/>
      <c r="AH212" s="253"/>
      <c r="AI212" s="250"/>
      <c r="AJ212" s="250"/>
      <c r="AK212" s="250"/>
      <c r="AL212" s="164" t="s">
        <v>1002</v>
      </c>
      <c r="AM212" s="164" t="s">
        <v>1089</v>
      </c>
      <c r="AN212" s="174">
        <v>45749</v>
      </c>
      <c r="AO212" s="164">
        <v>13999</v>
      </c>
      <c r="AP212" s="164" t="s">
        <v>1067</v>
      </c>
      <c r="AQ212" s="174"/>
      <c r="AR212" s="174"/>
      <c r="AS212" s="174">
        <v>45752</v>
      </c>
      <c r="AT212" s="174">
        <v>45811</v>
      </c>
      <c r="AU212" s="68"/>
      <c r="AV212" s="164"/>
      <c r="AW212" s="170"/>
      <c r="AX212" s="170"/>
      <c r="AY212" s="164"/>
      <c r="AZ212" s="164"/>
      <c r="BA212" s="170"/>
      <c r="BB212" s="170"/>
      <c r="BC212" s="174"/>
      <c r="BD212" s="164"/>
      <c r="BE212" s="170"/>
      <c r="BF212" s="170"/>
      <c r="BG212" s="164"/>
      <c r="BH212" s="170"/>
      <c r="BI212" s="119">
        <f t="shared" si="21"/>
        <v>15660070.74</v>
      </c>
      <c r="BJ212" s="237"/>
      <c r="BK212" s="237"/>
      <c r="BL212" s="234">
        <f t="shared" si="13"/>
        <v>0</v>
      </c>
      <c r="BM212" s="177"/>
      <c r="BN212" s="177"/>
      <c r="BO212" s="180">
        <v>45750</v>
      </c>
      <c r="BP212" s="180">
        <v>45809</v>
      </c>
      <c r="BQ212" s="180"/>
      <c r="BR212" s="180"/>
      <c r="BS212" s="245"/>
      <c r="BT212" s="177"/>
      <c r="BU212" s="92"/>
      <c r="BV212" s="92"/>
      <c r="BW212" s="180"/>
      <c r="BX212" s="180"/>
      <c r="BY212" s="177"/>
      <c r="BZ212" s="242"/>
      <c r="CA212" s="242"/>
      <c r="CB212" s="242"/>
      <c r="CC212" s="242"/>
      <c r="CD212" s="242"/>
      <c r="CE212" s="242"/>
    </row>
    <row r="213" spans="1:83" x14ac:dyDescent="0.25">
      <c r="A213" s="461">
        <v>21</v>
      </c>
      <c r="B213" s="248" t="s">
        <v>398</v>
      </c>
      <c r="C213" s="248" t="s">
        <v>399</v>
      </c>
      <c r="D213" s="248" t="s">
        <v>372</v>
      </c>
      <c r="E213" s="248" t="s">
        <v>379</v>
      </c>
      <c r="F213" s="464" t="s">
        <v>400</v>
      </c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66" t="s">
        <v>441</v>
      </c>
      <c r="Z213" s="251" t="s">
        <v>279</v>
      </c>
      <c r="AA213" s="251" t="s">
        <v>280</v>
      </c>
      <c r="AB213" s="268">
        <v>45278</v>
      </c>
      <c r="AC213" s="251">
        <v>13678</v>
      </c>
      <c r="AD213" s="268">
        <v>45278</v>
      </c>
      <c r="AE213" s="268">
        <v>45644</v>
      </c>
      <c r="AF213" s="251">
        <v>1500</v>
      </c>
      <c r="AG213" s="251" t="s">
        <v>185</v>
      </c>
      <c r="AH213" s="251"/>
      <c r="AI213" s="248"/>
      <c r="AJ213" s="248"/>
      <c r="AK213" s="248">
        <v>1483181.32</v>
      </c>
      <c r="AL213" s="164"/>
      <c r="AM213" s="164"/>
      <c r="AN213" s="174"/>
      <c r="AO213" s="164"/>
      <c r="AP213" s="164"/>
      <c r="AQ213" s="174"/>
      <c r="AR213" s="174"/>
      <c r="AS213" s="164"/>
      <c r="AT213" s="164"/>
      <c r="AU213" s="68"/>
      <c r="AV213" s="164"/>
      <c r="AW213" s="170"/>
      <c r="AX213" s="170"/>
      <c r="AY213" s="164"/>
      <c r="AZ213" s="164"/>
      <c r="BA213" s="170"/>
      <c r="BB213" s="170"/>
      <c r="BC213" s="174"/>
      <c r="BD213" s="164"/>
      <c r="BE213" s="170"/>
      <c r="BF213" s="170"/>
      <c r="BG213" s="164"/>
      <c r="BH213" s="170"/>
      <c r="BI213" s="119">
        <f>$AK$213+BA213-BB213</f>
        <v>1483181.32</v>
      </c>
      <c r="BJ213" s="232">
        <v>1240931.77</v>
      </c>
      <c r="BK213" s="233">
        <v>118998.42</v>
      </c>
      <c r="BL213" s="234">
        <f t="shared" si="13"/>
        <v>1359930.19</v>
      </c>
      <c r="BM213" s="177"/>
      <c r="BN213" s="177"/>
      <c r="BO213" s="180">
        <v>45278</v>
      </c>
      <c r="BP213" s="180">
        <v>45368</v>
      </c>
      <c r="BQ213" s="180"/>
      <c r="BR213" s="180"/>
      <c r="BS213" s="243">
        <v>45278</v>
      </c>
      <c r="BT213" s="177"/>
      <c r="BU213" s="32"/>
      <c r="BV213" s="32"/>
      <c r="BW213" s="180"/>
      <c r="BX213" s="180"/>
      <c r="BY213" s="177"/>
      <c r="BZ213" s="11"/>
      <c r="CA213" s="11"/>
      <c r="CB213" s="11"/>
      <c r="CC213" s="11"/>
      <c r="CD213" s="11"/>
      <c r="CE213" s="11"/>
    </row>
    <row r="214" spans="1:83" ht="25.5" x14ac:dyDescent="0.25">
      <c r="A214" s="462"/>
      <c r="B214" s="249"/>
      <c r="C214" s="249"/>
      <c r="D214" s="249"/>
      <c r="E214" s="249"/>
      <c r="F214" s="465"/>
      <c r="G214" s="249"/>
      <c r="H214" s="249"/>
      <c r="I214" s="249"/>
      <c r="J214" s="249"/>
      <c r="K214" s="249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  <c r="V214" s="249"/>
      <c r="W214" s="249"/>
      <c r="X214" s="249"/>
      <c r="Y214" s="267"/>
      <c r="Z214" s="252"/>
      <c r="AA214" s="252"/>
      <c r="AB214" s="269"/>
      <c r="AC214" s="252"/>
      <c r="AD214" s="269"/>
      <c r="AE214" s="269"/>
      <c r="AF214" s="252"/>
      <c r="AG214" s="252"/>
      <c r="AH214" s="252"/>
      <c r="AI214" s="249"/>
      <c r="AJ214" s="249"/>
      <c r="AK214" s="249"/>
      <c r="AL214" s="164" t="s">
        <v>1005</v>
      </c>
      <c r="AM214" s="164" t="s">
        <v>1095</v>
      </c>
      <c r="AN214" s="174">
        <v>45495</v>
      </c>
      <c r="AO214" s="164">
        <v>13824</v>
      </c>
      <c r="AP214" s="164" t="s">
        <v>1067</v>
      </c>
      <c r="AQ214" s="174"/>
      <c r="AR214" s="174"/>
      <c r="AS214" s="164"/>
      <c r="AT214" s="164"/>
      <c r="AU214" s="68"/>
      <c r="AV214" s="164"/>
      <c r="AW214" s="170"/>
      <c r="AX214" s="170"/>
      <c r="AY214" s="164"/>
      <c r="AZ214" s="164"/>
      <c r="BA214" s="170"/>
      <c r="BB214" s="170"/>
      <c r="BC214" s="174"/>
      <c r="BD214" s="164"/>
      <c r="BE214" s="170"/>
      <c r="BF214" s="170"/>
      <c r="BG214" s="164"/>
      <c r="BH214" s="170"/>
      <c r="BI214" s="119">
        <f t="shared" ref="BI214:BI218" si="22">$AK$213+BA214-BB214</f>
        <v>1483181.32</v>
      </c>
      <c r="BJ214" s="235"/>
      <c r="BK214" s="236"/>
      <c r="BL214" s="234">
        <f t="shared" si="13"/>
        <v>0</v>
      </c>
      <c r="BM214" s="177"/>
      <c r="BN214" s="177"/>
      <c r="BO214" s="180">
        <v>45495</v>
      </c>
      <c r="BP214" s="180">
        <v>45555</v>
      </c>
      <c r="BQ214" s="180"/>
      <c r="BR214" s="180"/>
      <c r="BS214" s="244"/>
      <c r="BT214" s="177"/>
      <c r="BU214" s="32"/>
      <c r="BV214" s="32"/>
      <c r="BW214" s="180"/>
      <c r="BX214" s="180"/>
      <c r="BY214" s="177"/>
      <c r="BZ214" s="240" t="s">
        <v>1100</v>
      </c>
      <c r="CA214" s="240" t="s">
        <v>1101</v>
      </c>
      <c r="CB214" s="240" t="s">
        <v>752</v>
      </c>
      <c r="CC214" s="240">
        <v>714834</v>
      </c>
      <c r="CD214" s="240" t="s">
        <v>1102</v>
      </c>
      <c r="CE214" s="240" t="s">
        <v>1103</v>
      </c>
    </row>
    <row r="215" spans="1:83" ht="25.5" x14ac:dyDescent="0.25">
      <c r="A215" s="462"/>
      <c r="B215" s="249"/>
      <c r="C215" s="249"/>
      <c r="D215" s="249"/>
      <c r="E215" s="249"/>
      <c r="F215" s="465"/>
      <c r="G215" s="249"/>
      <c r="H215" s="249"/>
      <c r="I215" s="249"/>
      <c r="J215" s="249"/>
      <c r="K215" s="249"/>
      <c r="L215" s="249"/>
      <c r="M215" s="249"/>
      <c r="N215" s="249"/>
      <c r="O215" s="249"/>
      <c r="P215" s="249"/>
      <c r="Q215" s="249"/>
      <c r="R215" s="249"/>
      <c r="S215" s="249"/>
      <c r="T215" s="249"/>
      <c r="U215" s="249"/>
      <c r="V215" s="249"/>
      <c r="W215" s="249"/>
      <c r="X215" s="249"/>
      <c r="Y215" s="267"/>
      <c r="Z215" s="252"/>
      <c r="AA215" s="252"/>
      <c r="AB215" s="269"/>
      <c r="AC215" s="252"/>
      <c r="AD215" s="269"/>
      <c r="AE215" s="269"/>
      <c r="AF215" s="252"/>
      <c r="AG215" s="252"/>
      <c r="AH215" s="252"/>
      <c r="AI215" s="249"/>
      <c r="AJ215" s="249"/>
      <c r="AK215" s="249"/>
      <c r="AL215" s="164" t="s">
        <v>1005</v>
      </c>
      <c r="AM215" s="164" t="s">
        <v>1096</v>
      </c>
      <c r="AN215" s="174">
        <v>45555</v>
      </c>
      <c r="AO215" s="164">
        <v>13874</v>
      </c>
      <c r="AP215" s="164" t="s">
        <v>1067</v>
      </c>
      <c r="AQ215" s="174"/>
      <c r="AR215" s="174"/>
      <c r="AS215" s="164"/>
      <c r="AT215" s="164"/>
      <c r="AU215" s="68"/>
      <c r="AV215" s="164"/>
      <c r="AW215" s="170"/>
      <c r="AX215" s="170"/>
      <c r="AY215" s="164"/>
      <c r="AZ215" s="164"/>
      <c r="BA215" s="170"/>
      <c r="BB215" s="170"/>
      <c r="BC215" s="174"/>
      <c r="BD215" s="164"/>
      <c r="BE215" s="170"/>
      <c r="BF215" s="170"/>
      <c r="BG215" s="164"/>
      <c r="BH215" s="170"/>
      <c r="BI215" s="119">
        <f t="shared" si="22"/>
        <v>1483181.32</v>
      </c>
      <c r="BJ215" s="235"/>
      <c r="BK215" s="236"/>
      <c r="BL215" s="234">
        <f t="shared" ref="BL215:BL278" si="23">BJ215+BK215</f>
        <v>0</v>
      </c>
      <c r="BM215" s="177"/>
      <c r="BN215" s="177"/>
      <c r="BO215" s="180">
        <v>45556</v>
      </c>
      <c r="BP215" s="180">
        <v>45615</v>
      </c>
      <c r="BQ215" s="180"/>
      <c r="BR215" s="180"/>
      <c r="BS215" s="244"/>
      <c r="BT215" s="177"/>
      <c r="BU215" s="32"/>
      <c r="BV215" s="32"/>
      <c r="BW215" s="180"/>
      <c r="BX215" s="180"/>
      <c r="BY215" s="177"/>
      <c r="BZ215" s="241"/>
      <c r="CA215" s="241"/>
      <c r="CB215" s="241"/>
      <c r="CC215" s="241"/>
      <c r="CD215" s="241"/>
      <c r="CE215" s="241"/>
    </row>
    <row r="216" spans="1:83" ht="25.5" x14ac:dyDescent="0.25">
      <c r="A216" s="462"/>
      <c r="B216" s="249"/>
      <c r="C216" s="249"/>
      <c r="D216" s="249"/>
      <c r="E216" s="249"/>
      <c r="F216" s="465"/>
      <c r="G216" s="249"/>
      <c r="H216" s="249"/>
      <c r="I216" s="249"/>
      <c r="J216" s="249"/>
      <c r="K216" s="249"/>
      <c r="L216" s="249"/>
      <c r="M216" s="249"/>
      <c r="N216" s="249"/>
      <c r="O216" s="249"/>
      <c r="P216" s="249"/>
      <c r="Q216" s="249"/>
      <c r="R216" s="249"/>
      <c r="S216" s="249"/>
      <c r="T216" s="249"/>
      <c r="U216" s="249"/>
      <c r="V216" s="249"/>
      <c r="W216" s="249"/>
      <c r="X216" s="249"/>
      <c r="Y216" s="267"/>
      <c r="Z216" s="252"/>
      <c r="AA216" s="252"/>
      <c r="AB216" s="269"/>
      <c r="AC216" s="252"/>
      <c r="AD216" s="269"/>
      <c r="AE216" s="269"/>
      <c r="AF216" s="252"/>
      <c r="AG216" s="252"/>
      <c r="AH216" s="252"/>
      <c r="AI216" s="249"/>
      <c r="AJ216" s="249"/>
      <c r="AK216" s="249"/>
      <c r="AL216" s="164" t="s">
        <v>957</v>
      </c>
      <c r="AM216" s="164" t="s">
        <v>1097</v>
      </c>
      <c r="AN216" s="174">
        <v>45566</v>
      </c>
      <c r="AO216" s="164">
        <v>13875</v>
      </c>
      <c r="AP216" s="164" t="s">
        <v>1060</v>
      </c>
      <c r="AQ216" s="174"/>
      <c r="AR216" s="174"/>
      <c r="AS216" s="164"/>
      <c r="AT216" s="164"/>
      <c r="AU216" s="68"/>
      <c r="AV216" s="164"/>
      <c r="AW216" s="170"/>
      <c r="AX216" s="170"/>
      <c r="AY216" s="87">
        <v>0.48530000000000001</v>
      </c>
      <c r="AZ216" s="164"/>
      <c r="BA216" s="170">
        <v>720641.89</v>
      </c>
      <c r="BB216" s="170"/>
      <c r="BC216" s="174"/>
      <c r="BD216" s="164"/>
      <c r="BE216" s="170"/>
      <c r="BF216" s="170"/>
      <c r="BG216" s="164"/>
      <c r="BH216" s="170"/>
      <c r="BI216" s="119">
        <f t="shared" si="22"/>
        <v>2203823.21</v>
      </c>
      <c r="BJ216" s="235"/>
      <c r="BK216" s="236"/>
      <c r="BL216" s="234">
        <f t="shared" si="23"/>
        <v>0</v>
      </c>
      <c r="BM216" s="177"/>
      <c r="BN216" s="177"/>
      <c r="BO216" s="180"/>
      <c r="BP216" s="180"/>
      <c r="BQ216" s="180"/>
      <c r="BR216" s="180"/>
      <c r="BS216" s="244"/>
      <c r="BT216" s="177"/>
      <c r="BU216" s="32"/>
      <c r="BV216" s="32"/>
      <c r="BW216" s="180"/>
      <c r="BX216" s="180"/>
      <c r="BY216" s="177"/>
      <c r="BZ216" s="241"/>
      <c r="CA216" s="241"/>
      <c r="CB216" s="241"/>
      <c r="CC216" s="241"/>
      <c r="CD216" s="241"/>
      <c r="CE216" s="241"/>
    </row>
    <row r="217" spans="1:83" ht="25.5" x14ac:dyDescent="0.25">
      <c r="A217" s="462"/>
      <c r="B217" s="249"/>
      <c r="C217" s="249"/>
      <c r="D217" s="249"/>
      <c r="E217" s="249"/>
      <c r="F217" s="465"/>
      <c r="G217" s="249"/>
      <c r="H217" s="249"/>
      <c r="I217" s="249"/>
      <c r="J217" s="249"/>
      <c r="K217" s="249"/>
      <c r="L217" s="249"/>
      <c r="M217" s="249"/>
      <c r="N217" s="249"/>
      <c r="O217" s="249"/>
      <c r="P217" s="249"/>
      <c r="Q217" s="249"/>
      <c r="R217" s="249"/>
      <c r="S217" s="249"/>
      <c r="T217" s="249"/>
      <c r="U217" s="249"/>
      <c r="V217" s="249"/>
      <c r="W217" s="249"/>
      <c r="X217" s="249"/>
      <c r="Y217" s="267"/>
      <c r="Z217" s="252"/>
      <c r="AA217" s="252"/>
      <c r="AB217" s="269"/>
      <c r="AC217" s="252"/>
      <c r="AD217" s="269"/>
      <c r="AE217" s="269"/>
      <c r="AF217" s="252"/>
      <c r="AG217" s="252"/>
      <c r="AH217" s="252"/>
      <c r="AI217" s="249"/>
      <c r="AJ217" s="249"/>
      <c r="AK217" s="249"/>
      <c r="AL217" s="164" t="s">
        <v>1002</v>
      </c>
      <c r="AM217" s="164" t="s">
        <v>1098</v>
      </c>
      <c r="AN217" s="174">
        <v>45614</v>
      </c>
      <c r="AO217" s="164">
        <v>13911</v>
      </c>
      <c r="AP217" s="164" t="s">
        <v>1067</v>
      </c>
      <c r="AQ217" s="174"/>
      <c r="AR217" s="174"/>
      <c r="AS217" s="174">
        <v>45645</v>
      </c>
      <c r="AT217" s="174">
        <v>45764</v>
      </c>
      <c r="AU217" s="68"/>
      <c r="AV217" s="164"/>
      <c r="AW217" s="170"/>
      <c r="AX217" s="170"/>
      <c r="AY217" s="164"/>
      <c r="AZ217" s="164"/>
      <c r="BA217" s="170"/>
      <c r="BB217" s="170"/>
      <c r="BC217" s="174"/>
      <c r="BD217" s="164"/>
      <c r="BE217" s="170"/>
      <c r="BF217" s="170"/>
      <c r="BG217" s="164"/>
      <c r="BH217" s="170"/>
      <c r="BI217" s="119">
        <f t="shared" si="22"/>
        <v>1483181.32</v>
      </c>
      <c r="BJ217" s="235"/>
      <c r="BK217" s="236"/>
      <c r="BL217" s="234">
        <f t="shared" si="23"/>
        <v>0</v>
      </c>
      <c r="BM217" s="177"/>
      <c r="BN217" s="177"/>
      <c r="BO217" s="180">
        <v>45616</v>
      </c>
      <c r="BP217" s="180">
        <v>45705</v>
      </c>
      <c r="BQ217" s="180"/>
      <c r="BR217" s="180"/>
      <c r="BS217" s="244"/>
      <c r="BT217" s="177"/>
      <c r="BU217" s="32"/>
      <c r="BV217" s="32"/>
      <c r="BW217" s="180"/>
      <c r="BX217" s="180"/>
      <c r="BY217" s="177"/>
      <c r="BZ217" s="241"/>
      <c r="CA217" s="241"/>
      <c r="CB217" s="241"/>
      <c r="CC217" s="241"/>
      <c r="CD217" s="241"/>
      <c r="CE217" s="241"/>
    </row>
    <row r="218" spans="1:83" ht="25.5" x14ac:dyDescent="0.25">
      <c r="A218" s="463"/>
      <c r="B218" s="250"/>
      <c r="C218" s="250"/>
      <c r="D218" s="250"/>
      <c r="E218" s="250"/>
      <c r="F218" s="466"/>
      <c r="G218" s="250"/>
      <c r="H218" s="250"/>
      <c r="I218" s="250"/>
      <c r="J218" s="250"/>
      <c r="K218" s="250"/>
      <c r="L218" s="250"/>
      <c r="M218" s="250"/>
      <c r="N218" s="250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72"/>
      <c r="Z218" s="253"/>
      <c r="AA218" s="253"/>
      <c r="AB218" s="271"/>
      <c r="AC218" s="253"/>
      <c r="AD218" s="271"/>
      <c r="AE218" s="271"/>
      <c r="AF218" s="253"/>
      <c r="AG218" s="253"/>
      <c r="AH218" s="253"/>
      <c r="AI218" s="250"/>
      <c r="AJ218" s="250"/>
      <c r="AK218" s="250"/>
      <c r="AL218" s="164" t="s">
        <v>1005</v>
      </c>
      <c r="AM218" s="164" t="s">
        <v>1099</v>
      </c>
      <c r="AN218" s="174">
        <v>45678</v>
      </c>
      <c r="AO218" s="164">
        <v>13949</v>
      </c>
      <c r="AP218" s="164" t="s">
        <v>1067</v>
      </c>
      <c r="AQ218" s="174"/>
      <c r="AR218" s="174"/>
      <c r="AS218" s="164"/>
      <c r="AT218" s="164"/>
      <c r="AU218" s="68"/>
      <c r="AV218" s="164"/>
      <c r="AW218" s="170"/>
      <c r="AX218" s="170"/>
      <c r="AY218" s="164"/>
      <c r="AZ218" s="164"/>
      <c r="BA218" s="170"/>
      <c r="BB218" s="170"/>
      <c r="BC218" s="174"/>
      <c r="BD218" s="164"/>
      <c r="BE218" s="170"/>
      <c r="BF218" s="170"/>
      <c r="BG218" s="164"/>
      <c r="BH218" s="170"/>
      <c r="BI218" s="119">
        <f t="shared" si="22"/>
        <v>1483181.32</v>
      </c>
      <c r="BJ218" s="237"/>
      <c r="BK218" s="238"/>
      <c r="BL218" s="234">
        <f t="shared" si="23"/>
        <v>0</v>
      </c>
      <c r="BM218" s="177"/>
      <c r="BN218" s="177"/>
      <c r="BO218" s="180">
        <v>45706</v>
      </c>
      <c r="BP218" s="180">
        <v>45764</v>
      </c>
      <c r="BQ218" s="180"/>
      <c r="BR218" s="180"/>
      <c r="BS218" s="245"/>
      <c r="BT218" s="177"/>
      <c r="BU218" s="32"/>
      <c r="BV218" s="32"/>
      <c r="BW218" s="180"/>
      <c r="BX218" s="180"/>
      <c r="BY218" s="177"/>
      <c r="BZ218" s="241"/>
      <c r="CA218" s="241"/>
      <c r="CB218" s="241"/>
      <c r="CC218" s="241"/>
      <c r="CD218" s="241"/>
      <c r="CE218" s="241"/>
    </row>
    <row r="219" spans="1:83" x14ac:dyDescent="0.25">
      <c r="A219" s="251">
        <v>22</v>
      </c>
      <c r="B219" s="251" t="s">
        <v>371</v>
      </c>
      <c r="C219" s="251" t="s">
        <v>282</v>
      </c>
      <c r="D219" s="251" t="s">
        <v>372</v>
      </c>
      <c r="E219" s="251" t="s">
        <v>379</v>
      </c>
      <c r="F219" s="254" t="s">
        <v>401</v>
      </c>
      <c r="G219" s="251"/>
      <c r="H219" s="251"/>
      <c r="I219" s="276"/>
      <c r="J219" s="276"/>
      <c r="K219" s="276"/>
      <c r="L219" s="276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48"/>
      <c r="Y219" s="266" t="s">
        <v>442</v>
      </c>
      <c r="Z219" s="251" t="s">
        <v>443</v>
      </c>
      <c r="AA219" s="251" t="s">
        <v>444</v>
      </c>
      <c r="AB219" s="268">
        <v>45279</v>
      </c>
      <c r="AC219" s="251">
        <v>13678</v>
      </c>
      <c r="AD219" s="268">
        <v>45279</v>
      </c>
      <c r="AE219" s="268">
        <v>45488</v>
      </c>
      <c r="AF219" s="251" t="s">
        <v>184</v>
      </c>
      <c r="AG219" s="251" t="s">
        <v>185</v>
      </c>
      <c r="AH219" s="251" t="s">
        <v>487</v>
      </c>
      <c r="AI219" s="248">
        <v>4093118.81</v>
      </c>
      <c r="AJ219" s="248">
        <v>75287.509999999995</v>
      </c>
      <c r="AK219" s="248">
        <f>AI219+AJ219</f>
        <v>4168406.32</v>
      </c>
      <c r="AL219" s="164"/>
      <c r="AM219" s="164"/>
      <c r="AN219" s="174"/>
      <c r="AO219" s="164"/>
      <c r="AP219" s="164"/>
      <c r="AQ219" s="174"/>
      <c r="AR219" s="174"/>
      <c r="AS219" s="164"/>
      <c r="AT219" s="164"/>
      <c r="AU219" s="68"/>
      <c r="AV219" s="164"/>
      <c r="AW219" s="170"/>
      <c r="AX219" s="170"/>
      <c r="AY219" s="164"/>
      <c r="AZ219" s="164"/>
      <c r="BA219" s="170"/>
      <c r="BB219" s="170"/>
      <c r="BC219" s="174"/>
      <c r="BD219" s="164"/>
      <c r="BE219" s="170"/>
      <c r="BF219" s="170"/>
      <c r="BG219" s="164"/>
      <c r="BH219" s="170"/>
      <c r="BI219" s="119">
        <f>$AK$219+AW219-AX219</f>
        <v>4168406.32</v>
      </c>
      <c r="BJ219" s="232">
        <v>2498935.04</v>
      </c>
      <c r="BK219" s="232">
        <v>251269.71</v>
      </c>
      <c r="BL219" s="234">
        <f t="shared" si="23"/>
        <v>2750204.75</v>
      </c>
      <c r="BM219" s="177"/>
      <c r="BN219" s="177"/>
      <c r="BO219" s="180">
        <v>45295</v>
      </c>
      <c r="BP219" s="180">
        <f>BO219+180</f>
        <v>45475</v>
      </c>
      <c r="BQ219" s="180"/>
      <c r="BR219" s="180"/>
      <c r="BS219" s="243">
        <v>45295</v>
      </c>
      <c r="BT219" s="177"/>
      <c r="BU219" s="92"/>
      <c r="BV219" s="92"/>
      <c r="BW219" s="180">
        <v>45323</v>
      </c>
      <c r="BX219" s="180">
        <v>45489</v>
      </c>
      <c r="BY219" s="177"/>
      <c r="BZ219" s="241" t="s">
        <v>1108</v>
      </c>
      <c r="CA219" s="241">
        <v>13974</v>
      </c>
      <c r="CB219" s="241" t="s">
        <v>1109</v>
      </c>
      <c r="CC219" s="241">
        <v>713791</v>
      </c>
      <c r="CD219" s="241" t="s">
        <v>1110</v>
      </c>
      <c r="CE219" s="241" t="s">
        <v>1111</v>
      </c>
    </row>
    <row r="220" spans="1:83" ht="25.5" x14ac:dyDescent="0.25">
      <c r="A220" s="252"/>
      <c r="B220" s="252"/>
      <c r="C220" s="252"/>
      <c r="D220" s="252"/>
      <c r="E220" s="252"/>
      <c r="F220" s="255"/>
      <c r="G220" s="252"/>
      <c r="H220" s="252"/>
      <c r="I220" s="277"/>
      <c r="J220" s="277"/>
      <c r="K220" s="277"/>
      <c r="L220" s="277"/>
      <c r="M220" s="252"/>
      <c r="N220" s="252"/>
      <c r="O220" s="252"/>
      <c r="P220" s="252"/>
      <c r="Q220" s="252"/>
      <c r="R220" s="252"/>
      <c r="S220" s="252"/>
      <c r="T220" s="252"/>
      <c r="U220" s="252"/>
      <c r="V220" s="252"/>
      <c r="W220" s="252"/>
      <c r="X220" s="249"/>
      <c r="Y220" s="267"/>
      <c r="Z220" s="252"/>
      <c r="AA220" s="252"/>
      <c r="AB220" s="269"/>
      <c r="AC220" s="252"/>
      <c r="AD220" s="269"/>
      <c r="AE220" s="269"/>
      <c r="AF220" s="252"/>
      <c r="AG220" s="252"/>
      <c r="AH220" s="252"/>
      <c r="AI220" s="249"/>
      <c r="AJ220" s="249"/>
      <c r="AK220" s="249"/>
      <c r="AL220" s="164" t="s">
        <v>977</v>
      </c>
      <c r="AM220" s="164" t="s">
        <v>1104</v>
      </c>
      <c r="AN220" s="174">
        <v>45470</v>
      </c>
      <c r="AO220" s="164">
        <v>13808</v>
      </c>
      <c r="AP220" s="164" t="s">
        <v>186</v>
      </c>
      <c r="AQ220" s="174">
        <v>45489</v>
      </c>
      <c r="AR220" s="174">
        <v>45698</v>
      </c>
      <c r="AS220" s="164"/>
      <c r="AT220" s="164"/>
      <c r="AU220" s="68"/>
      <c r="AV220" s="164"/>
      <c r="AW220" s="170"/>
      <c r="AX220" s="170"/>
      <c r="AY220" s="164"/>
      <c r="AZ220" s="164"/>
      <c r="BA220" s="170"/>
      <c r="BB220" s="170"/>
      <c r="BC220" s="174"/>
      <c r="BD220" s="164"/>
      <c r="BE220" s="170"/>
      <c r="BF220" s="170"/>
      <c r="BG220" s="164"/>
      <c r="BH220" s="170"/>
      <c r="BI220" s="119">
        <f t="shared" ref="BI220:BI222" si="24">$AK$219+AW220-AX220</f>
        <v>4168406.32</v>
      </c>
      <c r="BJ220" s="235"/>
      <c r="BK220" s="235"/>
      <c r="BL220" s="234">
        <f t="shared" si="23"/>
        <v>0</v>
      </c>
      <c r="BM220" s="177"/>
      <c r="BN220" s="177"/>
      <c r="BO220" s="180"/>
      <c r="BP220" s="180"/>
      <c r="BQ220" s="180"/>
      <c r="BR220" s="180"/>
      <c r="BS220" s="244"/>
      <c r="BT220" s="177"/>
      <c r="BU220" s="92"/>
      <c r="BV220" s="92"/>
      <c r="BW220" s="180"/>
      <c r="BX220" s="180"/>
      <c r="BY220" s="177"/>
      <c r="BZ220" s="241"/>
      <c r="CA220" s="241"/>
      <c r="CB220" s="241"/>
      <c r="CC220" s="241"/>
      <c r="CD220" s="241"/>
      <c r="CE220" s="241"/>
    </row>
    <row r="221" spans="1:83" ht="25.5" x14ac:dyDescent="0.25">
      <c r="A221" s="252"/>
      <c r="B221" s="252"/>
      <c r="C221" s="252"/>
      <c r="D221" s="252"/>
      <c r="E221" s="252"/>
      <c r="F221" s="255"/>
      <c r="G221" s="252"/>
      <c r="H221" s="252"/>
      <c r="I221" s="277"/>
      <c r="J221" s="277"/>
      <c r="K221" s="277"/>
      <c r="L221" s="277"/>
      <c r="M221" s="252"/>
      <c r="N221" s="252"/>
      <c r="O221" s="252"/>
      <c r="P221" s="252"/>
      <c r="Q221" s="252"/>
      <c r="R221" s="252"/>
      <c r="S221" s="252"/>
      <c r="T221" s="252"/>
      <c r="U221" s="252"/>
      <c r="V221" s="252"/>
      <c r="W221" s="252"/>
      <c r="X221" s="249"/>
      <c r="Y221" s="267"/>
      <c r="Z221" s="252"/>
      <c r="AA221" s="252"/>
      <c r="AB221" s="269"/>
      <c r="AC221" s="252"/>
      <c r="AD221" s="269"/>
      <c r="AE221" s="269"/>
      <c r="AF221" s="252"/>
      <c r="AG221" s="252"/>
      <c r="AH221" s="252"/>
      <c r="AI221" s="249"/>
      <c r="AJ221" s="249"/>
      <c r="AK221" s="249"/>
      <c r="AL221" s="164" t="s">
        <v>957</v>
      </c>
      <c r="AM221" s="164" t="s">
        <v>1105</v>
      </c>
      <c r="AN221" s="174">
        <v>45524</v>
      </c>
      <c r="AO221" s="164">
        <v>13846</v>
      </c>
      <c r="AP221" s="164" t="s">
        <v>218</v>
      </c>
      <c r="AQ221" s="174"/>
      <c r="AR221" s="174"/>
      <c r="AS221" s="164"/>
      <c r="AT221" s="164"/>
      <c r="AU221" s="68"/>
      <c r="AV221" s="164"/>
      <c r="AW221" s="170">
        <v>820607.74</v>
      </c>
      <c r="AX221" s="170">
        <v>35050.71</v>
      </c>
      <c r="AY221" s="164"/>
      <c r="AZ221" s="164"/>
      <c r="BA221" s="170"/>
      <c r="BB221" s="170"/>
      <c r="BC221" s="174"/>
      <c r="BD221" s="164"/>
      <c r="BE221" s="170"/>
      <c r="BF221" s="170"/>
      <c r="BG221" s="164"/>
      <c r="BH221" s="170"/>
      <c r="BI221" s="119">
        <f t="shared" si="24"/>
        <v>4953963.3499999996</v>
      </c>
      <c r="BJ221" s="235"/>
      <c r="BK221" s="235"/>
      <c r="BL221" s="234">
        <f t="shared" si="23"/>
        <v>0</v>
      </c>
      <c r="BM221" s="177"/>
      <c r="BN221" s="177"/>
      <c r="BO221" s="180"/>
      <c r="BP221" s="180"/>
      <c r="BQ221" s="180"/>
      <c r="BR221" s="180"/>
      <c r="BS221" s="244"/>
      <c r="BT221" s="177"/>
      <c r="BU221" s="92"/>
      <c r="BV221" s="92"/>
      <c r="BW221" s="180"/>
      <c r="BX221" s="180"/>
      <c r="BY221" s="177"/>
      <c r="BZ221" s="241"/>
      <c r="CA221" s="241"/>
      <c r="CB221" s="241"/>
      <c r="CC221" s="241"/>
      <c r="CD221" s="241"/>
      <c r="CE221" s="241"/>
    </row>
    <row r="222" spans="1:83" ht="25.5" x14ac:dyDescent="0.25">
      <c r="A222" s="253"/>
      <c r="B222" s="253"/>
      <c r="C222" s="253"/>
      <c r="D222" s="253"/>
      <c r="E222" s="253"/>
      <c r="F222" s="256"/>
      <c r="G222" s="253"/>
      <c r="H222" s="253"/>
      <c r="I222" s="278"/>
      <c r="J222" s="278"/>
      <c r="K222" s="278"/>
      <c r="L222" s="278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0"/>
      <c r="Y222" s="272"/>
      <c r="Z222" s="253"/>
      <c r="AA222" s="253"/>
      <c r="AB222" s="271"/>
      <c r="AC222" s="253"/>
      <c r="AD222" s="271"/>
      <c r="AE222" s="271"/>
      <c r="AF222" s="253"/>
      <c r="AG222" s="253"/>
      <c r="AH222" s="253"/>
      <c r="AI222" s="250"/>
      <c r="AJ222" s="250"/>
      <c r="AK222" s="250"/>
      <c r="AL222" s="164" t="s">
        <v>1002</v>
      </c>
      <c r="AM222" s="164" t="s">
        <v>1106</v>
      </c>
      <c r="AN222" s="174">
        <v>45639</v>
      </c>
      <c r="AO222" s="164">
        <v>13927</v>
      </c>
      <c r="AP222" s="164" t="s">
        <v>1107</v>
      </c>
      <c r="AQ222" s="174">
        <v>45699</v>
      </c>
      <c r="AR222" s="174">
        <v>45848</v>
      </c>
      <c r="AS222" s="164"/>
      <c r="AT222" s="164"/>
      <c r="AU222" s="68"/>
      <c r="AV222" s="164"/>
      <c r="AW222" s="170"/>
      <c r="AX222" s="170"/>
      <c r="AY222" s="164"/>
      <c r="AZ222" s="164"/>
      <c r="BA222" s="170"/>
      <c r="BB222" s="170"/>
      <c r="BC222" s="174"/>
      <c r="BD222" s="164"/>
      <c r="BE222" s="170"/>
      <c r="BF222" s="170"/>
      <c r="BG222" s="164"/>
      <c r="BH222" s="170"/>
      <c r="BI222" s="119">
        <f t="shared" si="24"/>
        <v>4168406.32</v>
      </c>
      <c r="BJ222" s="237"/>
      <c r="BK222" s="237"/>
      <c r="BL222" s="234">
        <f t="shared" si="23"/>
        <v>0</v>
      </c>
      <c r="BM222" s="177"/>
      <c r="BN222" s="177"/>
      <c r="BO222" s="180">
        <v>45641</v>
      </c>
      <c r="BP222" s="180">
        <v>45790</v>
      </c>
      <c r="BQ222" s="180"/>
      <c r="BR222" s="180"/>
      <c r="BS222" s="245"/>
      <c r="BT222" s="177"/>
      <c r="BU222" s="92"/>
      <c r="BV222" s="92"/>
      <c r="BW222" s="180"/>
      <c r="BX222" s="180"/>
      <c r="BY222" s="177"/>
      <c r="BZ222" s="242"/>
      <c r="CA222" s="242"/>
      <c r="CB222" s="242"/>
      <c r="CC222" s="242"/>
      <c r="CD222" s="242"/>
      <c r="CE222" s="242"/>
    </row>
    <row r="223" spans="1:83" x14ac:dyDescent="0.25">
      <c r="A223" s="251">
        <v>23</v>
      </c>
      <c r="B223" s="251" t="s">
        <v>402</v>
      </c>
      <c r="C223" s="251" t="s">
        <v>403</v>
      </c>
      <c r="D223" s="251" t="s">
        <v>404</v>
      </c>
      <c r="E223" s="251" t="s">
        <v>379</v>
      </c>
      <c r="F223" s="254" t="s">
        <v>405</v>
      </c>
      <c r="G223" s="251">
        <v>13619</v>
      </c>
      <c r="H223" s="251"/>
      <c r="I223" s="276"/>
      <c r="J223" s="276"/>
      <c r="K223" s="276"/>
      <c r="L223" s="276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48"/>
      <c r="Y223" s="266" t="s">
        <v>445</v>
      </c>
      <c r="Z223" s="251" t="s">
        <v>446</v>
      </c>
      <c r="AA223" s="251" t="s">
        <v>447</v>
      </c>
      <c r="AB223" s="268">
        <v>45310</v>
      </c>
      <c r="AC223" s="251" t="s">
        <v>478</v>
      </c>
      <c r="AD223" s="268">
        <v>45310</v>
      </c>
      <c r="AE223" s="268">
        <v>45857</v>
      </c>
      <c r="AF223" s="251" t="s">
        <v>313</v>
      </c>
      <c r="AG223" s="251" t="s">
        <v>185</v>
      </c>
      <c r="AH223" s="251" t="s">
        <v>488</v>
      </c>
      <c r="AI223" s="248"/>
      <c r="AJ223" s="248"/>
      <c r="AK223" s="248">
        <v>15296600</v>
      </c>
      <c r="AL223" s="164"/>
      <c r="AM223" s="164"/>
      <c r="AN223" s="174"/>
      <c r="AO223" s="164"/>
      <c r="AP223" s="164"/>
      <c r="AQ223" s="174"/>
      <c r="AR223" s="174"/>
      <c r="AS223" s="164"/>
      <c r="AT223" s="164"/>
      <c r="AU223" s="68"/>
      <c r="AV223" s="164"/>
      <c r="AW223" s="170"/>
      <c r="AX223" s="170"/>
      <c r="AY223" s="164"/>
      <c r="AZ223" s="164"/>
      <c r="BA223" s="170"/>
      <c r="BB223" s="170"/>
      <c r="BC223" s="174"/>
      <c r="BD223" s="164"/>
      <c r="BE223" s="170"/>
      <c r="BF223" s="170"/>
      <c r="BG223" s="164"/>
      <c r="BH223" s="170"/>
      <c r="BI223" s="119">
        <f>$AK$223+AW223-AX223</f>
        <v>15296600</v>
      </c>
      <c r="BJ223" s="232">
        <v>8174325.0899999999</v>
      </c>
      <c r="BK223" s="233"/>
      <c r="BL223" s="234">
        <f t="shared" si="23"/>
        <v>8174325.0899999999</v>
      </c>
      <c r="BM223" s="177"/>
      <c r="BN223" s="177"/>
      <c r="BO223" s="180">
        <v>45384</v>
      </c>
      <c r="BP223" s="180">
        <v>45749</v>
      </c>
      <c r="BQ223" s="180"/>
      <c r="BR223" s="180"/>
      <c r="BS223" s="243">
        <v>45384</v>
      </c>
      <c r="BT223" s="177"/>
      <c r="BU223" s="32"/>
      <c r="BV223" s="32"/>
      <c r="BW223" s="180"/>
      <c r="BX223" s="180"/>
      <c r="BY223" s="177"/>
      <c r="BZ223" s="240"/>
      <c r="CA223" s="240"/>
      <c r="CB223" s="240"/>
      <c r="CC223" s="240"/>
      <c r="CD223" s="240"/>
      <c r="CE223" s="240"/>
    </row>
    <row r="224" spans="1:83" ht="38.25" x14ac:dyDescent="0.25">
      <c r="A224" s="253"/>
      <c r="B224" s="253"/>
      <c r="C224" s="253"/>
      <c r="D224" s="253"/>
      <c r="E224" s="253"/>
      <c r="F224" s="256"/>
      <c r="G224" s="253"/>
      <c r="H224" s="253"/>
      <c r="I224" s="278"/>
      <c r="J224" s="278"/>
      <c r="K224" s="278"/>
      <c r="L224" s="278"/>
      <c r="M224" s="253"/>
      <c r="N224" s="253"/>
      <c r="O224" s="253"/>
      <c r="P224" s="253"/>
      <c r="Q224" s="253"/>
      <c r="R224" s="253"/>
      <c r="S224" s="253"/>
      <c r="T224" s="253"/>
      <c r="U224" s="253"/>
      <c r="V224" s="253"/>
      <c r="W224" s="253"/>
      <c r="X224" s="250"/>
      <c r="Y224" s="272"/>
      <c r="Z224" s="253"/>
      <c r="AA224" s="253"/>
      <c r="AB224" s="271"/>
      <c r="AC224" s="253"/>
      <c r="AD224" s="271"/>
      <c r="AE224" s="271"/>
      <c r="AF224" s="253"/>
      <c r="AG224" s="253"/>
      <c r="AH224" s="253"/>
      <c r="AI224" s="250"/>
      <c r="AJ224" s="250"/>
      <c r="AK224" s="250"/>
      <c r="AL224" s="164" t="s">
        <v>1113</v>
      </c>
      <c r="AM224" s="164" t="s">
        <v>1112</v>
      </c>
      <c r="AN224" s="174">
        <v>45447</v>
      </c>
      <c r="AO224" s="164"/>
      <c r="AP224" s="164"/>
      <c r="AQ224" s="174"/>
      <c r="AR224" s="174"/>
      <c r="AS224" s="164"/>
      <c r="AT224" s="164"/>
      <c r="AU224" s="68"/>
      <c r="AV224" s="164"/>
      <c r="AW224" s="170"/>
      <c r="AX224" s="170"/>
      <c r="AY224" s="164"/>
      <c r="AZ224" s="164"/>
      <c r="BA224" s="170"/>
      <c r="BB224" s="170"/>
      <c r="BC224" s="174"/>
      <c r="BD224" s="164"/>
      <c r="BE224" s="170"/>
      <c r="BF224" s="170"/>
      <c r="BG224" s="164"/>
      <c r="BH224" s="170"/>
      <c r="BI224" s="119">
        <f>$AK$223+AW224-AX224</f>
        <v>15296600</v>
      </c>
      <c r="BJ224" s="237"/>
      <c r="BK224" s="238"/>
      <c r="BL224" s="234">
        <f t="shared" si="23"/>
        <v>0</v>
      </c>
      <c r="BM224" s="177"/>
      <c r="BN224" s="177"/>
      <c r="BO224" s="180"/>
      <c r="BP224" s="180"/>
      <c r="BQ224" s="180"/>
      <c r="BR224" s="180"/>
      <c r="BS224" s="245"/>
      <c r="BT224" s="177"/>
      <c r="BU224" s="32"/>
      <c r="BV224" s="32"/>
      <c r="BW224" s="180"/>
      <c r="BX224" s="180"/>
      <c r="BY224" s="177"/>
      <c r="BZ224" s="242"/>
      <c r="CA224" s="242"/>
      <c r="CB224" s="242"/>
      <c r="CC224" s="242"/>
      <c r="CD224" s="242"/>
      <c r="CE224" s="242"/>
    </row>
    <row r="225" spans="1:83" x14ac:dyDescent="0.25">
      <c r="A225" s="240">
        <v>24</v>
      </c>
      <c r="B225" s="251" t="s">
        <v>402</v>
      </c>
      <c r="C225" s="251" t="s">
        <v>403</v>
      </c>
      <c r="D225" s="263" t="s">
        <v>404</v>
      </c>
      <c r="E225" s="251" t="s">
        <v>379</v>
      </c>
      <c r="F225" s="254" t="s">
        <v>406</v>
      </c>
      <c r="G225" s="251">
        <v>13619</v>
      </c>
      <c r="H225" s="251"/>
      <c r="I225" s="276"/>
      <c r="J225" s="276"/>
      <c r="K225" s="276"/>
      <c r="L225" s="276"/>
      <c r="M225" s="251"/>
      <c r="N225" s="251"/>
      <c r="O225" s="251"/>
      <c r="P225" s="251"/>
      <c r="Q225" s="251"/>
      <c r="R225" s="251"/>
      <c r="S225" s="251"/>
      <c r="T225" s="251"/>
      <c r="U225" s="251"/>
      <c r="V225" s="251"/>
      <c r="W225" s="251"/>
      <c r="X225" s="248"/>
      <c r="Y225" s="266" t="s">
        <v>448</v>
      </c>
      <c r="Z225" s="251" t="s">
        <v>449</v>
      </c>
      <c r="AA225" s="251" t="s">
        <v>450</v>
      </c>
      <c r="AB225" s="268">
        <v>45310</v>
      </c>
      <c r="AC225" s="251" t="s">
        <v>479</v>
      </c>
      <c r="AD225" s="268">
        <v>45310</v>
      </c>
      <c r="AE225" s="268">
        <v>45857</v>
      </c>
      <c r="AF225" s="251" t="s">
        <v>313</v>
      </c>
      <c r="AG225" s="251" t="s">
        <v>185</v>
      </c>
      <c r="AH225" s="251" t="s">
        <v>488</v>
      </c>
      <c r="AI225" s="248"/>
      <c r="AJ225" s="248"/>
      <c r="AK225" s="248">
        <v>16150000</v>
      </c>
      <c r="AL225" s="164"/>
      <c r="AM225" s="164"/>
      <c r="AN225" s="174"/>
      <c r="AO225" s="164"/>
      <c r="AP225" s="164"/>
      <c r="AQ225" s="174"/>
      <c r="AR225" s="174"/>
      <c r="AS225" s="164"/>
      <c r="AT225" s="164"/>
      <c r="AU225" s="68"/>
      <c r="AV225" s="164"/>
      <c r="AW225" s="170"/>
      <c r="AX225" s="170"/>
      <c r="AY225" s="164"/>
      <c r="AZ225" s="164"/>
      <c r="BA225" s="170"/>
      <c r="BB225" s="170"/>
      <c r="BC225" s="174"/>
      <c r="BD225" s="164"/>
      <c r="BE225" s="170"/>
      <c r="BF225" s="170"/>
      <c r="BG225" s="164"/>
      <c r="BH225" s="170"/>
      <c r="BI225" s="119">
        <f>$AK$225+BA225-BB225</f>
        <v>16150000</v>
      </c>
      <c r="BJ225" s="232">
        <v>19885468.800000001</v>
      </c>
      <c r="BK225" s="233">
        <v>301747.55</v>
      </c>
      <c r="BL225" s="234">
        <f t="shared" si="23"/>
        <v>20187216.350000001</v>
      </c>
      <c r="BM225" s="177"/>
      <c r="BN225" s="177"/>
      <c r="BO225" s="180">
        <v>45384</v>
      </c>
      <c r="BP225" s="180">
        <v>45749</v>
      </c>
      <c r="BQ225" s="180"/>
      <c r="BR225" s="180"/>
      <c r="BS225" s="243">
        <v>45384</v>
      </c>
      <c r="BT225" s="177"/>
      <c r="BU225" s="32"/>
      <c r="BV225" s="32"/>
      <c r="BW225" s="180"/>
      <c r="BX225" s="180"/>
      <c r="BY225" s="177"/>
      <c r="BZ225" s="240" t="s">
        <v>1115</v>
      </c>
      <c r="CA225" s="240" t="s">
        <v>1116</v>
      </c>
      <c r="CB225" s="240" t="s">
        <v>752</v>
      </c>
      <c r="CC225" s="240">
        <v>714834</v>
      </c>
      <c r="CD225" s="240" t="s">
        <v>1117</v>
      </c>
      <c r="CE225" s="240" t="s">
        <v>877</v>
      </c>
    </row>
    <row r="226" spans="1:83" ht="25.5" x14ac:dyDescent="0.25">
      <c r="A226" s="242"/>
      <c r="B226" s="253"/>
      <c r="C226" s="253"/>
      <c r="D226" s="265"/>
      <c r="E226" s="253"/>
      <c r="F226" s="256"/>
      <c r="G226" s="253"/>
      <c r="H226" s="253"/>
      <c r="I226" s="278"/>
      <c r="J226" s="278"/>
      <c r="K226" s="278"/>
      <c r="L226" s="278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0"/>
      <c r="Y226" s="272"/>
      <c r="Z226" s="253"/>
      <c r="AA226" s="253"/>
      <c r="AB226" s="271"/>
      <c r="AC226" s="253"/>
      <c r="AD226" s="271"/>
      <c r="AE226" s="271"/>
      <c r="AF226" s="253"/>
      <c r="AG226" s="253"/>
      <c r="AH226" s="253"/>
      <c r="AI226" s="250"/>
      <c r="AJ226" s="250"/>
      <c r="AK226" s="250"/>
      <c r="AL226" s="164" t="s">
        <v>957</v>
      </c>
      <c r="AM226" s="164" t="s">
        <v>1114</v>
      </c>
      <c r="AN226" s="174">
        <v>45568</v>
      </c>
      <c r="AO226" s="164">
        <v>13876</v>
      </c>
      <c r="AP226" s="164" t="s">
        <v>1060</v>
      </c>
      <c r="AQ226" s="174"/>
      <c r="AR226" s="174"/>
      <c r="AS226" s="164"/>
      <c r="AT226" s="164"/>
      <c r="AU226" s="68"/>
      <c r="AV226" s="164"/>
      <c r="AW226" s="170"/>
      <c r="AX226" s="170"/>
      <c r="AY226" s="87">
        <v>0.25</v>
      </c>
      <c r="AZ226" s="164"/>
      <c r="BA226" s="170">
        <v>4037500</v>
      </c>
      <c r="BB226" s="170"/>
      <c r="BC226" s="174"/>
      <c r="BD226" s="164"/>
      <c r="BE226" s="170"/>
      <c r="BF226" s="170"/>
      <c r="BG226" s="164"/>
      <c r="BH226" s="170"/>
      <c r="BI226" s="119">
        <f>$AK$225+BA226-BB226</f>
        <v>20187500</v>
      </c>
      <c r="BJ226" s="237"/>
      <c r="BK226" s="238"/>
      <c r="BL226" s="234">
        <f t="shared" si="23"/>
        <v>0</v>
      </c>
      <c r="BM226" s="177"/>
      <c r="BN226" s="177"/>
      <c r="BO226" s="180"/>
      <c r="BP226" s="180"/>
      <c r="BQ226" s="180"/>
      <c r="BR226" s="180"/>
      <c r="BS226" s="245"/>
      <c r="BT226" s="177"/>
      <c r="BU226" s="32"/>
      <c r="BV226" s="32"/>
      <c r="BW226" s="180"/>
      <c r="BX226" s="180"/>
      <c r="BY226" s="177"/>
      <c r="BZ226" s="242"/>
      <c r="CA226" s="242"/>
      <c r="CB226" s="242"/>
      <c r="CC226" s="242"/>
      <c r="CD226" s="242"/>
      <c r="CE226" s="242"/>
    </row>
    <row r="227" spans="1:83" ht="25.5" x14ac:dyDescent="0.25">
      <c r="A227" s="240">
        <v>25</v>
      </c>
      <c r="B227" s="164" t="s">
        <v>402</v>
      </c>
      <c r="C227" s="164" t="s">
        <v>403</v>
      </c>
      <c r="D227" s="196" t="s">
        <v>404</v>
      </c>
      <c r="E227" s="251" t="s">
        <v>379</v>
      </c>
      <c r="F227" s="254" t="s">
        <v>407</v>
      </c>
      <c r="G227" s="251">
        <v>13619</v>
      </c>
      <c r="H227" s="251"/>
      <c r="I227" s="276"/>
      <c r="J227" s="276"/>
      <c r="K227" s="276"/>
      <c r="L227" s="276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48"/>
      <c r="Y227" s="266" t="s">
        <v>451</v>
      </c>
      <c r="Z227" s="251" t="s">
        <v>452</v>
      </c>
      <c r="AA227" s="251" t="s">
        <v>453</v>
      </c>
      <c r="AB227" s="268">
        <v>45310</v>
      </c>
      <c r="AC227" s="251" t="s">
        <v>480</v>
      </c>
      <c r="AD227" s="268">
        <v>45310</v>
      </c>
      <c r="AE227" s="268">
        <v>45857</v>
      </c>
      <c r="AF227" s="251" t="s">
        <v>313</v>
      </c>
      <c r="AG227" s="251" t="s">
        <v>185</v>
      </c>
      <c r="AH227" s="251" t="s">
        <v>488</v>
      </c>
      <c r="AI227" s="248"/>
      <c r="AJ227" s="248"/>
      <c r="AK227" s="248">
        <v>25428000</v>
      </c>
      <c r="AL227" s="164"/>
      <c r="AM227" s="164"/>
      <c r="AN227" s="174"/>
      <c r="AO227" s="164"/>
      <c r="AP227" s="164"/>
      <c r="AQ227" s="174"/>
      <c r="AR227" s="174"/>
      <c r="AS227" s="164"/>
      <c r="AT227" s="164"/>
      <c r="AU227" s="68"/>
      <c r="AV227" s="164"/>
      <c r="AW227" s="170"/>
      <c r="AX227" s="170"/>
      <c r="AY227" s="164"/>
      <c r="AZ227" s="164"/>
      <c r="BA227" s="170"/>
      <c r="BB227" s="170"/>
      <c r="BC227" s="174"/>
      <c r="BD227" s="164"/>
      <c r="BE227" s="170"/>
      <c r="BF227" s="170"/>
      <c r="BG227" s="164"/>
      <c r="BH227" s="170"/>
      <c r="BI227" s="119">
        <f>$AK$227+BA227-BB227</f>
        <v>25428000</v>
      </c>
      <c r="BJ227" s="232">
        <v>29265121.84</v>
      </c>
      <c r="BK227" s="233"/>
      <c r="BL227" s="234">
        <f t="shared" si="23"/>
        <v>29265121.84</v>
      </c>
      <c r="BM227" s="177"/>
      <c r="BN227" s="177"/>
      <c r="BO227" s="180">
        <v>45386</v>
      </c>
      <c r="BP227" s="180">
        <v>45751</v>
      </c>
      <c r="BQ227" s="180"/>
      <c r="BR227" s="180"/>
      <c r="BS227" s="243">
        <v>45386</v>
      </c>
      <c r="BT227" s="177"/>
      <c r="BU227" s="32"/>
      <c r="BV227" s="32"/>
      <c r="BW227" s="180"/>
      <c r="BX227" s="180"/>
      <c r="BY227" s="177"/>
      <c r="BZ227" s="240"/>
      <c r="CA227" s="240"/>
      <c r="CB227" s="240"/>
      <c r="CC227" s="240"/>
      <c r="CD227" s="240"/>
      <c r="CE227" s="240"/>
    </row>
    <row r="228" spans="1:83" ht="25.5" x14ac:dyDescent="0.25">
      <c r="A228" s="242"/>
      <c r="B228" s="164"/>
      <c r="C228" s="164"/>
      <c r="D228" s="196"/>
      <c r="E228" s="253"/>
      <c r="F228" s="256"/>
      <c r="G228" s="253"/>
      <c r="H228" s="253"/>
      <c r="I228" s="278"/>
      <c r="J228" s="278"/>
      <c r="K228" s="278"/>
      <c r="L228" s="278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0"/>
      <c r="Y228" s="272"/>
      <c r="Z228" s="253"/>
      <c r="AA228" s="253"/>
      <c r="AB228" s="271"/>
      <c r="AC228" s="253"/>
      <c r="AD228" s="271"/>
      <c r="AE228" s="271"/>
      <c r="AF228" s="253"/>
      <c r="AG228" s="253"/>
      <c r="AH228" s="253"/>
      <c r="AI228" s="250"/>
      <c r="AJ228" s="250"/>
      <c r="AK228" s="250"/>
      <c r="AL228" s="164" t="s">
        <v>748</v>
      </c>
      <c r="AM228" s="164" t="s">
        <v>1118</v>
      </c>
      <c r="AN228" s="174">
        <v>45638</v>
      </c>
      <c r="AO228" s="164">
        <v>13926</v>
      </c>
      <c r="AP228" s="164" t="s">
        <v>1060</v>
      </c>
      <c r="AQ228" s="174"/>
      <c r="AR228" s="174"/>
      <c r="AS228" s="164"/>
      <c r="AT228" s="164"/>
      <c r="AU228" s="68"/>
      <c r="AV228" s="164"/>
      <c r="AW228" s="170"/>
      <c r="AX228" s="170"/>
      <c r="AY228" s="87">
        <v>0.25</v>
      </c>
      <c r="AZ228" s="164"/>
      <c r="BA228" s="170">
        <v>6357000</v>
      </c>
      <c r="BB228" s="170"/>
      <c r="BC228" s="174"/>
      <c r="BD228" s="164"/>
      <c r="BE228" s="170"/>
      <c r="BF228" s="170"/>
      <c r="BG228" s="164"/>
      <c r="BH228" s="170"/>
      <c r="BI228" s="119">
        <f>$AK$227+BA228-BB228</f>
        <v>31785000</v>
      </c>
      <c r="BJ228" s="237"/>
      <c r="BK228" s="238"/>
      <c r="BL228" s="234">
        <f t="shared" si="23"/>
        <v>0</v>
      </c>
      <c r="BM228" s="177"/>
      <c r="BN228" s="177"/>
      <c r="BO228" s="180"/>
      <c r="BP228" s="180"/>
      <c r="BQ228" s="180"/>
      <c r="BR228" s="180"/>
      <c r="BS228" s="245"/>
      <c r="BT228" s="177"/>
      <c r="BU228" s="32"/>
      <c r="BV228" s="32"/>
      <c r="BW228" s="180"/>
      <c r="BX228" s="180"/>
      <c r="BY228" s="177"/>
      <c r="BZ228" s="242"/>
      <c r="CA228" s="242"/>
      <c r="CB228" s="242"/>
      <c r="CC228" s="242"/>
      <c r="CD228" s="242"/>
      <c r="CE228" s="242"/>
    </row>
    <row r="229" spans="1:83" ht="25.5" x14ac:dyDescent="0.25">
      <c r="A229" s="240">
        <v>26</v>
      </c>
      <c r="B229" s="164" t="s">
        <v>402</v>
      </c>
      <c r="C229" s="164" t="s">
        <v>403</v>
      </c>
      <c r="D229" s="196" t="s">
        <v>404</v>
      </c>
      <c r="E229" s="164" t="s">
        <v>379</v>
      </c>
      <c r="F229" s="254" t="s">
        <v>408</v>
      </c>
      <c r="G229" s="251">
        <v>13619</v>
      </c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66" t="s">
        <v>454</v>
      </c>
      <c r="Z229" s="251" t="s">
        <v>455</v>
      </c>
      <c r="AA229" s="251" t="s">
        <v>456</v>
      </c>
      <c r="AB229" s="268">
        <v>45310</v>
      </c>
      <c r="AC229" s="251" t="s">
        <v>481</v>
      </c>
      <c r="AD229" s="268">
        <v>45310</v>
      </c>
      <c r="AE229" s="268">
        <v>45857</v>
      </c>
      <c r="AF229" s="251" t="s">
        <v>313</v>
      </c>
      <c r="AG229" s="251" t="s">
        <v>185</v>
      </c>
      <c r="AH229" s="251" t="s">
        <v>488</v>
      </c>
      <c r="AI229" s="248"/>
      <c r="AJ229" s="248"/>
      <c r="AK229" s="248">
        <v>16483200</v>
      </c>
      <c r="AL229" s="164"/>
      <c r="AM229" s="164"/>
      <c r="AN229" s="174"/>
      <c r="AO229" s="164"/>
      <c r="AP229" s="164"/>
      <c r="AQ229" s="174"/>
      <c r="AR229" s="174"/>
      <c r="AS229" s="164"/>
      <c r="AT229" s="164"/>
      <c r="AU229" s="68"/>
      <c r="AV229" s="164"/>
      <c r="AW229" s="170"/>
      <c r="AX229" s="170"/>
      <c r="AY229" s="164"/>
      <c r="AZ229" s="164"/>
      <c r="BA229" s="170"/>
      <c r="BB229" s="170"/>
      <c r="BC229" s="174"/>
      <c r="BD229" s="164"/>
      <c r="BE229" s="170"/>
      <c r="BF229" s="170"/>
      <c r="BG229" s="164"/>
      <c r="BH229" s="170"/>
      <c r="BI229" s="119">
        <f>$AK$229+AW229-AX229</f>
        <v>16483200</v>
      </c>
      <c r="BJ229" s="232">
        <v>16463703.380000001</v>
      </c>
      <c r="BK229" s="233"/>
      <c r="BL229" s="234">
        <f t="shared" si="23"/>
        <v>16463703.380000001</v>
      </c>
      <c r="BM229" s="177"/>
      <c r="BN229" s="177"/>
      <c r="BO229" s="180">
        <v>45386</v>
      </c>
      <c r="BP229" s="180">
        <v>45751</v>
      </c>
      <c r="BQ229" s="180"/>
      <c r="BR229" s="180"/>
      <c r="BS229" s="243">
        <v>45386</v>
      </c>
      <c r="BT229" s="177"/>
      <c r="BU229" s="32"/>
      <c r="BV229" s="32"/>
      <c r="BW229" s="180"/>
      <c r="BX229" s="180"/>
      <c r="BY229" s="177"/>
      <c r="BZ229" s="240" t="s">
        <v>1121</v>
      </c>
      <c r="CA229" s="240" t="s">
        <v>1122</v>
      </c>
      <c r="CB229" s="240" t="s">
        <v>1123</v>
      </c>
      <c r="CC229" s="240">
        <v>713651</v>
      </c>
      <c r="CD229" s="240" t="s">
        <v>1124</v>
      </c>
      <c r="CE229" s="240" t="s">
        <v>1125</v>
      </c>
    </row>
    <row r="230" spans="1:83" ht="38.25" x14ac:dyDescent="0.25">
      <c r="A230" s="242"/>
      <c r="B230" s="164"/>
      <c r="C230" s="164"/>
      <c r="D230" s="196"/>
      <c r="E230" s="164"/>
      <c r="F230" s="256"/>
      <c r="G230" s="253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0"/>
      <c r="Y230" s="272"/>
      <c r="Z230" s="253"/>
      <c r="AA230" s="253"/>
      <c r="AB230" s="271"/>
      <c r="AC230" s="253"/>
      <c r="AD230" s="271"/>
      <c r="AE230" s="271"/>
      <c r="AF230" s="253"/>
      <c r="AG230" s="253"/>
      <c r="AH230" s="253"/>
      <c r="AI230" s="250"/>
      <c r="AJ230" s="250"/>
      <c r="AK230" s="250"/>
      <c r="AL230" s="164" t="s">
        <v>1119</v>
      </c>
      <c r="AM230" s="164" t="s">
        <v>1120</v>
      </c>
      <c r="AN230" s="174">
        <v>45447</v>
      </c>
      <c r="AO230" s="164"/>
      <c r="AP230" s="164"/>
      <c r="AQ230" s="174"/>
      <c r="AR230" s="174"/>
      <c r="AS230" s="164"/>
      <c r="AT230" s="164"/>
      <c r="AU230" s="68"/>
      <c r="AV230" s="164"/>
      <c r="AW230" s="170"/>
      <c r="AX230" s="170"/>
      <c r="AY230" s="164"/>
      <c r="AZ230" s="164"/>
      <c r="BA230" s="170"/>
      <c r="BB230" s="170"/>
      <c r="BC230" s="174"/>
      <c r="BD230" s="164"/>
      <c r="BE230" s="170"/>
      <c r="BF230" s="170"/>
      <c r="BG230" s="164"/>
      <c r="BH230" s="170"/>
      <c r="BI230" s="119">
        <f>$AK$229+AW230-AX230</f>
        <v>16483200</v>
      </c>
      <c r="BJ230" s="237"/>
      <c r="BK230" s="238"/>
      <c r="BL230" s="234">
        <f t="shared" si="23"/>
        <v>0</v>
      </c>
      <c r="BM230" s="177"/>
      <c r="BN230" s="177"/>
      <c r="BO230" s="180"/>
      <c r="BP230" s="180"/>
      <c r="BQ230" s="180"/>
      <c r="BR230" s="180"/>
      <c r="BS230" s="245"/>
      <c r="BT230" s="177"/>
      <c r="BU230" s="32"/>
      <c r="BV230" s="32"/>
      <c r="BW230" s="180"/>
      <c r="BX230" s="180"/>
      <c r="BY230" s="177"/>
      <c r="BZ230" s="242"/>
      <c r="CA230" s="242"/>
      <c r="CB230" s="242"/>
      <c r="CC230" s="242"/>
      <c r="CD230" s="242"/>
      <c r="CE230" s="242"/>
    </row>
    <row r="231" spans="1:83" x14ac:dyDescent="0.25">
      <c r="A231" s="240">
        <v>27</v>
      </c>
      <c r="B231" s="251" t="s">
        <v>402</v>
      </c>
      <c r="C231" s="251" t="s">
        <v>403</v>
      </c>
      <c r="D231" s="263" t="s">
        <v>404</v>
      </c>
      <c r="E231" s="251" t="s">
        <v>379</v>
      </c>
      <c r="F231" s="254" t="s">
        <v>409</v>
      </c>
      <c r="G231" s="251">
        <v>13619</v>
      </c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66" t="s">
        <v>457</v>
      </c>
      <c r="Z231" s="251" t="s">
        <v>458</v>
      </c>
      <c r="AA231" s="251" t="s">
        <v>459</v>
      </c>
      <c r="AB231" s="268">
        <v>45310</v>
      </c>
      <c r="AC231" s="251" t="s">
        <v>481</v>
      </c>
      <c r="AD231" s="268">
        <v>45310</v>
      </c>
      <c r="AE231" s="268">
        <v>45857</v>
      </c>
      <c r="AF231" s="251" t="s">
        <v>313</v>
      </c>
      <c r="AG231" s="251" t="s">
        <v>185</v>
      </c>
      <c r="AH231" s="251" t="s">
        <v>488</v>
      </c>
      <c r="AI231" s="248"/>
      <c r="AJ231" s="248"/>
      <c r="AK231" s="248">
        <v>18000000</v>
      </c>
      <c r="AL231" s="164"/>
      <c r="AM231" s="164"/>
      <c r="AN231" s="174"/>
      <c r="AO231" s="164"/>
      <c r="AP231" s="164"/>
      <c r="AQ231" s="174"/>
      <c r="AR231" s="174"/>
      <c r="AS231" s="164"/>
      <c r="AT231" s="164"/>
      <c r="AU231" s="68"/>
      <c r="AV231" s="164"/>
      <c r="AW231" s="170"/>
      <c r="AX231" s="170"/>
      <c r="AY231" s="164"/>
      <c r="AZ231" s="164"/>
      <c r="BA231" s="170"/>
      <c r="BB231" s="170"/>
      <c r="BC231" s="174"/>
      <c r="BD231" s="164"/>
      <c r="BE231" s="170"/>
      <c r="BF231" s="170"/>
      <c r="BG231" s="164"/>
      <c r="BH231" s="170"/>
      <c r="BI231" s="119">
        <f>$AK$231+BA231-BB231</f>
        <v>18000000</v>
      </c>
      <c r="BJ231" s="232">
        <v>26916183.34</v>
      </c>
      <c r="BK231" s="233">
        <v>759925.41</v>
      </c>
      <c r="BL231" s="234">
        <f t="shared" si="23"/>
        <v>27676108.75</v>
      </c>
      <c r="BM231" s="177"/>
      <c r="BN231" s="177"/>
      <c r="BO231" s="180">
        <v>45387</v>
      </c>
      <c r="BP231" s="180">
        <v>45752</v>
      </c>
      <c r="BQ231" s="180"/>
      <c r="BR231" s="180"/>
      <c r="BS231" s="243">
        <v>45387</v>
      </c>
      <c r="BT231" s="177"/>
      <c r="BU231" s="32"/>
      <c r="BV231" s="32"/>
      <c r="BW231" s="180"/>
      <c r="BX231" s="180"/>
      <c r="BY231" s="177"/>
      <c r="BZ231" s="240"/>
      <c r="CA231" s="240"/>
      <c r="CB231" s="240"/>
      <c r="CC231" s="240"/>
      <c r="CD231" s="240"/>
      <c r="CE231" s="240"/>
    </row>
    <row r="232" spans="1:83" ht="38.25" x14ac:dyDescent="0.25">
      <c r="A232" s="241"/>
      <c r="B232" s="252"/>
      <c r="C232" s="252"/>
      <c r="D232" s="264"/>
      <c r="E232" s="252"/>
      <c r="F232" s="255"/>
      <c r="G232" s="252"/>
      <c r="H232" s="249"/>
      <c r="I232" s="249"/>
      <c r="J232" s="249"/>
      <c r="K232" s="249"/>
      <c r="L232" s="249"/>
      <c r="M232" s="249"/>
      <c r="N232" s="249"/>
      <c r="O232" s="249"/>
      <c r="P232" s="249"/>
      <c r="Q232" s="249"/>
      <c r="R232" s="249"/>
      <c r="S232" s="249"/>
      <c r="T232" s="249"/>
      <c r="U232" s="249"/>
      <c r="V232" s="249"/>
      <c r="W232" s="249"/>
      <c r="X232" s="249"/>
      <c r="Y232" s="267"/>
      <c r="Z232" s="252"/>
      <c r="AA232" s="252"/>
      <c r="AB232" s="269"/>
      <c r="AC232" s="252"/>
      <c r="AD232" s="269"/>
      <c r="AE232" s="269"/>
      <c r="AF232" s="252"/>
      <c r="AG232" s="252"/>
      <c r="AH232" s="252"/>
      <c r="AI232" s="249"/>
      <c r="AJ232" s="249"/>
      <c r="AK232" s="249"/>
      <c r="AL232" s="164" t="s">
        <v>320</v>
      </c>
      <c r="AM232" s="164" t="s">
        <v>1128</v>
      </c>
      <c r="AN232" s="174">
        <v>45447</v>
      </c>
      <c r="AO232" s="164"/>
      <c r="AP232" s="164"/>
      <c r="AQ232" s="174"/>
      <c r="AR232" s="174"/>
      <c r="AS232" s="164"/>
      <c r="AT232" s="164"/>
      <c r="AU232" s="68"/>
      <c r="AV232" s="164"/>
      <c r="AW232" s="170"/>
      <c r="AX232" s="170"/>
      <c r="AY232" s="164"/>
      <c r="AZ232" s="164"/>
      <c r="BA232" s="170"/>
      <c r="BB232" s="170"/>
      <c r="BC232" s="174"/>
      <c r="BD232" s="164"/>
      <c r="BE232" s="170"/>
      <c r="BF232" s="170"/>
      <c r="BG232" s="164"/>
      <c r="BH232" s="170"/>
      <c r="BI232" s="119">
        <f t="shared" ref="BI232:BI234" si="25">$AK$231+BA232-BB232</f>
        <v>18000000</v>
      </c>
      <c r="BJ232" s="235"/>
      <c r="BK232" s="236"/>
      <c r="BL232" s="234">
        <f t="shared" si="23"/>
        <v>0</v>
      </c>
      <c r="BM232" s="177"/>
      <c r="BN232" s="177"/>
      <c r="BO232" s="180"/>
      <c r="BP232" s="180"/>
      <c r="BQ232" s="180"/>
      <c r="BR232" s="180"/>
      <c r="BS232" s="244"/>
      <c r="BT232" s="177"/>
      <c r="BU232" s="32"/>
      <c r="BV232" s="32"/>
      <c r="BW232" s="180"/>
      <c r="BX232" s="180"/>
      <c r="BY232" s="177"/>
      <c r="BZ232" s="241"/>
      <c r="CA232" s="241"/>
      <c r="CB232" s="241"/>
      <c r="CC232" s="241"/>
      <c r="CD232" s="241"/>
      <c r="CE232" s="241"/>
    </row>
    <row r="233" spans="1:83" ht="25.5" x14ac:dyDescent="0.25">
      <c r="A233" s="241"/>
      <c r="B233" s="252"/>
      <c r="C233" s="252"/>
      <c r="D233" s="264"/>
      <c r="E233" s="252"/>
      <c r="F233" s="255"/>
      <c r="G233" s="252"/>
      <c r="H233" s="249"/>
      <c r="I233" s="249"/>
      <c r="J233" s="249"/>
      <c r="K233" s="249"/>
      <c r="L233" s="249"/>
      <c r="M233" s="249"/>
      <c r="N233" s="249"/>
      <c r="O233" s="249"/>
      <c r="P233" s="249"/>
      <c r="Q233" s="249"/>
      <c r="R233" s="249"/>
      <c r="S233" s="249"/>
      <c r="T233" s="249"/>
      <c r="U233" s="249"/>
      <c r="V233" s="249"/>
      <c r="W233" s="249"/>
      <c r="X233" s="249"/>
      <c r="Y233" s="267"/>
      <c r="Z233" s="252"/>
      <c r="AA233" s="252"/>
      <c r="AB233" s="269"/>
      <c r="AC233" s="252"/>
      <c r="AD233" s="269"/>
      <c r="AE233" s="269"/>
      <c r="AF233" s="252"/>
      <c r="AG233" s="252"/>
      <c r="AH233" s="252"/>
      <c r="AI233" s="249"/>
      <c r="AJ233" s="249"/>
      <c r="AK233" s="249"/>
      <c r="AL233" s="164" t="s">
        <v>748</v>
      </c>
      <c r="AM233" s="164" t="s">
        <v>1126</v>
      </c>
      <c r="AN233" s="174">
        <v>45566</v>
      </c>
      <c r="AO233" s="164">
        <v>13874</v>
      </c>
      <c r="AP233" s="164" t="s">
        <v>1060</v>
      </c>
      <c r="AQ233" s="174"/>
      <c r="AR233" s="174"/>
      <c r="AS233" s="164"/>
      <c r="AT233" s="164"/>
      <c r="AU233" s="68"/>
      <c r="AV233" s="164"/>
      <c r="AW233" s="170"/>
      <c r="AX233" s="170"/>
      <c r="AY233" s="87">
        <v>0.25</v>
      </c>
      <c r="AZ233" s="164"/>
      <c r="BA233" s="170">
        <v>4500000</v>
      </c>
      <c r="BB233" s="170"/>
      <c r="BC233" s="174"/>
      <c r="BD233" s="164"/>
      <c r="BE233" s="170"/>
      <c r="BF233" s="170"/>
      <c r="BG233" s="164"/>
      <c r="BH233" s="170"/>
      <c r="BI233" s="119">
        <f t="shared" si="25"/>
        <v>22500000</v>
      </c>
      <c r="BJ233" s="235"/>
      <c r="BK233" s="236"/>
      <c r="BL233" s="234">
        <f t="shared" si="23"/>
        <v>0</v>
      </c>
      <c r="BM233" s="177"/>
      <c r="BN233" s="177"/>
      <c r="BO233" s="180"/>
      <c r="BP233" s="180"/>
      <c r="BQ233" s="180"/>
      <c r="BR233" s="180"/>
      <c r="BS233" s="244"/>
      <c r="BT233" s="177"/>
      <c r="BU233" s="32"/>
      <c r="BV233" s="32"/>
      <c r="BW233" s="180"/>
      <c r="BX233" s="180"/>
      <c r="BY233" s="177"/>
      <c r="BZ233" s="241"/>
      <c r="CA233" s="241"/>
      <c r="CB233" s="241"/>
      <c r="CC233" s="241"/>
      <c r="CD233" s="241"/>
      <c r="CE233" s="241"/>
    </row>
    <row r="234" spans="1:83" ht="25.5" x14ac:dyDescent="0.25">
      <c r="A234" s="241"/>
      <c r="B234" s="252"/>
      <c r="C234" s="252"/>
      <c r="D234" s="264"/>
      <c r="E234" s="252"/>
      <c r="F234" s="255"/>
      <c r="G234" s="252"/>
      <c r="H234" s="249"/>
      <c r="I234" s="249"/>
      <c r="J234" s="249"/>
      <c r="K234" s="249"/>
      <c r="L234" s="249"/>
      <c r="M234" s="249"/>
      <c r="N234" s="249"/>
      <c r="O234" s="249"/>
      <c r="P234" s="249"/>
      <c r="Q234" s="249"/>
      <c r="R234" s="249"/>
      <c r="S234" s="249"/>
      <c r="T234" s="249"/>
      <c r="U234" s="249"/>
      <c r="V234" s="249"/>
      <c r="W234" s="249"/>
      <c r="X234" s="249"/>
      <c r="Y234" s="267"/>
      <c r="Z234" s="252"/>
      <c r="AA234" s="252"/>
      <c r="AB234" s="269"/>
      <c r="AC234" s="252"/>
      <c r="AD234" s="269"/>
      <c r="AE234" s="269"/>
      <c r="AF234" s="252"/>
      <c r="AG234" s="252"/>
      <c r="AH234" s="252"/>
      <c r="AI234" s="249"/>
      <c r="AJ234" s="249"/>
      <c r="AK234" s="249"/>
      <c r="AL234" s="164" t="s">
        <v>748</v>
      </c>
      <c r="AM234" s="164" t="s">
        <v>1127</v>
      </c>
      <c r="AN234" s="174">
        <v>45621</v>
      </c>
      <c r="AO234" s="164">
        <v>13912</v>
      </c>
      <c r="AP234" s="164" t="s">
        <v>1060</v>
      </c>
      <c r="AQ234" s="174"/>
      <c r="AR234" s="174"/>
      <c r="AS234" s="164"/>
      <c r="AT234" s="164"/>
      <c r="AU234" s="68"/>
      <c r="AV234" s="164"/>
      <c r="AW234" s="170"/>
      <c r="AX234" s="170"/>
      <c r="AY234" s="87">
        <v>0.25</v>
      </c>
      <c r="AZ234" s="164"/>
      <c r="BA234" s="170">
        <v>4500000</v>
      </c>
      <c r="BB234" s="170"/>
      <c r="BC234" s="174"/>
      <c r="BD234" s="164"/>
      <c r="BE234" s="170"/>
      <c r="BF234" s="170"/>
      <c r="BG234" s="164"/>
      <c r="BH234" s="170"/>
      <c r="BI234" s="119">
        <f t="shared" si="25"/>
        <v>22500000</v>
      </c>
      <c r="BJ234" s="235"/>
      <c r="BK234" s="236"/>
      <c r="BL234" s="234">
        <f t="shared" si="23"/>
        <v>0</v>
      </c>
      <c r="BM234" s="177"/>
      <c r="BN234" s="177"/>
      <c r="BO234" s="180"/>
      <c r="BP234" s="180"/>
      <c r="BQ234" s="180"/>
      <c r="BR234" s="180"/>
      <c r="BS234" s="244"/>
      <c r="BT234" s="177"/>
      <c r="BU234" s="32"/>
      <c r="BV234" s="32"/>
      <c r="BW234" s="180"/>
      <c r="BX234" s="180"/>
      <c r="BY234" s="177"/>
      <c r="BZ234" s="241"/>
      <c r="CA234" s="241"/>
      <c r="CB234" s="241"/>
      <c r="CC234" s="241"/>
      <c r="CD234" s="241"/>
      <c r="CE234" s="241"/>
    </row>
    <row r="235" spans="1:83" ht="25.5" x14ac:dyDescent="0.25">
      <c r="A235" s="242"/>
      <c r="B235" s="253"/>
      <c r="C235" s="253"/>
      <c r="D235" s="265"/>
      <c r="E235" s="253"/>
      <c r="F235" s="256"/>
      <c r="G235" s="253"/>
      <c r="H235" s="250"/>
      <c r="I235" s="250"/>
      <c r="J235" s="250"/>
      <c r="K235" s="250"/>
      <c r="L235" s="250"/>
      <c r="M235" s="250"/>
      <c r="N235" s="250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72"/>
      <c r="Z235" s="253"/>
      <c r="AA235" s="253"/>
      <c r="AB235" s="271"/>
      <c r="AC235" s="253"/>
      <c r="AD235" s="271"/>
      <c r="AE235" s="271"/>
      <c r="AF235" s="253"/>
      <c r="AG235" s="253"/>
      <c r="AH235" s="253"/>
      <c r="AI235" s="250"/>
      <c r="AJ235" s="250"/>
      <c r="AK235" s="250"/>
      <c r="AL235" s="164" t="s">
        <v>320</v>
      </c>
      <c r="AM235" s="164" t="s">
        <v>1073</v>
      </c>
      <c r="AN235" s="174">
        <v>45734</v>
      </c>
      <c r="AO235" s="164">
        <v>13985</v>
      </c>
      <c r="AP235" s="164"/>
      <c r="AQ235" s="174"/>
      <c r="AR235" s="174"/>
      <c r="AS235" s="164"/>
      <c r="AT235" s="164"/>
      <c r="AU235" s="68"/>
      <c r="AV235" s="164"/>
      <c r="AW235" s="170"/>
      <c r="AX235" s="170"/>
      <c r="AY235" s="87"/>
      <c r="AZ235" s="164"/>
      <c r="BA235" s="170"/>
      <c r="BB235" s="170"/>
      <c r="BC235" s="174"/>
      <c r="BD235" s="164"/>
      <c r="BE235" s="170"/>
      <c r="BF235" s="186">
        <v>45734</v>
      </c>
      <c r="BG235" s="164"/>
      <c r="BH235" s="170">
        <v>763839.65</v>
      </c>
      <c r="BI235" s="119">
        <f>($AK$231+BA235-BB235)+(AK231+BH235)</f>
        <v>36763839.649999999</v>
      </c>
      <c r="BJ235" s="237"/>
      <c r="BK235" s="238"/>
      <c r="BL235" s="234">
        <f t="shared" si="23"/>
        <v>0</v>
      </c>
      <c r="BM235" s="177"/>
      <c r="BN235" s="177"/>
      <c r="BO235" s="180"/>
      <c r="BP235" s="180"/>
      <c r="BQ235" s="180"/>
      <c r="BR235" s="180"/>
      <c r="BS235" s="245"/>
      <c r="BT235" s="177"/>
      <c r="BU235" s="32"/>
      <c r="BV235" s="32"/>
      <c r="BW235" s="180"/>
      <c r="BX235" s="180"/>
      <c r="BY235" s="177"/>
      <c r="BZ235" s="242"/>
      <c r="CA235" s="242"/>
      <c r="CB235" s="242"/>
      <c r="CC235" s="242"/>
      <c r="CD235" s="242"/>
      <c r="CE235" s="242"/>
    </row>
    <row r="236" spans="1:83" x14ac:dyDescent="0.25">
      <c r="A236" s="240">
        <v>28</v>
      </c>
      <c r="B236" s="164" t="s">
        <v>402</v>
      </c>
      <c r="C236" s="164" t="s">
        <v>403</v>
      </c>
      <c r="D236" s="263" t="s">
        <v>404</v>
      </c>
      <c r="E236" s="251" t="s">
        <v>379</v>
      </c>
      <c r="F236" s="254" t="s">
        <v>410</v>
      </c>
      <c r="G236" s="251">
        <v>13619</v>
      </c>
      <c r="H236" s="251"/>
      <c r="I236" s="276"/>
      <c r="J236" s="276"/>
      <c r="K236" s="276"/>
      <c r="L236" s="276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48"/>
      <c r="Y236" s="266" t="s">
        <v>460</v>
      </c>
      <c r="Z236" s="251" t="s">
        <v>461</v>
      </c>
      <c r="AA236" s="251" t="s">
        <v>462</v>
      </c>
      <c r="AB236" s="268">
        <v>45310</v>
      </c>
      <c r="AC236" s="251" t="s">
        <v>482</v>
      </c>
      <c r="AD236" s="268">
        <v>45310</v>
      </c>
      <c r="AE236" s="268">
        <v>45857</v>
      </c>
      <c r="AF236" s="251" t="s">
        <v>313</v>
      </c>
      <c r="AG236" s="251" t="s">
        <v>185</v>
      </c>
      <c r="AH236" s="251" t="s">
        <v>488</v>
      </c>
      <c r="AI236" s="248"/>
      <c r="AJ236" s="248"/>
      <c r="AK236" s="248">
        <v>12720500</v>
      </c>
      <c r="AL236" s="164"/>
      <c r="AM236" s="164"/>
      <c r="AN236" s="174"/>
      <c r="AO236" s="164"/>
      <c r="AP236" s="164"/>
      <c r="AQ236" s="174"/>
      <c r="AR236" s="174"/>
      <c r="AS236" s="164"/>
      <c r="AT236" s="164"/>
      <c r="AU236" s="68"/>
      <c r="AV236" s="164"/>
      <c r="AW236" s="170"/>
      <c r="AX236" s="170"/>
      <c r="AY236" s="164"/>
      <c r="AZ236" s="164"/>
      <c r="BA236" s="170"/>
      <c r="BB236" s="170"/>
      <c r="BC236" s="174"/>
      <c r="BD236" s="164"/>
      <c r="BE236" s="170"/>
      <c r="BF236" s="170"/>
      <c r="BG236" s="164"/>
      <c r="BH236" s="170"/>
      <c r="BI236" s="119">
        <f>AK236+BA236-BB236</f>
        <v>12720500</v>
      </c>
      <c r="BJ236" s="232">
        <v>17976701.460000001</v>
      </c>
      <c r="BK236" s="233"/>
      <c r="BL236" s="234">
        <f t="shared" si="23"/>
        <v>17976701.460000001</v>
      </c>
      <c r="BM236" s="177"/>
      <c r="BN236" s="177"/>
      <c r="BO236" s="180">
        <v>45387</v>
      </c>
      <c r="BP236" s="180">
        <v>45387</v>
      </c>
      <c r="BQ236" s="180"/>
      <c r="BR236" s="180"/>
      <c r="BS236" s="243">
        <v>45387</v>
      </c>
      <c r="BT236" s="177"/>
      <c r="BU236" s="32"/>
      <c r="BV236" s="32"/>
      <c r="BW236" s="180"/>
      <c r="BX236" s="180"/>
      <c r="BY236" s="177"/>
      <c r="BZ236" s="240" t="s">
        <v>1132</v>
      </c>
      <c r="CA236" s="240">
        <v>13971</v>
      </c>
      <c r="CB236" s="240"/>
      <c r="CC236" s="240"/>
      <c r="CD236" s="240" t="s">
        <v>1124</v>
      </c>
      <c r="CE236" s="240" t="s">
        <v>966</v>
      </c>
    </row>
    <row r="237" spans="1:83" ht="25.5" x14ac:dyDescent="0.25">
      <c r="A237" s="241"/>
      <c r="B237" s="164"/>
      <c r="C237" s="164"/>
      <c r="D237" s="264"/>
      <c r="E237" s="252"/>
      <c r="F237" s="255"/>
      <c r="G237" s="252"/>
      <c r="H237" s="252"/>
      <c r="I237" s="277"/>
      <c r="J237" s="277"/>
      <c r="K237" s="277"/>
      <c r="L237" s="277"/>
      <c r="M237" s="252"/>
      <c r="N237" s="252"/>
      <c r="O237" s="252"/>
      <c r="P237" s="252"/>
      <c r="Q237" s="252"/>
      <c r="R237" s="252"/>
      <c r="S237" s="252"/>
      <c r="T237" s="252"/>
      <c r="U237" s="252"/>
      <c r="V237" s="252"/>
      <c r="W237" s="252"/>
      <c r="X237" s="249"/>
      <c r="Y237" s="267"/>
      <c r="Z237" s="252"/>
      <c r="AA237" s="252"/>
      <c r="AB237" s="269"/>
      <c r="AC237" s="252"/>
      <c r="AD237" s="269"/>
      <c r="AE237" s="269"/>
      <c r="AF237" s="252"/>
      <c r="AG237" s="252"/>
      <c r="AH237" s="252"/>
      <c r="AI237" s="249"/>
      <c r="AJ237" s="249"/>
      <c r="AK237" s="249"/>
      <c r="AL237" s="164" t="s">
        <v>1129</v>
      </c>
      <c r="AM237" s="164" t="s">
        <v>1130</v>
      </c>
      <c r="AN237" s="174">
        <v>45567</v>
      </c>
      <c r="AO237" s="164">
        <v>13875</v>
      </c>
      <c r="AP237" s="164" t="s">
        <v>1060</v>
      </c>
      <c r="AQ237" s="174"/>
      <c r="AR237" s="174"/>
      <c r="AS237" s="164"/>
      <c r="AT237" s="164"/>
      <c r="AU237" s="68"/>
      <c r="AV237" s="164"/>
      <c r="AW237" s="170"/>
      <c r="AX237" s="170"/>
      <c r="AY237" s="87">
        <v>0.25</v>
      </c>
      <c r="AZ237" s="164"/>
      <c r="BA237" s="170">
        <v>3180125</v>
      </c>
      <c r="BB237" s="170"/>
      <c r="BC237" s="174"/>
      <c r="BD237" s="164"/>
      <c r="BE237" s="170"/>
      <c r="BF237" s="170"/>
      <c r="BG237" s="164"/>
      <c r="BH237" s="170"/>
      <c r="BI237" s="119">
        <f t="shared" ref="BI237:BI238" si="26">AK237+BA237-BB237</f>
        <v>3180125</v>
      </c>
      <c r="BJ237" s="235"/>
      <c r="BK237" s="236"/>
      <c r="BL237" s="234">
        <f t="shared" si="23"/>
        <v>0</v>
      </c>
      <c r="BM237" s="177"/>
      <c r="BN237" s="177"/>
      <c r="BO237" s="180"/>
      <c r="BP237" s="180"/>
      <c r="BQ237" s="180"/>
      <c r="BR237" s="180"/>
      <c r="BS237" s="244"/>
      <c r="BT237" s="177"/>
      <c r="BU237" s="32"/>
      <c r="BV237" s="32"/>
      <c r="BW237" s="180"/>
      <c r="BX237" s="180"/>
      <c r="BY237" s="177"/>
      <c r="BZ237" s="241"/>
      <c r="CA237" s="241"/>
      <c r="CB237" s="241"/>
      <c r="CC237" s="241"/>
      <c r="CD237" s="241"/>
      <c r="CE237" s="241"/>
    </row>
    <row r="238" spans="1:83" ht="25.5" x14ac:dyDescent="0.25">
      <c r="A238" s="242"/>
      <c r="B238" s="164"/>
      <c r="C238" s="164"/>
      <c r="D238" s="265"/>
      <c r="E238" s="253"/>
      <c r="F238" s="256"/>
      <c r="G238" s="253"/>
      <c r="H238" s="253"/>
      <c r="I238" s="278"/>
      <c r="J238" s="278"/>
      <c r="K238" s="278"/>
      <c r="L238" s="278"/>
      <c r="M238" s="253"/>
      <c r="N238" s="253"/>
      <c r="O238" s="253"/>
      <c r="P238" s="253"/>
      <c r="Q238" s="253"/>
      <c r="R238" s="253"/>
      <c r="S238" s="253"/>
      <c r="T238" s="253"/>
      <c r="U238" s="253"/>
      <c r="V238" s="253"/>
      <c r="W238" s="253"/>
      <c r="X238" s="250"/>
      <c r="Y238" s="272"/>
      <c r="Z238" s="253"/>
      <c r="AA238" s="253"/>
      <c r="AB238" s="271"/>
      <c r="AC238" s="253"/>
      <c r="AD238" s="271"/>
      <c r="AE238" s="271"/>
      <c r="AF238" s="253"/>
      <c r="AG238" s="253"/>
      <c r="AH238" s="253"/>
      <c r="AI238" s="250"/>
      <c r="AJ238" s="250"/>
      <c r="AK238" s="250"/>
      <c r="AL238" s="164" t="s">
        <v>748</v>
      </c>
      <c r="AM238" s="164" t="s">
        <v>1131</v>
      </c>
      <c r="AN238" s="174">
        <v>45622</v>
      </c>
      <c r="AO238" s="164">
        <v>13913</v>
      </c>
      <c r="AP238" s="164" t="s">
        <v>1060</v>
      </c>
      <c r="AQ238" s="174"/>
      <c r="AR238" s="174"/>
      <c r="AS238" s="164"/>
      <c r="AT238" s="164"/>
      <c r="AU238" s="68"/>
      <c r="AV238" s="164"/>
      <c r="AW238" s="170"/>
      <c r="AX238" s="170"/>
      <c r="AY238" s="87">
        <v>0.25</v>
      </c>
      <c r="AZ238" s="164"/>
      <c r="BA238" s="170">
        <v>3180125</v>
      </c>
      <c r="BB238" s="170"/>
      <c r="BC238" s="174"/>
      <c r="BD238" s="164"/>
      <c r="BE238" s="170"/>
      <c r="BF238" s="170"/>
      <c r="BG238" s="164"/>
      <c r="BH238" s="170"/>
      <c r="BI238" s="119">
        <f t="shared" si="26"/>
        <v>3180125</v>
      </c>
      <c r="BJ238" s="237"/>
      <c r="BK238" s="238"/>
      <c r="BL238" s="234">
        <f t="shared" si="23"/>
        <v>0</v>
      </c>
      <c r="BM238" s="177"/>
      <c r="BN238" s="177"/>
      <c r="BO238" s="180"/>
      <c r="BP238" s="180"/>
      <c r="BQ238" s="180"/>
      <c r="BR238" s="180"/>
      <c r="BS238" s="245"/>
      <c r="BT238" s="177"/>
      <c r="BU238" s="32"/>
      <c r="BV238" s="32"/>
      <c r="BW238" s="180"/>
      <c r="BX238" s="180"/>
      <c r="BY238" s="177"/>
      <c r="BZ238" s="242"/>
      <c r="CA238" s="242"/>
      <c r="CB238" s="242"/>
      <c r="CC238" s="242"/>
      <c r="CD238" s="242"/>
      <c r="CE238" s="242"/>
    </row>
    <row r="239" spans="1:83" ht="63.75" x14ac:dyDescent="0.25">
      <c r="A239" s="177">
        <v>29</v>
      </c>
      <c r="B239" s="164" t="s">
        <v>402</v>
      </c>
      <c r="C239" s="164" t="s">
        <v>403</v>
      </c>
      <c r="D239" s="196" t="s">
        <v>404</v>
      </c>
      <c r="E239" s="164" t="s">
        <v>379</v>
      </c>
      <c r="F239" s="171" t="s">
        <v>411</v>
      </c>
      <c r="G239" s="164">
        <v>13619</v>
      </c>
      <c r="H239" s="164"/>
      <c r="I239" s="222"/>
      <c r="J239" s="222"/>
      <c r="K239" s="222"/>
      <c r="L239" s="222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70"/>
      <c r="Y239" s="167" t="s">
        <v>463</v>
      </c>
      <c r="Z239" s="164" t="s">
        <v>464</v>
      </c>
      <c r="AA239" s="164" t="s">
        <v>465</v>
      </c>
      <c r="AB239" s="174">
        <v>45310</v>
      </c>
      <c r="AC239" s="164" t="s">
        <v>483</v>
      </c>
      <c r="AD239" s="174">
        <v>45310</v>
      </c>
      <c r="AE239" s="174">
        <v>45857</v>
      </c>
      <c r="AF239" s="164" t="s">
        <v>313</v>
      </c>
      <c r="AG239" s="164" t="s">
        <v>185</v>
      </c>
      <c r="AH239" s="164" t="s">
        <v>488</v>
      </c>
      <c r="AI239" s="170"/>
      <c r="AJ239" s="170"/>
      <c r="AK239" s="170">
        <v>23140000</v>
      </c>
      <c r="AL239" s="164"/>
      <c r="AM239" s="164"/>
      <c r="AN239" s="174"/>
      <c r="AO239" s="164"/>
      <c r="AP239" s="164"/>
      <c r="AQ239" s="174"/>
      <c r="AR239" s="174"/>
      <c r="AS239" s="164"/>
      <c r="AT239" s="164"/>
      <c r="AU239" s="68"/>
      <c r="AV239" s="164"/>
      <c r="AW239" s="170"/>
      <c r="AX239" s="170"/>
      <c r="AY239" s="164"/>
      <c r="AZ239" s="164"/>
      <c r="BA239" s="170"/>
      <c r="BB239" s="170"/>
      <c r="BC239" s="174"/>
      <c r="BD239" s="164"/>
      <c r="BE239" s="170"/>
      <c r="BF239" s="170"/>
      <c r="BG239" s="164"/>
      <c r="BH239" s="170"/>
      <c r="BI239" s="119">
        <f>AK239+BA239-BB239</f>
        <v>23140000</v>
      </c>
      <c r="BJ239" s="170">
        <v>3256595.58</v>
      </c>
      <c r="BK239" s="184"/>
      <c r="BL239" s="234">
        <f t="shared" si="23"/>
        <v>3256595.58</v>
      </c>
      <c r="BM239" s="177"/>
      <c r="BN239" s="177"/>
      <c r="BO239" s="180">
        <v>45390</v>
      </c>
      <c r="BP239" s="180">
        <v>45755</v>
      </c>
      <c r="BQ239" s="180"/>
      <c r="BR239" s="180"/>
      <c r="BS239" s="180">
        <v>45755</v>
      </c>
      <c r="BT239" s="177"/>
      <c r="BU239" s="32"/>
      <c r="BV239" s="32"/>
      <c r="BW239" s="180"/>
      <c r="BX239" s="180"/>
      <c r="BY239" s="177"/>
      <c r="BZ239" s="11"/>
      <c r="CA239" s="11"/>
      <c r="CB239" s="11"/>
      <c r="CC239" s="11"/>
      <c r="CD239" s="11"/>
      <c r="CE239" s="11"/>
    </row>
    <row r="240" spans="1:83" x14ac:dyDescent="0.25">
      <c r="A240" s="240">
        <v>30</v>
      </c>
      <c r="B240" s="251" t="s">
        <v>402</v>
      </c>
      <c r="C240" s="251" t="s">
        <v>403</v>
      </c>
      <c r="D240" s="263" t="s">
        <v>404</v>
      </c>
      <c r="E240" s="251" t="s">
        <v>379</v>
      </c>
      <c r="F240" s="254" t="s">
        <v>412</v>
      </c>
      <c r="G240" s="251">
        <v>13619</v>
      </c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66" t="s">
        <v>466</v>
      </c>
      <c r="Z240" s="251" t="s">
        <v>182</v>
      </c>
      <c r="AA240" s="251" t="s">
        <v>467</v>
      </c>
      <c r="AB240" s="273">
        <v>45310</v>
      </c>
      <c r="AC240" s="251" t="s">
        <v>481</v>
      </c>
      <c r="AD240" s="268">
        <v>45310</v>
      </c>
      <c r="AE240" s="268">
        <v>45857</v>
      </c>
      <c r="AF240" s="251" t="s">
        <v>313</v>
      </c>
      <c r="AG240" s="251" t="s">
        <v>185</v>
      </c>
      <c r="AH240" s="251" t="s">
        <v>488</v>
      </c>
      <c r="AI240" s="248"/>
      <c r="AJ240" s="248"/>
      <c r="AK240" s="248">
        <v>16558000</v>
      </c>
      <c r="AL240" s="164"/>
      <c r="AM240" s="164"/>
      <c r="AN240" s="174"/>
      <c r="AO240" s="164"/>
      <c r="AP240" s="164"/>
      <c r="AQ240" s="174"/>
      <c r="AR240" s="174"/>
      <c r="AS240" s="164"/>
      <c r="AT240" s="164"/>
      <c r="AU240" s="68"/>
      <c r="AV240" s="164"/>
      <c r="AW240" s="170"/>
      <c r="AX240" s="170"/>
      <c r="AY240" s="164"/>
      <c r="AZ240" s="164"/>
      <c r="BA240" s="170"/>
      <c r="BB240" s="170"/>
      <c r="BC240" s="174"/>
      <c r="BD240" s="164"/>
      <c r="BE240" s="170"/>
      <c r="BF240" s="170"/>
      <c r="BG240" s="164"/>
      <c r="BH240" s="170"/>
      <c r="BI240" s="119">
        <f>$AK$240+BA240-BB240</f>
        <v>16558000</v>
      </c>
      <c r="BJ240" s="232">
        <v>20696883.370000001</v>
      </c>
      <c r="BK240" s="233"/>
      <c r="BL240" s="234">
        <f t="shared" si="23"/>
        <v>20696883.370000001</v>
      </c>
      <c r="BM240" s="177"/>
      <c r="BN240" s="177"/>
      <c r="BO240" s="180">
        <v>45390</v>
      </c>
      <c r="BP240" s="180">
        <v>45755</v>
      </c>
      <c r="BQ240" s="180"/>
      <c r="BR240" s="180"/>
      <c r="BS240" s="243">
        <v>45390</v>
      </c>
      <c r="BT240" s="177"/>
      <c r="BU240" s="32"/>
      <c r="BV240" s="32"/>
      <c r="BW240" s="180"/>
      <c r="BX240" s="180"/>
      <c r="BY240" s="177"/>
      <c r="BZ240" s="11"/>
      <c r="CA240" s="11"/>
      <c r="CB240" s="11"/>
      <c r="CC240" s="11"/>
      <c r="CD240" s="11"/>
      <c r="CE240" s="11"/>
    </row>
    <row r="241" spans="1:83" ht="38.25" x14ac:dyDescent="0.25">
      <c r="A241" s="241"/>
      <c r="B241" s="252"/>
      <c r="C241" s="252"/>
      <c r="D241" s="264"/>
      <c r="E241" s="252"/>
      <c r="F241" s="255"/>
      <c r="G241" s="252"/>
      <c r="H241" s="249"/>
      <c r="I241" s="249"/>
      <c r="J241" s="249"/>
      <c r="K241" s="249"/>
      <c r="L241" s="249"/>
      <c r="M241" s="249"/>
      <c r="N241" s="249"/>
      <c r="O241" s="249"/>
      <c r="P241" s="249"/>
      <c r="Q241" s="249"/>
      <c r="R241" s="249"/>
      <c r="S241" s="249"/>
      <c r="T241" s="249"/>
      <c r="U241" s="249"/>
      <c r="V241" s="249"/>
      <c r="W241" s="249"/>
      <c r="X241" s="249"/>
      <c r="Y241" s="267"/>
      <c r="Z241" s="252"/>
      <c r="AA241" s="252"/>
      <c r="AB241" s="274"/>
      <c r="AC241" s="252"/>
      <c r="AD241" s="269"/>
      <c r="AE241" s="269"/>
      <c r="AF241" s="252"/>
      <c r="AG241" s="252"/>
      <c r="AH241" s="252"/>
      <c r="AI241" s="249"/>
      <c r="AJ241" s="249"/>
      <c r="AK241" s="249"/>
      <c r="AL241" s="164" t="s">
        <v>1134</v>
      </c>
      <c r="AM241" s="164" t="s">
        <v>1135</v>
      </c>
      <c r="AN241" s="174">
        <v>45447</v>
      </c>
      <c r="AO241" s="164"/>
      <c r="AP241" s="164" t="s">
        <v>1136</v>
      </c>
      <c r="AQ241" s="174"/>
      <c r="AR241" s="174"/>
      <c r="AS241" s="164"/>
      <c r="AT241" s="164"/>
      <c r="AU241" s="68"/>
      <c r="AV241" s="164"/>
      <c r="AW241" s="170"/>
      <c r="AX241" s="170"/>
      <c r="AY241" s="164"/>
      <c r="AZ241" s="164"/>
      <c r="BA241" s="170"/>
      <c r="BB241" s="170"/>
      <c r="BC241" s="174"/>
      <c r="BD241" s="164"/>
      <c r="BE241" s="170"/>
      <c r="BF241" s="170"/>
      <c r="BG241" s="164"/>
      <c r="BH241" s="170"/>
      <c r="BI241" s="119">
        <f t="shared" ref="BI241:BI242" si="27">$AK$240+BA241-BB241</f>
        <v>16558000</v>
      </c>
      <c r="BJ241" s="235"/>
      <c r="BK241" s="236"/>
      <c r="BL241" s="234">
        <f t="shared" si="23"/>
        <v>0</v>
      </c>
      <c r="BM241" s="177"/>
      <c r="BN241" s="177"/>
      <c r="BO241" s="180"/>
      <c r="BP241" s="180"/>
      <c r="BQ241" s="180"/>
      <c r="BR241" s="180"/>
      <c r="BS241" s="244"/>
      <c r="BT241" s="177"/>
      <c r="BU241" s="32"/>
      <c r="BV241" s="32"/>
      <c r="BW241" s="180"/>
      <c r="BX241" s="180"/>
      <c r="BY241" s="177"/>
      <c r="BZ241" s="11"/>
      <c r="CA241" s="11"/>
      <c r="CB241" s="11"/>
      <c r="CC241" s="11"/>
      <c r="CD241" s="11"/>
      <c r="CE241" s="11"/>
    </row>
    <row r="242" spans="1:83" ht="25.5" x14ac:dyDescent="0.25">
      <c r="A242" s="242"/>
      <c r="B242" s="253"/>
      <c r="C242" s="253"/>
      <c r="D242" s="265"/>
      <c r="E242" s="253"/>
      <c r="F242" s="256"/>
      <c r="G242" s="253"/>
      <c r="H242" s="250"/>
      <c r="I242" s="250"/>
      <c r="J242" s="250"/>
      <c r="K242" s="250"/>
      <c r="L242" s="250"/>
      <c r="M242" s="250"/>
      <c r="N242" s="250"/>
      <c r="O242" s="250"/>
      <c r="P242" s="250"/>
      <c r="Q242" s="250"/>
      <c r="R242" s="250"/>
      <c r="S242" s="250"/>
      <c r="T242" s="250"/>
      <c r="U242" s="250"/>
      <c r="V242" s="250"/>
      <c r="W242" s="250"/>
      <c r="X242" s="250"/>
      <c r="Y242" s="272"/>
      <c r="Z242" s="253"/>
      <c r="AA242" s="253"/>
      <c r="AB242" s="275"/>
      <c r="AC242" s="253"/>
      <c r="AD242" s="271"/>
      <c r="AE242" s="271"/>
      <c r="AF242" s="253"/>
      <c r="AG242" s="253"/>
      <c r="AH242" s="253"/>
      <c r="AI242" s="250"/>
      <c r="AJ242" s="250"/>
      <c r="AK242" s="250"/>
      <c r="AL242" s="164" t="s">
        <v>957</v>
      </c>
      <c r="AM242" s="164" t="s">
        <v>1133</v>
      </c>
      <c r="AN242" s="174">
        <v>45581</v>
      </c>
      <c r="AO242" s="164">
        <v>13921</v>
      </c>
      <c r="AP242" s="164" t="s">
        <v>1060</v>
      </c>
      <c r="AQ242" s="174"/>
      <c r="AR242" s="174"/>
      <c r="AS242" s="164"/>
      <c r="AT242" s="164"/>
      <c r="AU242" s="68"/>
      <c r="AV242" s="164"/>
      <c r="AW242" s="170"/>
      <c r="AX242" s="170"/>
      <c r="AY242" s="87">
        <v>0.25</v>
      </c>
      <c r="AZ242" s="164"/>
      <c r="BA242" s="170">
        <v>4139500</v>
      </c>
      <c r="BB242" s="170"/>
      <c r="BC242" s="174"/>
      <c r="BD242" s="164"/>
      <c r="BE242" s="170"/>
      <c r="BF242" s="170"/>
      <c r="BG242" s="164"/>
      <c r="BH242" s="170"/>
      <c r="BI242" s="119">
        <f t="shared" si="27"/>
        <v>20697500</v>
      </c>
      <c r="BJ242" s="237"/>
      <c r="BK242" s="238"/>
      <c r="BL242" s="234">
        <f t="shared" si="23"/>
        <v>0</v>
      </c>
      <c r="BM242" s="177"/>
      <c r="BN242" s="177"/>
      <c r="BO242" s="180"/>
      <c r="BP242" s="180"/>
      <c r="BQ242" s="180"/>
      <c r="BR242" s="180"/>
      <c r="BS242" s="245"/>
      <c r="BT242" s="177"/>
      <c r="BU242" s="32"/>
      <c r="BV242" s="32"/>
      <c r="BW242" s="180"/>
      <c r="BX242" s="180"/>
      <c r="BY242" s="177"/>
      <c r="BZ242" s="11"/>
      <c r="CA242" s="11"/>
      <c r="CB242" s="11"/>
      <c r="CC242" s="11"/>
      <c r="CD242" s="11"/>
      <c r="CE242" s="11"/>
    </row>
    <row r="243" spans="1:83" x14ac:dyDescent="0.25">
      <c r="A243" s="240">
        <v>31</v>
      </c>
      <c r="B243" s="164" t="s">
        <v>402</v>
      </c>
      <c r="C243" s="251" t="s">
        <v>403</v>
      </c>
      <c r="D243" s="263" t="s">
        <v>404</v>
      </c>
      <c r="E243" s="251" t="s">
        <v>379</v>
      </c>
      <c r="F243" s="254" t="s">
        <v>413</v>
      </c>
      <c r="G243" s="251">
        <v>13619</v>
      </c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66" t="s">
        <v>468</v>
      </c>
      <c r="Z243" s="251" t="s">
        <v>221</v>
      </c>
      <c r="AA243" s="251" t="s">
        <v>469</v>
      </c>
      <c r="AB243" s="268">
        <v>45310</v>
      </c>
      <c r="AC243" s="251" t="s">
        <v>484</v>
      </c>
      <c r="AD243" s="268">
        <v>45310</v>
      </c>
      <c r="AE243" s="268">
        <v>45857</v>
      </c>
      <c r="AF243" s="251" t="s">
        <v>313</v>
      </c>
      <c r="AG243" s="251" t="s">
        <v>185</v>
      </c>
      <c r="AH243" s="251" t="s">
        <v>488</v>
      </c>
      <c r="AI243" s="248"/>
      <c r="AJ243" s="248"/>
      <c r="AK243" s="248">
        <v>15130000</v>
      </c>
      <c r="AL243" s="164"/>
      <c r="AM243" s="164"/>
      <c r="AN243" s="174"/>
      <c r="AO243" s="164"/>
      <c r="AP243" s="164"/>
      <c r="AQ243" s="174"/>
      <c r="AR243" s="174"/>
      <c r="AS243" s="164"/>
      <c r="AT243" s="164"/>
      <c r="AU243" s="68"/>
      <c r="AV243" s="164"/>
      <c r="AW243" s="170"/>
      <c r="AX243" s="170"/>
      <c r="AY243" s="164"/>
      <c r="AZ243" s="164"/>
      <c r="BA243" s="170"/>
      <c r="BB243" s="170"/>
      <c r="BC243" s="174"/>
      <c r="BD243" s="164"/>
      <c r="BE243" s="170"/>
      <c r="BF243" s="170"/>
      <c r="BG243" s="164"/>
      <c r="BH243" s="170"/>
      <c r="BI243" s="119">
        <f>$AK$243+BA243-BB243</f>
        <v>15130000</v>
      </c>
      <c r="BJ243" s="232">
        <v>7275348.7400000002</v>
      </c>
      <c r="BK243" s="233">
        <v>2920991.43</v>
      </c>
      <c r="BL243" s="234">
        <f t="shared" si="23"/>
        <v>10196340.17</v>
      </c>
      <c r="BM243" s="177"/>
      <c r="BN243" s="177"/>
      <c r="BO243" s="180">
        <v>45392</v>
      </c>
      <c r="BP243" s="180">
        <v>45757</v>
      </c>
      <c r="BQ243" s="180"/>
      <c r="BR243" s="180"/>
      <c r="BS243" s="243">
        <v>45392</v>
      </c>
      <c r="BT243" s="177"/>
      <c r="BU243" s="32"/>
      <c r="BV243" s="32"/>
      <c r="BW243" s="180"/>
      <c r="BX243" s="180"/>
      <c r="BY243" s="177"/>
      <c r="BZ243" s="11"/>
      <c r="CA243" s="11"/>
      <c r="CB243" s="11"/>
      <c r="CC243" s="11"/>
      <c r="CD243" s="11"/>
      <c r="CE243" s="11"/>
    </row>
    <row r="244" spans="1:83" ht="38.25" x14ac:dyDescent="0.25">
      <c r="A244" s="242"/>
      <c r="B244" s="164"/>
      <c r="C244" s="253"/>
      <c r="D244" s="265"/>
      <c r="E244" s="253"/>
      <c r="F244" s="256"/>
      <c r="G244" s="253"/>
      <c r="H244" s="250"/>
      <c r="I244" s="250"/>
      <c r="J244" s="250"/>
      <c r="K244" s="250"/>
      <c r="L244" s="250"/>
      <c r="M244" s="250"/>
      <c r="N244" s="250"/>
      <c r="O244" s="250"/>
      <c r="P244" s="250"/>
      <c r="Q244" s="250"/>
      <c r="R244" s="250"/>
      <c r="S244" s="250"/>
      <c r="T244" s="250"/>
      <c r="U244" s="250"/>
      <c r="V244" s="250"/>
      <c r="W244" s="250"/>
      <c r="X244" s="250"/>
      <c r="Y244" s="272"/>
      <c r="Z244" s="253"/>
      <c r="AA244" s="253"/>
      <c r="AB244" s="271"/>
      <c r="AC244" s="253"/>
      <c r="AD244" s="271"/>
      <c r="AE244" s="271"/>
      <c r="AF244" s="253"/>
      <c r="AG244" s="253"/>
      <c r="AH244" s="253"/>
      <c r="AI244" s="250"/>
      <c r="AJ244" s="250"/>
      <c r="AK244" s="250"/>
      <c r="AL244" s="164" t="s">
        <v>1137</v>
      </c>
      <c r="AM244" s="164" t="s">
        <v>1112</v>
      </c>
      <c r="AN244" s="174">
        <v>45447</v>
      </c>
      <c r="AO244" s="164"/>
      <c r="AP244" s="164" t="s">
        <v>1136</v>
      </c>
      <c r="AQ244" s="174"/>
      <c r="AR244" s="174"/>
      <c r="AS244" s="164"/>
      <c r="AT244" s="164"/>
      <c r="AU244" s="68"/>
      <c r="AV244" s="164"/>
      <c r="AW244" s="170"/>
      <c r="AX244" s="170"/>
      <c r="AY244" s="164"/>
      <c r="AZ244" s="164"/>
      <c r="BA244" s="170"/>
      <c r="BB244" s="170"/>
      <c r="BC244" s="174"/>
      <c r="BD244" s="164"/>
      <c r="BE244" s="170"/>
      <c r="BF244" s="170"/>
      <c r="BG244" s="164"/>
      <c r="BH244" s="170"/>
      <c r="BI244" s="119">
        <f>$AK$243+BA244-BB244</f>
        <v>15130000</v>
      </c>
      <c r="BJ244" s="237"/>
      <c r="BK244" s="238"/>
      <c r="BL244" s="234">
        <f t="shared" si="23"/>
        <v>0</v>
      </c>
      <c r="BM244" s="177"/>
      <c r="BN244" s="177"/>
      <c r="BO244" s="180"/>
      <c r="BP244" s="180"/>
      <c r="BQ244" s="180"/>
      <c r="BR244" s="180"/>
      <c r="BS244" s="245"/>
      <c r="BT244" s="177"/>
      <c r="BU244" s="32"/>
      <c r="BV244" s="32"/>
      <c r="BW244" s="180"/>
      <c r="BX244" s="180"/>
      <c r="BY244" s="177"/>
      <c r="BZ244" s="11"/>
      <c r="CA244" s="11"/>
      <c r="CB244" s="11"/>
      <c r="CC244" s="11"/>
      <c r="CD244" s="11"/>
      <c r="CE244" s="11"/>
    </row>
    <row r="245" spans="1:83" x14ac:dyDescent="0.25">
      <c r="A245" s="240">
        <v>32</v>
      </c>
      <c r="B245" s="251" t="s">
        <v>414</v>
      </c>
      <c r="C245" s="251" t="s">
        <v>415</v>
      </c>
      <c r="D245" s="263" t="s">
        <v>416</v>
      </c>
      <c r="E245" s="251" t="s">
        <v>379</v>
      </c>
      <c r="F245" s="254" t="s">
        <v>417</v>
      </c>
      <c r="G245" s="251">
        <v>13615</v>
      </c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66" t="s">
        <v>470</v>
      </c>
      <c r="Z245" s="251" t="s">
        <v>182</v>
      </c>
      <c r="AA245" s="251" t="s">
        <v>467</v>
      </c>
      <c r="AB245" s="268">
        <v>45331</v>
      </c>
      <c r="AC245" s="251">
        <v>13709</v>
      </c>
      <c r="AD245" s="268">
        <v>45331</v>
      </c>
      <c r="AE245" s="268">
        <v>45697</v>
      </c>
      <c r="AF245" s="251" t="s">
        <v>184</v>
      </c>
      <c r="AG245" s="251" t="s">
        <v>185</v>
      </c>
      <c r="AH245" s="251" t="s">
        <v>489</v>
      </c>
      <c r="AI245" s="248">
        <v>4054594.8</v>
      </c>
      <c r="AJ245" s="248">
        <v>1864405.18</v>
      </c>
      <c r="AK245" s="248">
        <f>AI245+AJ245</f>
        <v>5918999.9799999995</v>
      </c>
      <c r="AL245" s="164"/>
      <c r="AM245" s="164"/>
      <c r="AN245" s="174"/>
      <c r="AO245" s="164"/>
      <c r="AP245" s="164"/>
      <c r="AQ245" s="174"/>
      <c r="AR245" s="174"/>
      <c r="AS245" s="164"/>
      <c r="AT245" s="164"/>
      <c r="AU245" s="68"/>
      <c r="AV245" s="164"/>
      <c r="AW245" s="170"/>
      <c r="AX245" s="170"/>
      <c r="AY245" s="164"/>
      <c r="AZ245" s="164"/>
      <c r="BA245" s="170"/>
      <c r="BB245" s="170"/>
      <c r="BC245" s="174"/>
      <c r="BD245" s="164"/>
      <c r="BE245" s="170"/>
      <c r="BF245" s="170"/>
      <c r="BG245" s="164"/>
      <c r="BH245" s="170"/>
      <c r="BI245" s="119">
        <f>$AK$245+AW245-AX245</f>
        <v>5918999.9799999995</v>
      </c>
      <c r="BJ245" s="232">
        <v>3026521.28</v>
      </c>
      <c r="BK245" s="233">
        <v>2490651.3199999998</v>
      </c>
      <c r="BL245" s="234">
        <f t="shared" si="23"/>
        <v>5517172.5999999996</v>
      </c>
      <c r="BM245" s="177"/>
      <c r="BN245" s="177"/>
      <c r="BO245" s="177"/>
      <c r="BP245" s="177"/>
      <c r="BQ245" s="177"/>
      <c r="BR245" s="177"/>
      <c r="BS245" s="177"/>
      <c r="BT245" s="177"/>
      <c r="BU245" s="32"/>
      <c r="BV245" s="32"/>
      <c r="BW245" s="180"/>
      <c r="BX245" s="180"/>
      <c r="BY245" s="177"/>
      <c r="BZ245" s="11"/>
      <c r="CA245" s="11"/>
      <c r="CB245" s="11"/>
      <c r="CC245" s="11"/>
      <c r="CD245" s="11"/>
      <c r="CE245" s="11"/>
    </row>
    <row r="246" spans="1:83" ht="25.5" x14ac:dyDescent="0.25">
      <c r="A246" s="241"/>
      <c r="B246" s="252"/>
      <c r="C246" s="252"/>
      <c r="D246" s="264"/>
      <c r="E246" s="252"/>
      <c r="F246" s="255"/>
      <c r="G246" s="252"/>
      <c r="H246" s="249"/>
      <c r="I246" s="249"/>
      <c r="J246" s="249"/>
      <c r="K246" s="249"/>
      <c r="L246" s="249"/>
      <c r="M246" s="249"/>
      <c r="N246" s="249"/>
      <c r="O246" s="249"/>
      <c r="P246" s="249"/>
      <c r="Q246" s="249"/>
      <c r="R246" s="249"/>
      <c r="S246" s="249"/>
      <c r="T246" s="249"/>
      <c r="U246" s="249"/>
      <c r="V246" s="249"/>
      <c r="W246" s="249"/>
      <c r="X246" s="249"/>
      <c r="Y246" s="267"/>
      <c r="Z246" s="252"/>
      <c r="AA246" s="252"/>
      <c r="AB246" s="269"/>
      <c r="AC246" s="252"/>
      <c r="AD246" s="269"/>
      <c r="AE246" s="269"/>
      <c r="AF246" s="252"/>
      <c r="AG246" s="252"/>
      <c r="AH246" s="252"/>
      <c r="AI246" s="249"/>
      <c r="AJ246" s="249"/>
      <c r="AK246" s="249"/>
      <c r="AL246" s="164" t="s">
        <v>1005</v>
      </c>
      <c r="AM246" s="164" t="s">
        <v>1138</v>
      </c>
      <c r="AN246" s="174">
        <v>45511</v>
      </c>
      <c r="AO246" s="164">
        <v>13837</v>
      </c>
      <c r="AP246" s="164" t="s">
        <v>1067</v>
      </c>
      <c r="AQ246" s="174"/>
      <c r="AR246" s="174"/>
      <c r="AS246" s="164"/>
      <c r="AT246" s="164"/>
      <c r="AU246" s="68"/>
      <c r="AV246" s="164"/>
      <c r="AW246" s="170"/>
      <c r="AX246" s="170"/>
      <c r="AY246" s="164"/>
      <c r="AZ246" s="164"/>
      <c r="BA246" s="170"/>
      <c r="BB246" s="170"/>
      <c r="BC246" s="174"/>
      <c r="BD246" s="164"/>
      <c r="BE246" s="170"/>
      <c r="BF246" s="170"/>
      <c r="BG246" s="164"/>
      <c r="BH246" s="170"/>
      <c r="BI246" s="119">
        <f t="shared" ref="BI246:BI247" si="28">$AK$245+AW246-AX246</f>
        <v>5918999.9799999995</v>
      </c>
      <c r="BJ246" s="235"/>
      <c r="BK246" s="236"/>
      <c r="BL246" s="234">
        <f t="shared" si="23"/>
        <v>0</v>
      </c>
      <c r="BM246" s="177"/>
      <c r="BN246" s="177"/>
      <c r="BO246" s="180">
        <v>45514</v>
      </c>
      <c r="BP246" s="180">
        <v>45698</v>
      </c>
      <c r="BQ246" s="177"/>
      <c r="BR246" s="177"/>
      <c r="BS246" s="177"/>
      <c r="BT246" s="177"/>
      <c r="BU246" s="32"/>
      <c r="BV246" s="32"/>
      <c r="BW246" s="180"/>
      <c r="BX246" s="180"/>
      <c r="BY246" s="177"/>
      <c r="BZ246" s="11"/>
      <c r="CA246" s="11"/>
      <c r="CB246" s="11"/>
      <c r="CC246" s="11"/>
      <c r="CD246" s="11"/>
      <c r="CE246" s="11"/>
    </row>
    <row r="247" spans="1:83" ht="25.5" x14ac:dyDescent="0.25">
      <c r="A247" s="242"/>
      <c r="B247" s="253"/>
      <c r="C247" s="253"/>
      <c r="D247" s="265"/>
      <c r="E247" s="253"/>
      <c r="F247" s="256"/>
      <c r="G247" s="253"/>
      <c r="H247" s="250"/>
      <c r="I247" s="250"/>
      <c r="J247" s="250"/>
      <c r="K247" s="250"/>
      <c r="L247" s="250"/>
      <c r="M247" s="250"/>
      <c r="N247" s="250"/>
      <c r="O247" s="250"/>
      <c r="P247" s="250"/>
      <c r="Q247" s="250"/>
      <c r="R247" s="250"/>
      <c r="S247" s="250"/>
      <c r="T247" s="250"/>
      <c r="U247" s="250"/>
      <c r="V247" s="250"/>
      <c r="W247" s="250"/>
      <c r="X247" s="250"/>
      <c r="Y247" s="272"/>
      <c r="Z247" s="253"/>
      <c r="AA247" s="253"/>
      <c r="AB247" s="271"/>
      <c r="AC247" s="253"/>
      <c r="AD247" s="271"/>
      <c r="AE247" s="271"/>
      <c r="AF247" s="253"/>
      <c r="AG247" s="253"/>
      <c r="AH247" s="253"/>
      <c r="AI247" s="250"/>
      <c r="AJ247" s="250"/>
      <c r="AK247" s="250"/>
      <c r="AL247" s="164" t="s">
        <v>1139</v>
      </c>
      <c r="AM247" s="164" t="s">
        <v>1140</v>
      </c>
      <c r="AN247" s="174">
        <v>45552</v>
      </c>
      <c r="AO247" s="164">
        <v>13867</v>
      </c>
      <c r="AP247" s="164" t="s">
        <v>1141</v>
      </c>
      <c r="AQ247" s="174"/>
      <c r="AR247" s="174"/>
      <c r="AS247" s="164"/>
      <c r="AT247" s="164"/>
      <c r="AU247" s="68"/>
      <c r="AV247" s="164"/>
      <c r="AW247" s="170"/>
      <c r="AX247" s="170"/>
      <c r="AY247" s="164"/>
      <c r="AZ247" s="164"/>
      <c r="BA247" s="170"/>
      <c r="BB247" s="170"/>
      <c r="BC247" s="174"/>
      <c r="BD247" s="164"/>
      <c r="BE247" s="170"/>
      <c r="BF247" s="170"/>
      <c r="BG247" s="164"/>
      <c r="BH247" s="170"/>
      <c r="BI247" s="119">
        <f t="shared" si="28"/>
        <v>5918999.9799999995</v>
      </c>
      <c r="BJ247" s="237"/>
      <c r="BK247" s="238"/>
      <c r="BL247" s="234">
        <f t="shared" si="23"/>
        <v>0</v>
      </c>
      <c r="BM247" s="177"/>
      <c r="BN247" s="177"/>
      <c r="BO247" s="177"/>
      <c r="BP247" s="177"/>
      <c r="BQ247" s="177"/>
      <c r="BR247" s="177"/>
      <c r="BS247" s="177"/>
      <c r="BT247" s="177"/>
      <c r="BU247" s="32"/>
      <c r="BV247" s="32"/>
      <c r="BW247" s="180"/>
      <c r="BX247" s="180"/>
      <c r="BY247" s="177"/>
      <c r="BZ247" s="11"/>
      <c r="CA247" s="11"/>
      <c r="CB247" s="11"/>
      <c r="CC247" s="11"/>
      <c r="CD247" s="11"/>
      <c r="CE247" s="11"/>
    </row>
    <row r="248" spans="1:83" ht="25.5" x14ac:dyDescent="0.25">
      <c r="A248" s="177">
        <v>33</v>
      </c>
      <c r="B248" s="164" t="s">
        <v>418</v>
      </c>
      <c r="C248" s="164" t="s">
        <v>419</v>
      </c>
      <c r="D248" s="196" t="s">
        <v>416</v>
      </c>
      <c r="E248" s="164" t="s">
        <v>379</v>
      </c>
      <c r="F248" s="171" t="s">
        <v>420</v>
      </c>
      <c r="G248" s="164">
        <v>13590</v>
      </c>
      <c r="H248" s="164"/>
      <c r="I248" s="222"/>
      <c r="J248" s="222"/>
      <c r="K248" s="222"/>
      <c r="L248" s="222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70"/>
      <c r="Y248" s="167" t="s">
        <v>471</v>
      </c>
      <c r="Z248" s="164" t="s">
        <v>472</v>
      </c>
      <c r="AA248" s="164" t="s">
        <v>220</v>
      </c>
      <c r="AB248" s="174">
        <v>45350</v>
      </c>
      <c r="AC248" s="164">
        <v>13725</v>
      </c>
      <c r="AD248" s="174">
        <v>45356</v>
      </c>
      <c r="AE248" s="174">
        <v>45662</v>
      </c>
      <c r="AF248" s="164">
        <v>1700</v>
      </c>
      <c r="AG248" s="164" t="s">
        <v>185</v>
      </c>
      <c r="AH248" s="164" t="s">
        <v>490</v>
      </c>
      <c r="AI248" s="170">
        <v>1637066.4</v>
      </c>
      <c r="AJ248" s="170"/>
      <c r="AK248" s="170">
        <f>AI248+AJ248</f>
        <v>1637066.4</v>
      </c>
      <c r="AL248" s="164"/>
      <c r="AM248" s="164"/>
      <c r="AN248" s="174"/>
      <c r="AO248" s="164"/>
      <c r="AP248" s="164"/>
      <c r="AQ248" s="174"/>
      <c r="AR248" s="174"/>
      <c r="AS248" s="164"/>
      <c r="AT248" s="164"/>
      <c r="AU248" s="68"/>
      <c r="AV248" s="164"/>
      <c r="AW248" s="170"/>
      <c r="AX248" s="170"/>
      <c r="AY248" s="164"/>
      <c r="AZ248" s="164"/>
      <c r="BA248" s="170"/>
      <c r="BB248" s="170"/>
      <c r="BC248" s="174"/>
      <c r="BD248" s="164"/>
      <c r="BE248" s="170"/>
      <c r="BF248" s="170"/>
      <c r="BG248" s="164"/>
      <c r="BH248" s="170"/>
      <c r="BI248" s="119">
        <f>AK248+AW248-AX248</f>
        <v>1637066.4</v>
      </c>
      <c r="BJ248" s="170"/>
      <c r="BK248" s="184">
        <v>244064.71</v>
      </c>
      <c r="BL248" s="234">
        <f t="shared" si="23"/>
        <v>244064.71</v>
      </c>
      <c r="BM248" s="177"/>
      <c r="BN248" s="177"/>
      <c r="BO248" s="177"/>
      <c r="BP248" s="177"/>
      <c r="BQ248" s="177"/>
      <c r="BR248" s="177"/>
      <c r="BS248" s="177"/>
      <c r="BT248" s="177"/>
      <c r="BU248" s="32"/>
      <c r="BV248" s="32"/>
      <c r="BW248" s="180"/>
      <c r="BX248" s="180"/>
      <c r="BY248" s="177"/>
      <c r="BZ248" s="11" t="s">
        <v>1142</v>
      </c>
      <c r="CA248" s="74">
        <v>13964</v>
      </c>
      <c r="CB248" s="11"/>
      <c r="CC248" s="11"/>
      <c r="CD248" s="11" t="s">
        <v>1143</v>
      </c>
      <c r="CE248" s="11" t="s">
        <v>1111</v>
      </c>
    </row>
    <row r="249" spans="1:83" ht="38.25" x14ac:dyDescent="0.25">
      <c r="A249" s="177">
        <v>34</v>
      </c>
      <c r="B249" s="164" t="s">
        <v>425</v>
      </c>
      <c r="C249" s="164" t="s">
        <v>426</v>
      </c>
      <c r="D249" s="196" t="s">
        <v>416</v>
      </c>
      <c r="E249" s="164" t="s">
        <v>427</v>
      </c>
      <c r="F249" s="171" t="s">
        <v>428</v>
      </c>
      <c r="G249" s="164">
        <v>13641</v>
      </c>
      <c r="H249" s="205">
        <v>13716</v>
      </c>
      <c r="I249" s="222"/>
      <c r="J249" s="222"/>
      <c r="K249" s="222"/>
      <c r="L249" s="222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70"/>
      <c r="Y249" s="167" t="s">
        <v>475</v>
      </c>
      <c r="Z249" s="164" t="s">
        <v>221</v>
      </c>
      <c r="AA249" s="164" t="s">
        <v>469</v>
      </c>
      <c r="AB249" s="174">
        <v>45390</v>
      </c>
      <c r="AC249" s="164">
        <v>13753</v>
      </c>
      <c r="AD249" s="174">
        <v>45398</v>
      </c>
      <c r="AE249" s="174">
        <v>45763</v>
      </c>
      <c r="AF249" s="164" t="s">
        <v>184</v>
      </c>
      <c r="AG249" s="164" t="s">
        <v>185</v>
      </c>
      <c r="AH249" s="164" t="s">
        <v>492</v>
      </c>
      <c r="AI249" s="170">
        <v>468763.76</v>
      </c>
      <c r="AJ249" s="170">
        <v>1200</v>
      </c>
      <c r="AK249" s="170">
        <f>AI249+AJ249</f>
        <v>469963.76</v>
      </c>
      <c r="AL249" s="164"/>
      <c r="AM249" s="164"/>
      <c r="AN249" s="174"/>
      <c r="AO249" s="164"/>
      <c r="AP249" s="164"/>
      <c r="AQ249" s="174"/>
      <c r="AR249" s="174"/>
      <c r="AS249" s="164"/>
      <c r="AT249" s="164"/>
      <c r="AU249" s="68"/>
      <c r="AV249" s="164"/>
      <c r="AW249" s="170"/>
      <c r="AX249" s="170"/>
      <c r="AY249" s="164"/>
      <c r="AZ249" s="164"/>
      <c r="BA249" s="170"/>
      <c r="BB249" s="170"/>
      <c r="BC249" s="174"/>
      <c r="BD249" s="164"/>
      <c r="BE249" s="170"/>
      <c r="BF249" s="170"/>
      <c r="BG249" s="164"/>
      <c r="BH249" s="170"/>
      <c r="BI249" s="119">
        <f>AK249+AW249-AX249</f>
        <v>469963.76</v>
      </c>
      <c r="BJ249" s="170"/>
      <c r="BK249" s="184"/>
      <c r="BL249" s="234">
        <f t="shared" si="23"/>
        <v>0</v>
      </c>
      <c r="BM249" s="177"/>
      <c r="BN249" s="177"/>
      <c r="BO249" s="177"/>
      <c r="BP249" s="177"/>
      <c r="BQ249" s="177"/>
      <c r="BR249" s="177"/>
      <c r="BS249" s="110" t="s">
        <v>745</v>
      </c>
      <c r="BT249" s="177"/>
      <c r="BU249" s="32"/>
      <c r="BV249" s="32"/>
      <c r="BW249" s="180"/>
      <c r="BX249" s="180"/>
      <c r="BY249" s="177"/>
      <c r="BZ249" s="11" t="s">
        <v>751</v>
      </c>
      <c r="CA249" s="74">
        <v>13760</v>
      </c>
      <c r="CB249" s="11" t="s">
        <v>752</v>
      </c>
      <c r="CC249" s="11" t="s">
        <v>753</v>
      </c>
      <c r="CD249" s="11" t="s">
        <v>754</v>
      </c>
      <c r="CE249" s="11" t="s">
        <v>712</v>
      </c>
    </row>
    <row r="250" spans="1:83" x14ac:dyDescent="0.25">
      <c r="A250" s="240">
        <v>35</v>
      </c>
      <c r="B250" s="251" t="s">
        <v>429</v>
      </c>
      <c r="C250" s="251" t="s">
        <v>430</v>
      </c>
      <c r="D250" s="263" t="s">
        <v>416</v>
      </c>
      <c r="E250" s="251" t="s">
        <v>427</v>
      </c>
      <c r="F250" s="254" t="s">
        <v>431</v>
      </c>
      <c r="G250" s="251">
        <v>13624</v>
      </c>
      <c r="H250" s="270">
        <v>13747</v>
      </c>
      <c r="I250" s="276"/>
      <c r="J250" s="276"/>
      <c r="K250" s="276"/>
      <c r="L250" s="276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48"/>
      <c r="Y250" s="266" t="s">
        <v>476</v>
      </c>
      <c r="Z250" s="251" t="s">
        <v>227</v>
      </c>
      <c r="AA250" s="251" t="s">
        <v>477</v>
      </c>
      <c r="AB250" s="268">
        <v>45419</v>
      </c>
      <c r="AC250" s="251">
        <v>13771</v>
      </c>
      <c r="AD250" s="268">
        <v>45422</v>
      </c>
      <c r="AE250" s="268">
        <v>45571</v>
      </c>
      <c r="AF250" s="251" t="s">
        <v>184</v>
      </c>
      <c r="AG250" s="251" t="s">
        <v>185</v>
      </c>
      <c r="AH250" s="251" t="s">
        <v>491</v>
      </c>
      <c r="AI250" s="248">
        <v>5010000</v>
      </c>
      <c r="AJ250" s="248">
        <v>101567.38</v>
      </c>
      <c r="AK250" s="248">
        <f>AI250+AJ250</f>
        <v>5111567.38</v>
      </c>
      <c r="AL250" s="164"/>
      <c r="AM250" s="164"/>
      <c r="AN250" s="174"/>
      <c r="AO250" s="164"/>
      <c r="AP250" s="164"/>
      <c r="AQ250" s="174"/>
      <c r="AR250" s="174"/>
      <c r="AS250" s="164"/>
      <c r="AT250" s="164"/>
      <c r="AU250" s="68"/>
      <c r="AV250" s="164"/>
      <c r="AW250" s="170"/>
      <c r="AX250" s="170"/>
      <c r="AY250" s="164"/>
      <c r="AZ250" s="164"/>
      <c r="BA250" s="170"/>
      <c r="BB250" s="170"/>
      <c r="BC250" s="174"/>
      <c r="BD250" s="164"/>
      <c r="BE250" s="170"/>
      <c r="BF250" s="170"/>
      <c r="BG250" s="164"/>
      <c r="BH250" s="170"/>
      <c r="BI250" s="119">
        <f>$AK$250+AW250-AX250</f>
        <v>5111567.38</v>
      </c>
      <c r="BJ250" s="232">
        <v>184817.01</v>
      </c>
      <c r="BK250" s="233"/>
      <c r="BL250" s="234">
        <f t="shared" si="23"/>
        <v>184817.01</v>
      </c>
      <c r="BM250" s="177"/>
      <c r="BN250" s="177"/>
      <c r="BO250" s="180">
        <v>45456</v>
      </c>
      <c r="BP250" s="177" t="s">
        <v>771</v>
      </c>
      <c r="BQ250" s="177"/>
      <c r="BR250" s="177"/>
      <c r="BS250" s="243">
        <v>45456</v>
      </c>
      <c r="BT250" s="177"/>
      <c r="BU250" s="32"/>
      <c r="BV250" s="32"/>
      <c r="BW250" s="243">
        <v>45498</v>
      </c>
      <c r="BX250" s="243"/>
      <c r="BY250" s="240"/>
      <c r="BZ250" s="240" t="s">
        <v>772</v>
      </c>
      <c r="CA250" s="341" t="s">
        <v>773</v>
      </c>
      <c r="CB250" s="240" t="s">
        <v>713</v>
      </c>
      <c r="CC250" s="454" t="s">
        <v>747</v>
      </c>
      <c r="CD250" s="240" t="s">
        <v>774</v>
      </c>
      <c r="CE250" s="240" t="s">
        <v>775</v>
      </c>
    </row>
    <row r="251" spans="1:83" ht="25.5" x14ac:dyDescent="0.25">
      <c r="A251" s="241"/>
      <c r="B251" s="252"/>
      <c r="C251" s="252"/>
      <c r="D251" s="264"/>
      <c r="E251" s="252"/>
      <c r="F251" s="255"/>
      <c r="G251" s="252"/>
      <c r="H251" s="457"/>
      <c r="I251" s="277"/>
      <c r="J251" s="277"/>
      <c r="K251" s="277"/>
      <c r="L251" s="277"/>
      <c r="M251" s="252"/>
      <c r="N251" s="252"/>
      <c r="O251" s="252"/>
      <c r="P251" s="252"/>
      <c r="Q251" s="252"/>
      <c r="R251" s="252"/>
      <c r="S251" s="252"/>
      <c r="T251" s="252"/>
      <c r="U251" s="252"/>
      <c r="V251" s="252"/>
      <c r="W251" s="252"/>
      <c r="X251" s="249"/>
      <c r="Y251" s="267"/>
      <c r="Z251" s="252"/>
      <c r="AA251" s="252"/>
      <c r="AB251" s="269"/>
      <c r="AC251" s="252"/>
      <c r="AD251" s="269"/>
      <c r="AE251" s="269"/>
      <c r="AF251" s="252"/>
      <c r="AG251" s="252"/>
      <c r="AH251" s="252"/>
      <c r="AI251" s="249"/>
      <c r="AJ251" s="249"/>
      <c r="AK251" s="249"/>
      <c r="AL251" s="164" t="s">
        <v>767</v>
      </c>
      <c r="AM251" s="164" t="s">
        <v>768</v>
      </c>
      <c r="AN251" s="174">
        <v>45568</v>
      </c>
      <c r="AO251" s="205">
        <v>13890</v>
      </c>
      <c r="AP251" s="167" t="s">
        <v>704</v>
      </c>
      <c r="AQ251" s="174"/>
      <c r="AR251" s="174"/>
      <c r="AS251" s="174">
        <v>45570</v>
      </c>
      <c r="AT251" s="174">
        <v>45689</v>
      </c>
      <c r="AU251" s="68"/>
      <c r="AV251" s="164"/>
      <c r="AW251" s="170"/>
      <c r="AX251" s="170"/>
      <c r="AY251" s="164"/>
      <c r="AZ251" s="164"/>
      <c r="BA251" s="170"/>
      <c r="BB251" s="170"/>
      <c r="BC251" s="174"/>
      <c r="BD251" s="164"/>
      <c r="BE251" s="170"/>
      <c r="BF251" s="170"/>
      <c r="BG251" s="164"/>
      <c r="BH251" s="170"/>
      <c r="BI251" s="119">
        <f t="shared" ref="BI251:BI252" si="29">$AK$250+AW251-AX251</f>
        <v>5111567.38</v>
      </c>
      <c r="BJ251" s="235"/>
      <c r="BK251" s="236"/>
      <c r="BL251" s="234">
        <f t="shared" si="23"/>
        <v>0</v>
      </c>
      <c r="BM251" s="177"/>
      <c r="BN251" s="177"/>
      <c r="BO251" s="177"/>
      <c r="BP251" s="177"/>
      <c r="BQ251" s="177"/>
      <c r="BR251" s="177"/>
      <c r="BS251" s="244"/>
      <c r="BT251" s="177"/>
      <c r="BU251" s="32"/>
      <c r="BV251" s="32"/>
      <c r="BW251" s="244"/>
      <c r="BX251" s="244"/>
      <c r="BY251" s="241"/>
      <c r="BZ251" s="241"/>
      <c r="CA251" s="342"/>
      <c r="CB251" s="241"/>
      <c r="CC251" s="455"/>
      <c r="CD251" s="241"/>
      <c r="CE251" s="241"/>
    </row>
    <row r="252" spans="1:83" ht="25.5" x14ac:dyDescent="0.25">
      <c r="A252" s="242"/>
      <c r="B252" s="253"/>
      <c r="C252" s="253"/>
      <c r="D252" s="265"/>
      <c r="E252" s="253"/>
      <c r="F252" s="256"/>
      <c r="G252" s="253"/>
      <c r="H252" s="458"/>
      <c r="I252" s="278"/>
      <c r="J252" s="278"/>
      <c r="K252" s="278"/>
      <c r="L252" s="278"/>
      <c r="M252" s="253"/>
      <c r="N252" s="253"/>
      <c r="O252" s="253"/>
      <c r="P252" s="253"/>
      <c r="Q252" s="253"/>
      <c r="R252" s="253"/>
      <c r="S252" s="253"/>
      <c r="T252" s="253"/>
      <c r="U252" s="253"/>
      <c r="V252" s="253"/>
      <c r="W252" s="253"/>
      <c r="X252" s="250"/>
      <c r="Y252" s="272"/>
      <c r="Z252" s="253"/>
      <c r="AA252" s="253"/>
      <c r="AB252" s="271"/>
      <c r="AC252" s="253"/>
      <c r="AD252" s="271"/>
      <c r="AE252" s="271"/>
      <c r="AF252" s="253"/>
      <c r="AG252" s="253"/>
      <c r="AH252" s="253"/>
      <c r="AI252" s="250"/>
      <c r="AJ252" s="250"/>
      <c r="AK252" s="250"/>
      <c r="AL252" s="164" t="s">
        <v>769</v>
      </c>
      <c r="AM252" s="164" t="s">
        <v>770</v>
      </c>
      <c r="AN252" s="174">
        <v>45685</v>
      </c>
      <c r="AO252" s="205">
        <v>13953</v>
      </c>
      <c r="AP252" s="167" t="s">
        <v>704</v>
      </c>
      <c r="AQ252" s="174"/>
      <c r="AR252" s="174"/>
      <c r="AS252" s="174">
        <v>45690</v>
      </c>
      <c r="AT252" s="174">
        <v>45839</v>
      </c>
      <c r="AU252" s="68"/>
      <c r="AV252" s="164"/>
      <c r="AW252" s="170"/>
      <c r="AX252" s="170"/>
      <c r="AY252" s="164"/>
      <c r="AZ252" s="164"/>
      <c r="BA252" s="170"/>
      <c r="BB252" s="170"/>
      <c r="BC252" s="174"/>
      <c r="BD252" s="164"/>
      <c r="BE252" s="170"/>
      <c r="BF252" s="170"/>
      <c r="BG252" s="164"/>
      <c r="BH252" s="170"/>
      <c r="BI252" s="119">
        <f t="shared" si="29"/>
        <v>5111567.38</v>
      </c>
      <c r="BJ252" s="237"/>
      <c r="BK252" s="238"/>
      <c r="BL252" s="234">
        <f t="shared" si="23"/>
        <v>0</v>
      </c>
      <c r="BM252" s="177"/>
      <c r="BN252" s="177"/>
      <c r="BO252" s="177"/>
      <c r="BP252" s="177"/>
      <c r="BQ252" s="177"/>
      <c r="BR252" s="177"/>
      <c r="BS252" s="245"/>
      <c r="BT252" s="176"/>
      <c r="BU252" s="75"/>
      <c r="BV252" s="75"/>
      <c r="BW252" s="245"/>
      <c r="BX252" s="245"/>
      <c r="BY252" s="242"/>
      <c r="BZ252" s="242"/>
      <c r="CA252" s="343"/>
      <c r="CB252" s="242"/>
      <c r="CC252" s="456"/>
      <c r="CD252" s="242"/>
      <c r="CE252" s="242"/>
    </row>
    <row r="253" spans="1:83" s="78" customFormat="1" x14ac:dyDescent="0.25">
      <c r="A253" s="296">
        <v>36</v>
      </c>
      <c r="B253" s="266" t="s">
        <v>697</v>
      </c>
      <c r="C253" s="266" t="s">
        <v>698</v>
      </c>
      <c r="D253" s="315" t="s">
        <v>699</v>
      </c>
      <c r="E253" s="266" t="s">
        <v>379</v>
      </c>
      <c r="F253" s="304" t="s">
        <v>700</v>
      </c>
      <c r="G253" s="259">
        <v>13677</v>
      </c>
      <c r="H253" s="259">
        <v>13723</v>
      </c>
      <c r="I253" s="276"/>
      <c r="J253" s="276"/>
      <c r="K253" s="276"/>
      <c r="L253" s="276"/>
      <c r="M253" s="266"/>
      <c r="N253" s="266"/>
      <c r="O253" s="266"/>
      <c r="P253" s="266"/>
      <c r="Q253" s="266"/>
      <c r="R253" s="266"/>
      <c r="S253" s="266"/>
      <c r="T253" s="266"/>
      <c r="U253" s="266"/>
      <c r="V253" s="266"/>
      <c r="W253" s="266"/>
      <c r="X253" s="261"/>
      <c r="Y253" s="266" t="s">
        <v>932</v>
      </c>
      <c r="Z253" s="266" t="s">
        <v>473</v>
      </c>
      <c r="AA253" s="257" t="s">
        <v>701</v>
      </c>
      <c r="AB253" s="257">
        <v>45370</v>
      </c>
      <c r="AC253" s="259">
        <v>13737</v>
      </c>
      <c r="AD253" s="257">
        <v>45370</v>
      </c>
      <c r="AE253" s="257">
        <v>45735</v>
      </c>
      <c r="AF253" s="266">
        <v>1706</v>
      </c>
      <c r="AG253" s="266" t="s">
        <v>702</v>
      </c>
      <c r="AH253" s="266" t="s">
        <v>933</v>
      </c>
      <c r="AI253" s="261">
        <v>343632.16</v>
      </c>
      <c r="AJ253" s="261"/>
      <c r="AK253" s="261">
        <f>AI253+AJ253</f>
        <v>343632.16</v>
      </c>
      <c r="AL253" s="167"/>
      <c r="AM253" s="167"/>
      <c r="AN253" s="188"/>
      <c r="AO253" s="167"/>
      <c r="AP253" s="167"/>
      <c r="AQ253" s="188"/>
      <c r="AR253" s="188"/>
      <c r="AS253" s="167"/>
      <c r="AT253" s="167"/>
      <c r="AU253" s="76"/>
      <c r="AV253" s="167"/>
      <c r="AW253" s="184"/>
      <c r="AX253" s="184"/>
      <c r="AY253" s="167"/>
      <c r="AZ253" s="167"/>
      <c r="BA253" s="184"/>
      <c r="BB253" s="184"/>
      <c r="BC253" s="188"/>
      <c r="BD253" s="167"/>
      <c r="BE253" s="184"/>
      <c r="BF253" s="184"/>
      <c r="BG253" s="167"/>
      <c r="BH253" s="170"/>
      <c r="BI253" s="118">
        <f>$AK$253+BA253-BB253</f>
        <v>343632.16</v>
      </c>
      <c r="BJ253" s="236">
        <v>326369.37</v>
      </c>
      <c r="BK253" s="236">
        <v>67079.34</v>
      </c>
      <c r="BL253" s="234">
        <f t="shared" si="23"/>
        <v>393448.70999999996</v>
      </c>
      <c r="BM253" s="182"/>
      <c r="BN253" s="182"/>
      <c r="BO253" s="190">
        <v>45422</v>
      </c>
      <c r="BP253" s="190">
        <v>45489</v>
      </c>
      <c r="BQ253" s="182"/>
      <c r="BR253" s="182"/>
      <c r="BS253" s="308">
        <v>45422</v>
      </c>
      <c r="BT253" s="192"/>
      <c r="BU253" s="200"/>
      <c r="BV253" s="200"/>
      <c r="BW253" s="190"/>
      <c r="BX253" s="190"/>
      <c r="BY253" s="182"/>
      <c r="BZ253" s="296" t="s">
        <v>1145</v>
      </c>
      <c r="CA253" s="309" t="s">
        <v>1101</v>
      </c>
      <c r="CB253" s="296" t="s">
        <v>752</v>
      </c>
      <c r="CC253" s="296">
        <v>714834</v>
      </c>
      <c r="CD253" s="296" t="s">
        <v>724</v>
      </c>
      <c r="CE253" s="296" t="s">
        <v>725</v>
      </c>
    </row>
    <row r="254" spans="1:83" s="78" customFormat="1" ht="25.5" x14ac:dyDescent="0.25">
      <c r="A254" s="297"/>
      <c r="B254" s="267"/>
      <c r="C254" s="267"/>
      <c r="D254" s="316"/>
      <c r="E254" s="267"/>
      <c r="F254" s="305"/>
      <c r="G254" s="260"/>
      <c r="H254" s="260"/>
      <c r="I254" s="277"/>
      <c r="J254" s="277"/>
      <c r="K254" s="277"/>
      <c r="L254" s="277"/>
      <c r="M254" s="267"/>
      <c r="N254" s="267"/>
      <c r="O254" s="267"/>
      <c r="P254" s="267"/>
      <c r="Q254" s="267"/>
      <c r="R254" s="267"/>
      <c r="S254" s="267"/>
      <c r="T254" s="267"/>
      <c r="U254" s="267"/>
      <c r="V254" s="267"/>
      <c r="W254" s="267"/>
      <c r="X254" s="262"/>
      <c r="Y254" s="267"/>
      <c r="Z254" s="267"/>
      <c r="AA254" s="258"/>
      <c r="AB254" s="258"/>
      <c r="AC254" s="260"/>
      <c r="AD254" s="258"/>
      <c r="AE254" s="258"/>
      <c r="AF254" s="267"/>
      <c r="AG254" s="267"/>
      <c r="AH254" s="267"/>
      <c r="AI254" s="262"/>
      <c r="AJ254" s="262"/>
      <c r="AK254" s="262"/>
      <c r="AL254" s="167" t="s">
        <v>178</v>
      </c>
      <c r="AM254" s="167" t="s">
        <v>703</v>
      </c>
      <c r="AN254" s="188">
        <v>45489</v>
      </c>
      <c r="AO254" s="221">
        <v>13824</v>
      </c>
      <c r="AP254" s="167" t="s">
        <v>704</v>
      </c>
      <c r="AQ254" s="188"/>
      <c r="AR254" s="188"/>
      <c r="AS254" s="167"/>
      <c r="AT254" s="167"/>
      <c r="AU254" s="76"/>
      <c r="AV254" s="167"/>
      <c r="AW254" s="184"/>
      <c r="AX254" s="184"/>
      <c r="AY254" s="167"/>
      <c r="AZ254" s="167"/>
      <c r="BA254" s="184"/>
      <c r="BB254" s="184"/>
      <c r="BC254" s="188"/>
      <c r="BD254" s="167"/>
      <c r="BE254" s="184"/>
      <c r="BF254" s="184"/>
      <c r="BG254" s="167"/>
      <c r="BH254" s="170"/>
      <c r="BI254" s="118">
        <f t="shared" ref="BI254:BI259" si="30">$AK$253+BA254-BB254</f>
        <v>343632.16</v>
      </c>
      <c r="BJ254" s="236"/>
      <c r="BK254" s="236"/>
      <c r="BL254" s="234">
        <f t="shared" si="23"/>
        <v>0</v>
      </c>
      <c r="BM254" s="182"/>
      <c r="BN254" s="182"/>
      <c r="BO254" s="190">
        <v>45490</v>
      </c>
      <c r="BP254" s="190">
        <v>45552</v>
      </c>
      <c r="BQ254" s="182"/>
      <c r="BR254" s="182"/>
      <c r="BS254" s="246"/>
      <c r="BT254" s="192"/>
      <c r="BU254" s="200"/>
      <c r="BV254" s="200"/>
      <c r="BW254" s="190"/>
      <c r="BX254" s="190"/>
      <c r="BY254" s="182"/>
      <c r="BZ254" s="297"/>
      <c r="CA254" s="310"/>
      <c r="CB254" s="297"/>
      <c r="CC254" s="297"/>
      <c r="CD254" s="297"/>
      <c r="CE254" s="297"/>
    </row>
    <row r="255" spans="1:83" s="78" customFormat="1" ht="25.5" x14ac:dyDescent="0.25">
      <c r="A255" s="297"/>
      <c r="B255" s="267"/>
      <c r="C255" s="267"/>
      <c r="D255" s="316"/>
      <c r="E255" s="267"/>
      <c r="F255" s="305"/>
      <c r="G255" s="260"/>
      <c r="H255" s="260"/>
      <c r="I255" s="277"/>
      <c r="J255" s="277"/>
      <c r="K255" s="277"/>
      <c r="L255" s="277"/>
      <c r="M255" s="267"/>
      <c r="N255" s="267"/>
      <c r="O255" s="267"/>
      <c r="P255" s="267"/>
      <c r="Q255" s="267"/>
      <c r="R255" s="267"/>
      <c r="S255" s="267"/>
      <c r="T255" s="267"/>
      <c r="U255" s="267"/>
      <c r="V255" s="267"/>
      <c r="W255" s="267"/>
      <c r="X255" s="262"/>
      <c r="Y255" s="267"/>
      <c r="Z255" s="267"/>
      <c r="AA255" s="258"/>
      <c r="AB255" s="258"/>
      <c r="AC255" s="260"/>
      <c r="AD255" s="258"/>
      <c r="AE255" s="258"/>
      <c r="AF255" s="267"/>
      <c r="AG255" s="267"/>
      <c r="AH255" s="267"/>
      <c r="AI255" s="262"/>
      <c r="AJ255" s="262"/>
      <c r="AK255" s="262"/>
      <c r="AL255" s="167" t="s">
        <v>705</v>
      </c>
      <c r="AM255" s="167" t="s">
        <v>706</v>
      </c>
      <c r="AN255" s="188">
        <v>45551</v>
      </c>
      <c r="AO255" s="221">
        <v>13875</v>
      </c>
      <c r="AP255" s="167" t="s">
        <v>704</v>
      </c>
      <c r="AQ255" s="188"/>
      <c r="AR255" s="188"/>
      <c r="AS255" s="167"/>
      <c r="AT255" s="167"/>
      <c r="AU255" s="76"/>
      <c r="AV255" s="167"/>
      <c r="AW255" s="184"/>
      <c r="AX255" s="184"/>
      <c r="AY255" s="167"/>
      <c r="AZ255" s="167"/>
      <c r="BA255" s="184"/>
      <c r="BB255" s="184"/>
      <c r="BC255" s="188"/>
      <c r="BD255" s="167"/>
      <c r="BE255" s="184"/>
      <c r="BF255" s="184"/>
      <c r="BG255" s="167"/>
      <c r="BH255" s="170"/>
      <c r="BI255" s="118">
        <f t="shared" si="30"/>
        <v>343632.16</v>
      </c>
      <c r="BJ255" s="236"/>
      <c r="BK255" s="236"/>
      <c r="BL255" s="234">
        <f t="shared" si="23"/>
        <v>0</v>
      </c>
      <c r="BM255" s="182"/>
      <c r="BN255" s="182"/>
      <c r="BO255" s="190">
        <v>45553</v>
      </c>
      <c r="BP255" s="190">
        <v>45614</v>
      </c>
      <c r="BQ255" s="182"/>
      <c r="BR255" s="182"/>
      <c r="BS255" s="246"/>
      <c r="BT255" s="192"/>
      <c r="BU255" s="200"/>
      <c r="BV255" s="200"/>
      <c r="BW255" s="190"/>
      <c r="BX255" s="190"/>
      <c r="BY255" s="182"/>
      <c r="BZ255" s="297"/>
      <c r="CA255" s="310"/>
      <c r="CB255" s="297"/>
      <c r="CC255" s="297"/>
      <c r="CD255" s="297"/>
      <c r="CE255" s="297"/>
    </row>
    <row r="256" spans="1:83" s="78" customFormat="1" ht="25.5" x14ac:dyDescent="0.25">
      <c r="A256" s="297"/>
      <c r="B256" s="267"/>
      <c r="C256" s="267"/>
      <c r="D256" s="316"/>
      <c r="E256" s="267"/>
      <c r="F256" s="305"/>
      <c r="G256" s="260"/>
      <c r="H256" s="260"/>
      <c r="I256" s="277"/>
      <c r="J256" s="277"/>
      <c r="K256" s="277"/>
      <c r="L256" s="277"/>
      <c r="M256" s="267"/>
      <c r="N256" s="267"/>
      <c r="O256" s="267"/>
      <c r="P256" s="267"/>
      <c r="Q256" s="267"/>
      <c r="R256" s="267"/>
      <c r="S256" s="267"/>
      <c r="T256" s="267"/>
      <c r="U256" s="267"/>
      <c r="V256" s="267"/>
      <c r="W256" s="267"/>
      <c r="X256" s="262"/>
      <c r="Y256" s="267"/>
      <c r="Z256" s="267"/>
      <c r="AA256" s="258"/>
      <c r="AB256" s="258"/>
      <c r="AC256" s="260"/>
      <c r="AD256" s="258"/>
      <c r="AE256" s="258"/>
      <c r="AF256" s="267"/>
      <c r="AG256" s="267"/>
      <c r="AH256" s="267"/>
      <c r="AI256" s="262"/>
      <c r="AJ256" s="262"/>
      <c r="AK256" s="262"/>
      <c r="AL256" s="167" t="s">
        <v>217</v>
      </c>
      <c r="AM256" s="167" t="s">
        <v>707</v>
      </c>
      <c r="AN256" s="188">
        <v>45590</v>
      </c>
      <c r="AO256" s="221">
        <v>13894</v>
      </c>
      <c r="AP256" s="167" t="s">
        <v>708</v>
      </c>
      <c r="AQ256" s="188"/>
      <c r="AR256" s="188"/>
      <c r="AS256" s="167"/>
      <c r="AT256" s="167"/>
      <c r="AU256" s="76"/>
      <c r="AV256" s="167"/>
      <c r="AW256" s="184"/>
      <c r="AX256" s="184"/>
      <c r="AY256" s="79">
        <v>0.29820000000000002</v>
      </c>
      <c r="AZ256" s="167"/>
      <c r="BA256" s="184">
        <v>102472.4</v>
      </c>
      <c r="BB256" s="184"/>
      <c r="BC256" s="188"/>
      <c r="BD256" s="167"/>
      <c r="BE256" s="184"/>
      <c r="BF256" s="184"/>
      <c r="BG256" s="167"/>
      <c r="BH256" s="170"/>
      <c r="BI256" s="118">
        <f t="shared" si="30"/>
        <v>446104.55999999994</v>
      </c>
      <c r="BJ256" s="236"/>
      <c r="BK256" s="236"/>
      <c r="BL256" s="234">
        <f t="shared" si="23"/>
        <v>0</v>
      </c>
      <c r="BM256" s="182"/>
      <c r="BN256" s="182"/>
      <c r="BO256" s="182"/>
      <c r="BP256" s="182"/>
      <c r="BQ256" s="182"/>
      <c r="BR256" s="182"/>
      <c r="BS256" s="246"/>
      <c r="BT256" s="192"/>
      <c r="BU256" s="200"/>
      <c r="BV256" s="200"/>
      <c r="BW256" s="190"/>
      <c r="BX256" s="190"/>
      <c r="BY256" s="182"/>
      <c r="BZ256" s="297"/>
      <c r="CA256" s="310"/>
      <c r="CB256" s="297"/>
      <c r="CC256" s="297"/>
      <c r="CD256" s="297"/>
      <c r="CE256" s="297"/>
    </row>
    <row r="257" spans="1:83" s="78" customFormat="1" ht="25.5" x14ac:dyDescent="0.25">
      <c r="A257" s="297"/>
      <c r="B257" s="267"/>
      <c r="C257" s="267"/>
      <c r="D257" s="316"/>
      <c r="E257" s="267"/>
      <c r="F257" s="305"/>
      <c r="G257" s="260"/>
      <c r="H257" s="260"/>
      <c r="I257" s="277"/>
      <c r="J257" s="277"/>
      <c r="K257" s="277"/>
      <c r="L257" s="277"/>
      <c r="M257" s="267"/>
      <c r="N257" s="267"/>
      <c r="O257" s="267"/>
      <c r="P257" s="267"/>
      <c r="Q257" s="267"/>
      <c r="R257" s="267"/>
      <c r="S257" s="267"/>
      <c r="T257" s="267"/>
      <c r="U257" s="267"/>
      <c r="V257" s="267"/>
      <c r="W257" s="267"/>
      <c r="X257" s="262"/>
      <c r="Y257" s="267"/>
      <c r="Z257" s="267"/>
      <c r="AA257" s="258"/>
      <c r="AB257" s="258"/>
      <c r="AC257" s="260"/>
      <c r="AD257" s="258"/>
      <c r="AE257" s="258"/>
      <c r="AF257" s="267"/>
      <c r="AG257" s="267"/>
      <c r="AH257" s="267"/>
      <c r="AI257" s="262"/>
      <c r="AJ257" s="262"/>
      <c r="AK257" s="262"/>
      <c r="AL257" s="167" t="s">
        <v>709</v>
      </c>
      <c r="AM257" s="167" t="s">
        <v>710</v>
      </c>
      <c r="AN257" s="188">
        <v>45614</v>
      </c>
      <c r="AO257" s="221">
        <v>13920</v>
      </c>
      <c r="AP257" s="167" t="s">
        <v>704</v>
      </c>
      <c r="AQ257" s="188"/>
      <c r="AR257" s="188"/>
      <c r="AS257" s="167"/>
      <c r="AT257" s="167"/>
      <c r="AU257" s="76"/>
      <c r="AV257" s="167"/>
      <c r="AW257" s="184"/>
      <c r="AX257" s="184"/>
      <c r="AY257" s="167"/>
      <c r="AZ257" s="167"/>
      <c r="BA257" s="184"/>
      <c r="BB257" s="184"/>
      <c r="BC257" s="188"/>
      <c r="BD257" s="167"/>
      <c r="BE257" s="184"/>
      <c r="BF257" s="184"/>
      <c r="BG257" s="167"/>
      <c r="BH257" s="170"/>
      <c r="BI257" s="118">
        <f t="shared" si="30"/>
        <v>343632.16</v>
      </c>
      <c r="BJ257" s="236"/>
      <c r="BK257" s="236"/>
      <c r="BL257" s="234">
        <f t="shared" si="23"/>
        <v>0</v>
      </c>
      <c r="BM257" s="182"/>
      <c r="BN257" s="182"/>
      <c r="BO257" s="190">
        <v>45615</v>
      </c>
      <c r="BP257" s="190">
        <v>45676</v>
      </c>
      <c r="BQ257" s="182"/>
      <c r="BR257" s="182"/>
      <c r="BS257" s="246"/>
      <c r="BT257" s="192"/>
      <c r="BU257" s="200"/>
      <c r="BV257" s="200"/>
      <c r="BW257" s="190"/>
      <c r="BX257" s="190"/>
      <c r="BY257" s="182"/>
      <c r="BZ257" s="297"/>
      <c r="CA257" s="310"/>
      <c r="CB257" s="297"/>
      <c r="CC257" s="297"/>
      <c r="CD257" s="297"/>
      <c r="CE257" s="297"/>
    </row>
    <row r="258" spans="1:83" s="78" customFormat="1" ht="25.5" x14ac:dyDescent="0.25">
      <c r="A258" s="297"/>
      <c r="B258" s="267"/>
      <c r="C258" s="267"/>
      <c r="D258" s="316"/>
      <c r="E258" s="267"/>
      <c r="F258" s="305"/>
      <c r="G258" s="260"/>
      <c r="H258" s="260"/>
      <c r="I258" s="277"/>
      <c r="J258" s="277"/>
      <c r="K258" s="277"/>
      <c r="L258" s="277"/>
      <c r="M258" s="267"/>
      <c r="N258" s="267"/>
      <c r="O258" s="267"/>
      <c r="P258" s="267"/>
      <c r="Q258" s="267"/>
      <c r="R258" s="267"/>
      <c r="S258" s="267"/>
      <c r="T258" s="267"/>
      <c r="U258" s="267"/>
      <c r="V258" s="267"/>
      <c r="W258" s="267"/>
      <c r="X258" s="262"/>
      <c r="Y258" s="267"/>
      <c r="Z258" s="267"/>
      <c r="AA258" s="258"/>
      <c r="AB258" s="258"/>
      <c r="AC258" s="260"/>
      <c r="AD258" s="258"/>
      <c r="AE258" s="258"/>
      <c r="AF258" s="267"/>
      <c r="AG258" s="267"/>
      <c r="AH258" s="267"/>
      <c r="AI258" s="262"/>
      <c r="AJ258" s="262"/>
      <c r="AK258" s="262"/>
      <c r="AL258" s="167" t="s">
        <v>709</v>
      </c>
      <c r="AM258" s="167" t="s">
        <v>711</v>
      </c>
      <c r="AN258" s="188">
        <v>45301</v>
      </c>
      <c r="AO258" s="221">
        <v>13943</v>
      </c>
      <c r="AP258" s="167" t="s">
        <v>704</v>
      </c>
      <c r="AQ258" s="188"/>
      <c r="AR258" s="188"/>
      <c r="AS258" s="167"/>
      <c r="AT258" s="167"/>
      <c r="AU258" s="76"/>
      <c r="AV258" s="167"/>
      <c r="AW258" s="184"/>
      <c r="AX258" s="184"/>
      <c r="AY258" s="167"/>
      <c r="AZ258" s="167"/>
      <c r="BA258" s="184"/>
      <c r="BB258" s="184"/>
      <c r="BC258" s="188"/>
      <c r="BD258" s="167"/>
      <c r="BE258" s="184"/>
      <c r="BF258" s="184"/>
      <c r="BG258" s="167"/>
      <c r="BH258" s="170"/>
      <c r="BI258" s="118">
        <f t="shared" si="30"/>
        <v>343632.16</v>
      </c>
      <c r="BJ258" s="236"/>
      <c r="BK258" s="236"/>
      <c r="BL258" s="234">
        <f t="shared" si="23"/>
        <v>0</v>
      </c>
      <c r="BM258" s="182"/>
      <c r="BN258" s="182"/>
      <c r="BO258" s="190">
        <v>45677</v>
      </c>
      <c r="BP258" s="190">
        <v>45736</v>
      </c>
      <c r="BQ258" s="182"/>
      <c r="BR258" s="182"/>
      <c r="BS258" s="246"/>
      <c r="BT258" s="192"/>
      <c r="BU258" s="200"/>
      <c r="BV258" s="200"/>
      <c r="BW258" s="190"/>
      <c r="BX258" s="190"/>
      <c r="BY258" s="182"/>
      <c r="BZ258" s="297"/>
      <c r="CA258" s="310"/>
      <c r="CB258" s="297"/>
      <c r="CC258" s="297"/>
      <c r="CD258" s="297"/>
      <c r="CE258" s="297"/>
    </row>
    <row r="259" spans="1:83" s="78" customFormat="1" ht="25.5" x14ac:dyDescent="0.25">
      <c r="A259" s="297"/>
      <c r="B259" s="267"/>
      <c r="C259" s="267"/>
      <c r="D259" s="316"/>
      <c r="E259" s="267"/>
      <c r="F259" s="305"/>
      <c r="G259" s="260"/>
      <c r="H259" s="260"/>
      <c r="I259" s="277"/>
      <c r="J259" s="277"/>
      <c r="K259" s="277"/>
      <c r="L259" s="277"/>
      <c r="M259" s="267"/>
      <c r="N259" s="267"/>
      <c r="O259" s="267"/>
      <c r="P259" s="267"/>
      <c r="Q259" s="267"/>
      <c r="R259" s="267"/>
      <c r="S259" s="267"/>
      <c r="T259" s="267"/>
      <c r="U259" s="267"/>
      <c r="V259" s="267"/>
      <c r="W259" s="267"/>
      <c r="X259" s="262"/>
      <c r="Y259" s="267"/>
      <c r="Z259" s="267"/>
      <c r="AA259" s="258"/>
      <c r="AB259" s="258"/>
      <c r="AC259" s="260"/>
      <c r="AD259" s="258"/>
      <c r="AE259" s="258"/>
      <c r="AF259" s="267"/>
      <c r="AG259" s="267"/>
      <c r="AH259" s="267"/>
      <c r="AI259" s="262"/>
      <c r="AJ259" s="262"/>
      <c r="AK259" s="262"/>
      <c r="AL259" s="167" t="s">
        <v>935</v>
      </c>
      <c r="AM259" s="167" t="s">
        <v>1144</v>
      </c>
      <c r="AN259" s="188">
        <v>45722</v>
      </c>
      <c r="AO259" s="221">
        <v>13980</v>
      </c>
      <c r="AP259" s="167" t="s">
        <v>704</v>
      </c>
      <c r="AQ259" s="188"/>
      <c r="AR259" s="188"/>
      <c r="AS259" s="188">
        <v>45736</v>
      </c>
      <c r="AT259" s="188">
        <v>45855</v>
      </c>
      <c r="AU259" s="76"/>
      <c r="AV259" s="167"/>
      <c r="AW259" s="184"/>
      <c r="AX259" s="184"/>
      <c r="AY259" s="167"/>
      <c r="AZ259" s="167"/>
      <c r="BA259" s="184"/>
      <c r="BB259" s="184"/>
      <c r="BC259" s="188"/>
      <c r="BD259" s="167"/>
      <c r="BE259" s="184"/>
      <c r="BF259" s="184"/>
      <c r="BG259" s="167"/>
      <c r="BH259" s="170"/>
      <c r="BI259" s="118">
        <f t="shared" si="30"/>
        <v>343632.16</v>
      </c>
      <c r="BJ259" s="238"/>
      <c r="BK259" s="238"/>
      <c r="BL259" s="234">
        <f t="shared" si="23"/>
        <v>0</v>
      </c>
      <c r="BM259" s="182"/>
      <c r="BN259" s="182"/>
      <c r="BO259" s="190">
        <v>45737</v>
      </c>
      <c r="BP259" s="190">
        <v>45797</v>
      </c>
      <c r="BQ259" s="182"/>
      <c r="BR259" s="182"/>
      <c r="BS259" s="247"/>
      <c r="BT259" s="192"/>
      <c r="BU259" s="200"/>
      <c r="BV259" s="200"/>
      <c r="BW259" s="190"/>
      <c r="BX259" s="190"/>
      <c r="BY259" s="182"/>
      <c r="BZ259" s="298"/>
      <c r="CA259" s="340"/>
      <c r="CB259" s="298"/>
      <c r="CC259" s="298"/>
      <c r="CD259" s="298"/>
      <c r="CE259" s="298"/>
    </row>
    <row r="260" spans="1:83" x14ac:dyDescent="0.25">
      <c r="A260" s="251">
        <v>37</v>
      </c>
      <c r="B260" s="251" t="s">
        <v>714</v>
      </c>
      <c r="C260" s="251" t="s">
        <v>350</v>
      </c>
      <c r="D260" s="251" t="s">
        <v>699</v>
      </c>
      <c r="E260" s="251" t="s">
        <v>379</v>
      </c>
      <c r="F260" s="254" t="s">
        <v>715</v>
      </c>
      <c r="G260" s="270">
        <v>13614</v>
      </c>
      <c r="H260" s="270">
        <v>13694</v>
      </c>
      <c r="I260" s="276"/>
      <c r="J260" s="306"/>
      <c r="K260" s="306"/>
      <c r="L260" s="276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66" t="s">
        <v>716</v>
      </c>
      <c r="Z260" s="251" t="s">
        <v>717</v>
      </c>
      <c r="AA260" s="251" t="s">
        <v>743</v>
      </c>
      <c r="AB260" s="268">
        <v>45370</v>
      </c>
      <c r="AC260" s="270">
        <v>13737</v>
      </c>
      <c r="AD260" s="268">
        <v>45370</v>
      </c>
      <c r="AE260" s="268">
        <v>45520</v>
      </c>
      <c r="AF260" s="251" t="s">
        <v>718</v>
      </c>
      <c r="AG260" s="251" t="s">
        <v>185</v>
      </c>
      <c r="AH260" s="251" t="s">
        <v>719</v>
      </c>
      <c r="AI260" s="248">
        <v>294000</v>
      </c>
      <c r="AJ260" s="248">
        <v>74974</v>
      </c>
      <c r="AK260" s="248">
        <f>AI260+AJ260</f>
        <v>368974</v>
      </c>
      <c r="AL260" s="164"/>
      <c r="AM260" s="164"/>
      <c r="AN260" s="174"/>
      <c r="AO260" s="164"/>
      <c r="AP260" s="164"/>
      <c r="AQ260" s="174"/>
      <c r="AR260" s="174"/>
      <c r="AS260" s="164"/>
      <c r="AT260" s="164"/>
      <c r="AU260" s="68"/>
      <c r="AV260" s="164"/>
      <c r="AW260" s="170"/>
      <c r="AX260" s="170"/>
      <c r="AY260" s="164"/>
      <c r="AZ260" s="164"/>
      <c r="BA260" s="170"/>
      <c r="BB260" s="170"/>
      <c r="BC260" s="174"/>
      <c r="BD260" s="164"/>
      <c r="BE260" s="170"/>
      <c r="BF260" s="170"/>
      <c r="BG260" s="164"/>
      <c r="BH260" s="170"/>
      <c r="BI260" s="231">
        <f>$AK$260+AW260-AX260</f>
        <v>368974</v>
      </c>
      <c r="BJ260" s="232">
        <v>279069.28999999998</v>
      </c>
      <c r="BK260" s="232">
        <v>79387.94</v>
      </c>
      <c r="BL260" s="234">
        <f t="shared" si="23"/>
        <v>358457.23</v>
      </c>
      <c r="BM260" s="177"/>
      <c r="BN260" s="177"/>
      <c r="BO260" s="180">
        <v>45440</v>
      </c>
      <c r="BP260" s="180">
        <v>45560</v>
      </c>
      <c r="BQ260" s="177"/>
      <c r="BR260" s="177"/>
      <c r="BS260" s="243">
        <v>45440</v>
      </c>
      <c r="BT260" s="251"/>
      <c r="BU260" s="251"/>
      <c r="BV260" s="251"/>
      <c r="BW260" s="180"/>
      <c r="BX260" s="180"/>
      <c r="BY260" s="177"/>
      <c r="BZ260" s="240" t="s">
        <v>1147</v>
      </c>
      <c r="CA260" s="240" t="s">
        <v>1101</v>
      </c>
      <c r="CB260" s="240" t="s">
        <v>752</v>
      </c>
      <c r="CC260" s="240">
        <v>714834</v>
      </c>
      <c r="CD260" s="240" t="s">
        <v>724</v>
      </c>
      <c r="CE260" s="240" t="s">
        <v>725</v>
      </c>
    </row>
    <row r="261" spans="1:83" ht="25.5" x14ac:dyDescent="0.25">
      <c r="A261" s="252"/>
      <c r="B261" s="252"/>
      <c r="C261" s="252"/>
      <c r="D261" s="252"/>
      <c r="E261" s="252"/>
      <c r="F261" s="255"/>
      <c r="G261" s="252"/>
      <c r="H261" s="252"/>
      <c r="I261" s="277"/>
      <c r="J261" s="277"/>
      <c r="K261" s="277"/>
      <c r="L261" s="277"/>
      <c r="M261" s="252"/>
      <c r="N261" s="252"/>
      <c r="O261" s="252"/>
      <c r="P261" s="252"/>
      <c r="Q261" s="252"/>
      <c r="R261" s="252"/>
      <c r="S261" s="252"/>
      <c r="T261" s="252"/>
      <c r="U261" s="252"/>
      <c r="V261" s="252"/>
      <c r="W261" s="252"/>
      <c r="X261" s="252"/>
      <c r="Y261" s="267"/>
      <c r="Z261" s="252"/>
      <c r="AA261" s="252"/>
      <c r="AB261" s="269"/>
      <c r="AC261" s="252"/>
      <c r="AD261" s="269"/>
      <c r="AE261" s="269"/>
      <c r="AF261" s="252"/>
      <c r="AG261" s="252"/>
      <c r="AH261" s="252"/>
      <c r="AI261" s="249"/>
      <c r="AJ261" s="249"/>
      <c r="AK261" s="249"/>
      <c r="AL261" s="164" t="s">
        <v>720</v>
      </c>
      <c r="AM261" s="164" t="s">
        <v>721</v>
      </c>
      <c r="AN261" s="174">
        <v>45520</v>
      </c>
      <c r="AO261" s="205">
        <v>13871</v>
      </c>
      <c r="AP261" s="164" t="s">
        <v>704</v>
      </c>
      <c r="AQ261" s="174"/>
      <c r="AR261" s="174"/>
      <c r="AS261" s="174">
        <v>45523</v>
      </c>
      <c r="AT261" s="174">
        <v>45642</v>
      </c>
      <c r="AU261" s="68"/>
      <c r="AV261" s="164"/>
      <c r="AW261" s="170"/>
      <c r="AX261" s="170"/>
      <c r="AY261" s="164"/>
      <c r="AZ261" s="164"/>
      <c r="BA261" s="170"/>
      <c r="BB261" s="170"/>
      <c r="BC261" s="174"/>
      <c r="BD261" s="164"/>
      <c r="BE261" s="170"/>
      <c r="BF261" s="170"/>
      <c r="BG261" s="164"/>
      <c r="BH261" s="170"/>
      <c r="BI261" s="231">
        <f t="shared" ref="BI261:BI263" si="31">$AK$260+AW261-AX261</f>
        <v>368974</v>
      </c>
      <c r="BJ261" s="235"/>
      <c r="BK261" s="235"/>
      <c r="BL261" s="234">
        <f t="shared" si="23"/>
        <v>0</v>
      </c>
      <c r="BM261" s="177"/>
      <c r="BN261" s="177"/>
      <c r="BO261" s="180">
        <v>45561</v>
      </c>
      <c r="BP261" s="180">
        <v>45650</v>
      </c>
      <c r="BQ261" s="177"/>
      <c r="BR261" s="177"/>
      <c r="BS261" s="244"/>
      <c r="BT261" s="252"/>
      <c r="BU261" s="252"/>
      <c r="BV261" s="252"/>
      <c r="BW261" s="180"/>
      <c r="BX261" s="180"/>
      <c r="BY261" s="177"/>
      <c r="BZ261" s="241"/>
      <c r="CA261" s="241"/>
      <c r="CB261" s="241"/>
      <c r="CC261" s="241"/>
      <c r="CD261" s="241"/>
      <c r="CE261" s="241"/>
    </row>
    <row r="262" spans="1:83" ht="25.5" x14ac:dyDescent="0.25">
      <c r="A262" s="252"/>
      <c r="B262" s="252"/>
      <c r="C262" s="252"/>
      <c r="D262" s="252"/>
      <c r="E262" s="252"/>
      <c r="F262" s="255"/>
      <c r="G262" s="252"/>
      <c r="H262" s="252"/>
      <c r="I262" s="277"/>
      <c r="J262" s="277"/>
      <c r="K262" s="277"/>
      <c r="L262" s="277"/>
      <c r="M262" s="252"/>
      <c r="N262" s="252"/>
      <c r="O262" s="252"/>
      <c r="P262" s="252"/>
      <c r="Q262" s="252"/>
      <c r="R262" s="252"/>
      <c r="S262" s="252"/>
      <c r="T262" s="252"/>
      <c r="U262" s="252"/>
      <c r="V262" s="252"/>
      <c r="W262" s="252"/>
      <c r="X262" s="252"/>
      <c r="Y262" s="267"/>
      <c r="Z262" s="252"/>
      <c r="AA262" s="252"/>
      <c r="AB262" s="269"/>
      <c r="AC262" s="252"/>
      <c r="AD262" s="269"/>
      <c r="AE262" s="269"/>
      <c r="AF262" s="252"/>
      <c r="AG262" s="252"/>
      <c r="AH262" s="252"/>
      <c r="AI262" s="249"/>
      <c r="AJ262" s="249"/>
      <c r="AK262" s="249"/>
      <c r="AL262" s="164" t="s">
        <v>722</v>
      </c>
      <c r="AM262" s="164" t="s">
        <v>723</v>
      </c>
      <c r="AN262" s="174">
        <v>45639</v>
      </c>
      <c r="AO262" s="205">
        <v>13927</v>
      </c>
      <c r="AP262" s="164" t="s">
        <v>704</v>
      </c>
      <c r="AQ262" s="174"/>
      <c r="AR262" s="174"/>
      <c r="AS262" s="174">
        <v>45643</v>
      </c>
      <c r="AT262" s="174">
        <v>45762</v>
      </c>
      <c r="AU262" s="68"/>
      <c r="AV262" s="164"/>
      <c r="AW262" s="170"/>
      <c r="AX262" s="170"/>
      <c r="AY262" s="164"/>
      <c r="AZ262" s="164"/>
      <c r="BA262" s="170"/>
      <c r="BB262" s="170"/>
      <c r="BC262" s="174"/>
      <c r="BD262" s="164"/>
      <c r="BE262" s="170"/>
      <c r="BF262" s="170"/>
      <c r="BG262" s="164"/>
      <c r="BH262" s="170"/>
      <c r="BI262" s="231">
        <f t="shared" si="31"/>
        <v>368974</v>
      </c>
      <c r="BJ262" s="235"/>
      <c r="BK262" s="235"/>
      <c r="BL262" s="234">
        <f t="shared" si="23"/>
        <v>0</v>
      </c>
      <c r="BM262" s="177"/>
      <c r="BN262" s="177"/>
      <c r="BO262" s="180">
        <v>45651</v>
      </c>
      <c r="BP262" s="180">
        <v>45740</v>
      </c>
      <c r="BQ262" s="177"/>
      <c r="BR262" s="177"/>
      <c r="BS262" s="244"/>
      <c r="BT262" s="252"/>
      <c r="BU262" s="252"/>
      <c r="BV262" s="252"/>
      <c r="BW262" s="180"/>
      <c r="BX262" s="180"/>
      <c r="BY262" s="177"/>
      <c r="BZ262" s="241"/>
      <c r="CA262" s="241"/>
      <c r="CB262" s="241"/>
      <c r="CC262" s="241"/>
      <c r="CD262" s="241"/>
      <c r="CE262" s="241"/>
    </row>
    <row r="263" spans="1:83" ht="25.5" x14ac:dyDescent="0.25">
      <c r="A263" s="252"/>
      <c r="B263" s="252"/>
      <c r="C263" s="252"/>
      <c r="D263" s="252"/>
      <c r="E263" s="252"/>
      <c r="F263" s="255"/>
      <c r="G263" s="252"/>
      <c r="H263" s="252"/>
      <c r="I263" s="277"/>
      <c r="J263" s="277"/>
      <c r="K263" s="277"/>
      <c r="L263" s="277"/>
      <c r="M263" s="252"/>
      <c r="N263" s="252"/>
      <c r="O263" s="252"/>
      <c r="P263" s="252"/>
      <c r="Q263" s="252"/>
      <c r="R263" s="252"/>
      <c r="S263" s="252"/>
      <c r="T263" s="252"/>
      <c r="U263" s="252"/>
      <c r="V263" s="252"/>
      <c r="W263" s="252"/>
      <c r="X263" s="252"/>
      <c r="Y263" s="267"/>
      <c r="Z263" s="252"/>
      <c r="AA263" s="252"/>
      <c r="AB263" s="269"/>
      <c r="AC263" s="252"/>
      <c r="AD263" s="269"/>
      <c r="AE263" s="269"/>
      <c r="AF263" s="252"/>
      <c r="AG263" s="252"/>
      <c r="AH263" s="252"/>
      <c r="AI263" s="249"/>
      <c r="AJ263" s="249"/>
      <c r="AK263" s="249"/>
      <c r="AL263" s="164" t="s">
        <v>1002</v>
      </c>
      <c r="AM263" s="164" t="s">
        <v>1146</v>
      </c>
      <c r="AN263" s="174">
        <v>45722</v>
      </c>
      <c r="AO263" s="205">
        <v>13980</v>
      </c>
      <c r="AP263" s="164" t="s">
        <v>704</v>
      </c>
      <c r="AQ263" s="174"/>
      <c r="AR263" s="174"/>
      <c r="AS263" s="174">
        <v>45763</v>
      </c>
      <c r="AT263" s="174">
        <v>45882</v>
      </c>
      <c r="AU263" s="68"/>
      <c r="AV263" s="164"/>
      <c r="AW263" s="170"/>
      <c r="AX263" s="170"/>
      <c r="AY263" s="164"/>
      <c r="AZ263" s="164"/>
      <c r="BA263" s="170"/>
      <c r="BB263" s="170"/>
      <c r="BC263" s="174"/>
      <c r="BD263" s="164"/>
      <c r="BE263" s="170"/>
      <c r="BF263" s="170"/>
      <c r="BG263" s="164"/>
      <c r="BH263" s="170"/>
      <c r="BI263" s="231">
        <f t="shared" si="31"/>
        <v>368974</v>
      </c>
      <c r="BJ263" s="235"/>
      <c r="BK263" s="235"/>
      <c r="BL263" s="234">
        <f t="shared" si="23"/>
        <v>0</v>
      </c>
      <c r="BM263" s="177"/>
      <c r="BN263" s="177"/>
      <c r="BO263" s="180">
        <v>45741</v>
      </c>
      <c r="BP263" s="180">
        <v>45830</v>
      </c>
      <c r="BQ263" s="177"/>
      <c r="BR263" s="177"/>
      <c r="BS263" s="244"/>
      <c r="BT263" s="252"/>
      <c r="BU263" s="252"/>
      <c r="BV263" s="252"/>
      <c r="BW263" s="180"/>
      <c r="BX263" s="180"/>
      <c r="BY263" s="177"/>
      <c r="BZ263" s="242"/>
      <c r="CA263" s="242"/>
      <c r="CB263" s="242"/>
      <c r="CC263" s="242"/>
      <c r="CD263" s="242"/>
      <c r="CE263" s="242"/>
    </row>
    <row r="264" spans="1:83" s="78" customFormat="1" x14ac:dyDescent="0.25">
      <c r="A264" s="266">
        <v>38</v>
      </c>
      <c r="B264" s="266" t="s">
        <v>421</v>
      </c>
      <c r="C264" s="266" t="s">
        <v>422</v>
      </c>
      <c r="D264" s="266" t="s">
        <v>699</v>
      </c>
      <c r="E264" s="266" t="s">
        <v>726</v>
      </c>
      <c r="F264" s="304" t="s">
        <v>727</v>
      </c>
      <c r="G264" s="259">
        <v>13689</v>
      </c>
      <c r="H264" s="259">
        <v>13717</v>
      </c>
      <c r="I264" s="276"/>
      <c r="J264" s="306"/>
      <c r="K264" s="306"/>
      <c r="L264" s="276"/>
      <c r="M264" s="266"/>
      <c r="N264" s="266"/>
      <c r="O264" s="266"/>
      <c r="P264" s="266"/>
      <c r="Q264" s="266"/>
      <c r="R264" s="266"/>
      <c r="S264" s="266"/>
      <c r="T264" s="266"/>
      <c r="U264" s="266"/>
      <c r="V264" s="266"/>
      <c r="W264" s="266"/>
      <c r="X264" s="266"/>
      <c r="Y264" s="266" t="s">
        <v>728</v>
      </c>
      <c r="Z264" s="266" t="s">
        <v>473</v>
      </c>
      <c r="AA264" s="266" t="s">
        <v>742</v>
      </c>
      <c r="AB264" s="257">
        <v>45371</v>
      </c>
      <c r="AC264" s="259">
        <v>13737</v>
      </c>
      <c r="AD264" s="257">
        <v>45371</v>
      </c>
      <c r="AE264" s="257">
        <v>45736</v>
      </c>
      <c r="AF264" s="266">
        <v>1500</v>
      </c>
      <c r="AG264" s="266" t="s">
        <v>729</v>
      </c>
      <c r="AH264" s="266"/>
      <c r="AI264" s="261"/>
      <c r="AJ264" s="261"/>
      <c r="AK264" s="261">
        <v>147459.62</v>
      </c>
      <c r="AL264" s="167"/>
      <c r="AM264" s="167"/>
      <c r="AN264" s="188"/>
      <c r="AO264" s="167"/>
      <c r="AP264" s="167"/>
      <c r="AQ264" s="188"/>
      <c r="AR264" s="188"/>
      <c r="AS264" s="167"/>
      <c r="AT264" s="167"/>
      <c r="AU264" s="76"/>
      <c r="AV264" s="167"/>
      <c r="AW264" s="184"/>
      <c r="AX264" s="184"/>
      <c r="AY264" s="167"/>
      <c r="AZ264" s="167"/>
      <c r="BA264" s="184"/>
      <c r="BB264" s="184"/>
      <c r="BC264" s="188"/>
      <c r="BD264" s="167"/>
      <c r="BE264" s="184"/>
      <c r="BF264" s="184"/>
      <c r="BG264" s="167"/>
      <c r="BH264" s="170"/>
      <c r="BI264" s="231">
        <f>$AK$264+AW264-AX264</f>
        <v>147459.62</v>
      </c>
      <c r="BJ264" s="233">
        <v>135243</v>
      </c>
      <c r="BK264" s="233"/>
      <c r="BL264" s="234">
        <f t="shared" si="23"/>
        <v>135243</v>
      </c>
      <c r="BM264" s="182"/>
      <c r="BN264" s="182"/>
      <c r="BO264" s="190">
        <v>45478</v>
      </c>
      <c r="BP264" s="190">
        <v>45537</v>
      </c>
      <c r="BQ264" s="182"/>
      <c r="BR264" s="182"/>
      <c r="BS264" s="246">
        <v>45478</v>
      </c>
      <c r="BT264" s="266"/>
      <c r="BU264" s="266"/>
      <c r="BV264" s="266"/>
      <c r="BW264" s="190"/>
      <c r="BX264" s="190"/>
      <c r="BY264" s="182"/>
      <c r="BZ264" s="296" t="s">
        <v>1148</v>
      </c>
      <c r="CA264" s="309">
        <v>14000</v>
      </c>
      <c r="CB264" s="296" t="s">
        <v>1149</v>
      </c>
      <c r="CC264" s="240">
        <v>714834</v>
      </c>
      <c r="CD264" s="296"/>
      <c r="CE264" s="296"/>
    </row>
    <row r="265" spans="1:83" s="78" customFormat="1" ht="25.5" x14ac:dyDescent="0.25">
      <c r="A265" s="267"/>
      <c r="B265" s="267"/>
      <c r="C265" s="267"/>
      <c r="D265" s="267"/>
      <c r="E265" s="267"/>
      <c r="F265" s="305"/>
      <c r="G265" s="267"/>
      <c r="H265" s="267"/>
      <c r="I265" s="277"/>
      <c r="J265" s="277"/>
      <c r="K265" s="277"/>
      <c r="L265" s="277"/>
      <c r="M265" s="267"/>
      <c r="N265" s="267"/>
      <c r="O265" s="267"/>
      <c r="P265" s="267"/>
      <c r="Q265" s="267"/>
      <c r="R265" s="267"/>
      <c r="S265" s="267"/>
      <c r="T265" s="267"/>
      <c r="U265" s="267"/>
      <c r="V265" s="267"/>
      <c r="W265" s="267"/>
      <c r="X265" s="267"/>
      <c r="Y265" s="267"/>
      <c r="Z265" s="267"/>
      <c r="AA265" s="267"/>
      <c r="AB265" s="258"/>
      <c r="AC265" s="267"/>
      <c r="AD265" s="258"/>
      <c r="AE265" s="258"/>
      <c r="AF265" s="267"/>
      <c r="AG265" s="267"/>
      <c r="AH265" s="267"/>
      <c r="AI265" s="262"/>
      <c r="AJ265" s="262"/>
      <c r="AK265" s="262"/>
      <c r="AL265" s="167" t="s">
        <v>730</v>
      </c>
      <c r="AM265" s="167" t="s">
        <v>731</v>
      </c>
      <c r="AN265" s="188">
        <v>45469</v>
      </c>
      <c r="AO265" s="221">
        <v>13854</v>
      </c>
      <c r="AP265" s="167" t="s">
        <v>704</v>
      </c>
      <c r="AQ265" s="188"/>
      <c r="AR265" s="188"/>
      <c r="AS265" s="188"/>
      <c r="AT265" s="188"/>
      <c r="AU265" s="76"/>
      <c r="AV265" s="167"/>
      <c r="AW265" s="184"/>
      <c r="AX265" s="184"/>
      <c r="AY265" s="167"/>
      <c r="AZ265" s="167"/>
      <c r="BA265" s="184"/>
      <c r="BB265" s="184"/>
      <c r="BC265" s="188"/>
      <c r="BD265" s="167"/>
      <c r="BE265" s="184"/>
      <c r="BF265" s="184"/>
      <c r="BG265" s="167"/>
      <c r="BH265" s="170"/>
      <c r="BI265" s="231">
        <f t="shared" ref="BI265:BI267" si="32">$AK$264+AW265-AX265</f>
        <v>147459.62</v>
      </c>
      <c r="BJ265" s="236"/>
      <c r="BK265" s="236"/>
      <c r="BL265" s="234">
        <f t="shared" si="23"/>
        <v>0</v>
      </c>
      <c r="BM265" s="182"/>
      <c r="BN265" s="182"/>
      <c r="BO265" s="190">
        <v>45538</v>
      </c>
      <c r="BP265" s="190">
        <v>45597</v>
      </c>
      <c r="BQ265" s="182"/>
      <c r="BR265" s="182"/>
      <c r="BS265" s="246"/>
      <c r="BT265" s="267"/>
      <c r="BU265" s="267"/>
      <c r="BV265" s="267"/>
      <c r="BW265" s="190"/>
      <c r="BX265" s="190"/>
      <c r="BY265" s="182"/>
      <c r="BZ265" s="297"/>
      <c r="CA265" s="310"/>
      <c r="CB265" s="297"/>
      <c r="CC265" s="241"/>
      <c r="CD265" s="297"/>
      <c r="CE265" s="297"/>
    </row>
    <row r="266" spans="1:83" s="78" customFormat="1" ht="25.5" x14ac:dyDescent="0.25">
      <c r="A266" s="267"/>
      <c r="B266" s="267"/>
      <c r="C266" s="267"/>
      <c r="D266" s="267"/>
      <c r="E266" s="267"/>
      <c r="F266" s="305"/>
      <c r="G266" s="267"/>
      <c r="H266" s="267"/>
      <c r="I266" s="277"/>
      <c r="J266" s="277"/>
      <c r="K266" s="277"/>
      <c r="L266" s="277"/>
      <c r="M266" s="267"/>
      <c r="N266" s="267"/>
      <c r="O266" s="267"/>
      <c r="P266" s="267"/>
      <c r="Q266" s="267"/>
      <c r="R266" s="267"/>
      <c r="S266" s="267"/>
      <c r="T266" s="267"/>
      <c r="U266" s="267"/>
      <c r="V266" s="267"/>
      <c r="W266" s="267"/>
      <c r="X266" s="267"/>
      <c r="Y266" s="267"/>
      <c r="Z266" s="267"/>
      <c r="AA266" s="267"/>
      <c r="AB266" s="258"/>
      <c r="AC266" s="267"/>
      <c r="AD266" s="258"/>
      <c r="AE266" s="258"/>
      <c r="AF266" s="267"/>
      <c r="AG266" s="267"/>
      <c r="AH266" s="267"/>
      <c r="AI266" s="262"/>
      <c r="AJ266" s="262"/>
      <c r="AK266" s="262"/>
      <c r="AL266" s="167" t="s">
        <v>732</v>
      </c>
      <c r="AM266" s="167" t="s">
        <v>733</v>
      </c>
      <c r="AN266" s="188">
        <v>45587</v>
      </c>
      <c r="AO266" s="221">
        <v>13890</v>
      </c>
      <c r="AP266" s="167" t="s">
        <v>704</v>
      </c>
      <c r="AQ266" s="188"/>
      <c r="AR266" s="188"/>
      <c r="AS266" s="188"/>
      <c r="AT266" s="188"/>
      <c r="AU266" s="76"/>
      <c r="AV266" s="167"/>
      <c r="AW266" s="184"/>
      <c r="AX266" s="184"/>
      <c r="AY266" s="167"/>
      <c r="AZ266" s="167"/>
      <c r="BA266" s="184"/>
      <c r="BB266" s="184"/>
      <c r="BC266" s="188"/>
      <c r="BD266" s="167"/>
      <c r="BE266" s="184"/>
      <c r="BF266" s="184"/>
      <c r="BG266" s="167"/>
      <c r="BH266" s="170"/>
      <c r="BI266" s="231">
        <f t="shared" si="32"/>
        <v>147459.62</v>
      </c>
      <c r="BJ266" s="236"/>
      <c r="BK266" s="236"/>
      <c r="BL266" s="234">
        <f t="shared" si="23"/>
        <v>0</v>
      </c>
      <c r="BM266" s="182"/>
      <c r="BN266" s="182"/>
      <c r="BO266" s="190">
        <v>45598</v>
      </c>
      <c r="BP266" s="190">
        <v>45657</v>
      </c>
      <c r="BQ266" s="182"/>
      <c r="BR266" s="182"/>
      <c r="BS266" s="246"/>
      <c r="BT266" s="267"/>
      <c r="BU266" s="267"/>
      <c r="BV266" s="267"/>
      <c r="BW266" s="190"/>
      <c r="BX266" s="190"/>
      <c r="BY266" s="182"/>
      <c r="BZ266" s="297"/>
      <c r="CA266" s="310"/>
      <c r="CB266" s="297"/>
      <c r="CC266" s="241"/>
      <c r="CD266" s="297"/>
      <c r="CE266" s="297"/>
    </row>
    <row r="267" spans="1:83" s="78" customFormat="1" ht="25.5" x14ac:dyDescent="0.25">
      <c r="A267" s="267"/>
      <c r="B267" s="267"/>
      <c r="C267" s="267"/>
      <c r="D267" s="267"/>
      <c r="E267" s="267"/>
      <c r="F267" s="305"/>
      <c r="G267" s="267"/>
      <c r="H267" s="267"/>
      <c r="I267" s="277"/>
      <c r="J267" s="277"/>
      <c r="K267" s="277"/>
      <c r="L267" s="277"/>
      <c r="M267" s="267"/>
      <c r="N267" s="267"/>
      <c r="O267" s="267"/>
      <c r="P267" s="267"/>
      <c r="Q267" s="267"/>
      <c r="R267" s="267"/>
      <c r="S267" s="267"/>
      <c r="T267" s="267"/>
      <c r="U267" s="267"/>
      <c r="V267" s="267"/>
      <c r="W267" s="267"/>
      <c r="X267" s="267"/>
      <c r="Y267" s="267"/>
      <c r="Z267" s="267"/>
      <c r="AA267" s="267"/>
      <c r="AB267" s="258"/>
      <c r="AC267" s="267"/>
      <c r="AD267" s="258"/>
      <c r="AE267" s="258"/>
      <c r="AF267" s="267"/>
      <c r="AG267" s="267"/>
      <c r="AH267" s="267"/>
      <c r="AI267" s="262"/>
      <c r="AJ267" s="262"/>
      <c r="AK267" s="262"/>
      <c r="AL267" s="167" t="s">
        <v>734</v>
      </c>
      <c r="AM267" s="167" t="s">
        <v>735</v>
      </c>
      <c r="AN267" s="188">
        <v>45637</v>
      </c>
      <c r="AO267" s="221">
        <v>13944</v>
      </c>
      <c r="AP267" s="167" t="s">
        <v>704</v>
      </c>
      <c r="AQ267" s="188"/>
      <c r="AR267" s="188"/>
      <c r="AS267" s="167"/>
      <c r="AT267" s="167"/>
      <c r="AU267" s="76"/>
      <c r="AV267" s="167"/>
      <c r="AW267" s="184"/>
      <c r="AX267" s="184"/>
      <c r="AY267" s="167"/>
      <c r="AZ267" s="167"/>
      <c r="BA267" s="184"/>
      <c r="BB267" s="184"/>
      <c r="BC267" s="188"/>
      <c r="BD267" s="167"/>
      <c r="BE267" s="184"/>
      <c r="BF267" s="184"/>
      <c r="BG267" s="167"/>
      <c r="BH267" s="170"/>
      <c r="BI267" s="231">
        <f t="shared" si="32"/>
        <v>147459.62</v>
      </c>
      <c r="BJ267" s="236"/>
      <c r="BK267" s="236"/>
      <c r="BL267" s="234">
        <f t="shared" si="23"/>
        <v>0</v>
      </c>
      <c r="BM267" s="182"/>
      <c r="BN267" s="182"/>
      <c r="BO267" s="190">
        <v>45657</v>
      </c>
      <c r="BP267" s="190">
        <v>45717</v>
      </c>
      <c r="BQ267" s="182"/>
      <c r="BR267" s="182"/>
      <c r="BS267" s="247"/>
      <c r="BT267" s="267"/>
      <c r="BU267" s="267"/>
      <c r="BV267" s="267"/>
      <c r="BW267" s="190"/>
      <c r="BX267" s="190"/>
      <c r="BY267" s="182"/>
      <c r="BZ267" s="298"/>
      <c r="CA267" s="340"/>
      <c r="CB267" s="298"/>
      <c r="CC267" s="242"/>
      <c r="CD267" s="298"/>
      <c r="CE267" s="298"/>
    </row>
    <row r="268" spans="1:83" s="78" customFormat="1" ht="63.75" x14ac:dyDescent="0.25">
      <c r="A268" s="165">
        <v>39</v>
      </c>
      <c r="B268" s="165" t="s">
        <v>423</v>
      </c>
      <c r="C268" s="165" t="s">
        <v>424</v>
      </c>
      <c r="D268" s="165" t="s">
        <v>699</v>
      </c>
      <c r="E268" s="165" t="s">
        <v>726</v>
      </c>
      <c r="F268" s="193" t="s">
        <v>739</v>
      </c>
      <c r="G268" s="202">
        <v>13601</v>
      </c>
      <c r="H268" s="202">
        <v>13686</v>
      </c>
      <c r="I268" s="223"/>
      <c r="J268" s="224"/>
      <c r="K268" s="224"/>
      <c r="L268" s="223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 t="s">
        <v>474</v>
      </c>
      <c r="Z268" s="165" t="s">
        <v>740</v>
      </c>
      <c r="AA268" s="165" t="s">
        <v>741</v>
      </c>
      <c r="AB268" s="187">
        <v>45376</v>
      </c>
      <c r="AC268" s="202">
        <v>13741</v>
      </c>
      <c r="AD268" s="187">
        <v>45377</v>
      </c>
      <c r="AE268" s="187">
        <v>45742</v>
      </c>
      <c r="AF268" s="165" t="s">
        <v>184</v>
      </c>
      <c r="AG268" s="165" t="s">
        <v>702</v>
      </c>
      <c r="AH268" s="165" t="s">
        <v>744</v>
      </c>
      <c r="AI268" s="183">
        <v>1155290.96</v>
      </c>
      <c r="AJ268" s="183">
        <v>2606</v>
      </c>
      <c r="AK268" s="183">
        <f>AI268+AJ268</f>
        <v>1157896.96</v>
      </c>
      <c r="AL268" s="167"/>
      <c r="AM268" s="167"/>
      <c r="AN268" s="188"/>
      <c r="AO268" s="167"/>
      <c r="AP268" s="167"/>
      <c r="AQ268" s="188"/>
      <c r="AR268" s="188"/>
      <c r="AS268" s="167"/>
      <c r="AT268" s="167"/>
      <c r="AU268" s="76"/>
      <c r="AV268" s="167"/>
      <c r="AW268" s="184"/>
      <c r="AX268" s="184"/>
      <c r="AY268" s="167"/>
      <c r="AZ268" s="167"/>
      <c r="BA268" s="184"/>
      <c r="BB268" s="184"/>
      <c r="BC268" s="188"/>
      <c r="BD268" s="167"/>
      <c r="BE268" s="184"/>
      <c r="BF268" s="184"/>
      <c r="BG268" s="167"/>
      <c r="BH268" s="170"/>
      <c r="BI268" s="117">
        <f>AK268+BA268-BB268</f>
        <v>1157896.96</v>
      </c>
      <c r="BJ268" s="183"/>
      <c r="BK268" s="183"/>
      <c r="BL268" s="234">
        <f t="shared" si="23"/>
        <v>0</v>
      </c>
      <c r="BM268" s="182"/>
      <c r="BN268" s="182"/>
      <c r="BO268" s="190"/>
      <c r="BP268" s="190"/>
      <c r="BQ268" s="182"/>
      <c r="BR268" s="182"/>
      <c r="BS268" s="217" t="s">
        <v>745</v>
      </c>
      <c r="BT268" s="165"/>
      <c r="BU268" s="165"/>
      <c r="BV268" s="165"/>
      <c r="BW268" s="190"/>
      <c r="BX268" s="190"/>
      <c r="BY268" s="182"/>
      <c r="BZ268" s="77" t="s">
        <v>746</v>
      </c>
      <c r="CA268" s="80">
        <v>13746</v>
      </c>
      <c r="CB268" s="77" t="s">
        <v>737</v>
      </c>
      <c r="CC268" s="77" t="s">
        <v>747</v>
      </c>
      <c r="CD268" s="77" t="s">
        <v>736</v>
      </c>
      <c r="CE268" s="77" t="s">
        <v>738</v>
      </c>
    </row>
    <row r="269" spans="1:83" s="78" customFormat="1" ht="25.5" x14ac:dyDescent="0.25">
      <c r="A269" s="165">
        <v>40</v>
      </c>
      <c r="B269" s="165" t="s">
        <v>776</v>
      </c>
      <c r="C269" s="204" t="s">
        <v>778</v>
      </c>
      <c r="D269" s="165" t="s">
        <v>699</v>
      </c>
      <c r="E269" s="165" t="s">
        <v>726</v>
      </c>
      <c r="F269" s="193" t="s">
        <v>777</v>
      </c>
      <c r="G269" s="202">
        <v>13717</v>
      </c>
      <c r="H269" s="202">
        <v>13761</v>
      </c>
      <c r="I269" s="223"/>
      <c r="J269" s="224"/>
      <c r="K269" s="224"/>
      <c r="L269" s="223"/>
      <c r="M269" s="165"/>
      <c r="N269" s="165"/>
      <c r="O269" s="165"/>
      <c r="P269" s="165"/>
      <c r="Q269" s="165"/>
      <c r="R269" s="165"/>
      <c r="S269" s="165"/>
      <c r="T269" s="165"/>
      <c r="U269" s="165"/>
      <c r="V269" s="165"/>
      <c r="W269" s="165"/>
      <c r="X269" s="165"/>
      <c r="Y269" s="165" t="s">
        <v>779</v>
      </c>
      <c r="Z269" s="165" t="s">
        <v>780</v>
      </c>
      <c r="AA269" s="165" t="s">
        <v>781</v>
      </c>
      <c r="AB269" s="187">
        <v>45454</v>
      </c>
      <c r="AC269" s="202">
        <v>13795</v>
      </c>
      <c r="AD269" s="187">
        <v>45454</v>
      </c>
      <c r="AE269" s="187">
        <v>46184</v>
      </c>
      <c r="AF269" s="165" t="s">
        <v>782</v>
      </c>
      <c r="AG269" s="165" t="s">
        <v>729</v>
      </c>
      <c r="AH269" s="165" t="s">
        <v>783</v>
      </c>
      <c r="AI269" s="183">
        <v>24990000</v>
      </c>
      <c r="AJ269" s="183">
        <v>3739505.28</v>
      </c>
      <c r="AK269" s="183">
        <f>AI269+AJ269</f>
        <v>28729505.280000001</v>
      </c>
      <c r="AL269" s="167"/>
      <c r="AM269" s="167"/>
      <c r="AN269" s="188"/>
      <c r="AO269" s="167"/>
      <c r="AP269" s="167"/>
      <c r="AQ269" s="188"/>
      <c r="AR269" s="188"/>
      <c r="AS269" s="167"/>
      <c r="AT269" s="167"/>
      <c r="AU269" s="76"/>
      <c r="AV269" s="167"/>
      <c r="AW269" s="184"/>
      <c r="AX269" s="184"/>
      <c r="AY269" s="167"/>
      <c r="AZ269" s="167"/>
      <c r="BA269" s="184"/>
      <c r="BB269" s="184"/>
      <c r="BC269" s="188"/>
      <c r="BD269" s="167"/>
      <c r="BE269" s="184"/>
      <c r="BF269" s="184"/>
      <c r="BG269" s="167"/>
      <c r="BH269" s="170"/>
      <c r="BI269" s="117">
        <f t="shared" ref="BI269" si="33">AK269+BA269-BB269</f>
        <v>28729505.280000001</v>
      </c>
      <c r="BJ269" s="183">
        <v>2980335.1</v>
      </c>
      <c r="BK269" s="183">
        <v>2003826.28</v>
      </c>
      <c r="BL269" s="234">
        <f t="shared" si="23"/>
        <v>4984161.38</v>
      </c>
      <c r="BM269" s="189"/>
      <c r="BN269" s="189"/>
      <c r="BO269" s="61">
        <v>45461</v>
      </c>
      <c r="BP269" s="61">
        <v>46009</v>
      </c>
      <c r="BQ269" s="189"/>
      <c r="BR269" s="181"/>
      <c r="BS269" s="189">
        <v>45461</v>
      </c>
      <c r="BT269" s="165"/>
      <c r="BU269" s="165"/>
      <c r="BV269" s="165"/>
      <c r="BW269" s="190"/>
      <c r="BX269" s="190"/>
      <c r="BY269" s="182"/>
      <c r="BZ269" s="181" t="s">
        <v>1150</v>
      </c>
      <c r="CA269" s="191" t="s">
        <v>1101</v>
      </c>
      <c r="CB269" s="181" t="s">
        <v>752</v>
      </c>
      <c r="CC269" s="181" t="s">
        <v>753</v>
      </c>
      <c r="CD269" s="181" t="s">
        <v>784</v>
      </c>
      <c r="CE269" s="181" t="s">
        <v>785</v>
      </c>
    </row>
    <row r="270" spans="1:83" s="78" customFormat="1" x14ac:dyDescent="0.25">
      <c r="A270" s="266">
        <v>41</v>
      </c>
      <c r="B270" s="266" t="s">
        <v>786</v>
      </c>
      <c r="C270" s="302" t="s">
        <v>787</v>
      </c>
      <c r="D270" s="266" t="s">
        <v>699</v>
      </c>
      <c r="E270" s="266" t="s">
        <v>726</v>
      </c>
      <c r="F270" s="304" t="s">
        <v>788</v>
      </c>
      <c r="G270" s="259">
        <v>13661</v>
      </c>
      <c r="H270" s="259">
        <v>13716</v>
      </c>
      <c r="I270" s="276"/>
      <c r="J270" s="306"/>
      <c r="K270" s="306"/>
      <c r="L270" s="276"/>
      <c r="M270" s="266"/>
      <c r="N270" s="266"/>
      <c r="O270" s="266"/>
      <c r="P270" s="266"/>
      <c r="Q270" s="266"/>
      <c r="R270" s="266"/>
      <c r="S270" s="266"/>
      <c r="T270" s="266"/>
      <c r="U270" s="266"/>
      <c r="V270" s="266"/>
      <c r="W270" s="266"/>
      <c r="X270" s="266"/>
      <c r="Y270" s="266" t="s">
        <v>789</v>
      </c>
      <c r="Z270" s="266" t="s">
        <v>473</v>
      </c>
      <c r="AA270" s="266" t="s">
        <v>513</v>
      </c>
      <c r="AB270" s="257">
        <v>45463</v>
      </c>
      <c r="AC270" s="259">
        <v>13802</v>
      </c>
      <c r="AD270" s="257">
        <v>45467</v>
      </c>
      <c r="AE270" s="257">
        <v>45832</v>
      </c>
      <c r="AF270" s="266" t="s">
        <v>790</v>
      </c>
      <c r="AG270" s="266" t="s">
        <v>185</v>
      </c>
      <c r="AH270" s="266" t="s">
        <v>791</v>
      </c>
      <c r="AI270" s="261">
        <v>872179.19</v>
      </c>
      <c r="AJ270" s="261">
        <v>2005</v>
      </c>
      <c r="AK270" s="261">
        <f>AI270+AJ270</f>
        <v>874184.19</v>
      </c>
      <c r="AL270" s="167"/>
      <c r="AM270" s="167"/>
      <c r="AN270" s="188"/>
      <c r="AO270" s="167"/>
      <c r="AP270" s="167"/>
      <c r="AQ270" s="188"/>
      <c r="AR270" s="188"/>
      <c r="AS270" s="167"/>
      <c r="AT270" s="167"/>
      <c r="AU270" s="76"/>
      <c r="AV270" s="167"/>
      <c r="AW270" s="184"/>
      <c r="AX270" s="184"/>
      <c r="AY270" s="167"/>
      <c r="AZ270" s="167"/>
      <c r="BA270" s="184"/>
      <c r="BB270" s="184"/>
      <c r="BC270" s="188"/>
      <c r="BD270" s="167"/>
      <c r="BE270" s="184"/>
      <c r="BF270" s="184"/>
      <c r="BG270" s="167"/>
      <c r="BH270" s="170"/>
      <c r="BI270" s="117">
        <f>$AK$270+BA270-BB270</f>
        <v>874184.19</v>
      </c>
      <c r="BJ270" s="233"/>
      <c r="BK270" s="233"/>
      <c r="BL270" s="234">
        <f t="shared" si="23"/>
        <v>0</v>
      </c>
      <c r="BM270" s="308"/>
      <c r="BN270" s="189"/>
      <c r="BO270" s="61">
        <v>45478</v>
      </c>
      <c r="BP270" s="61">
        <v>45568</v>
      </c>
      <c r="BQ270" s="189"/>
      <c r="BR270" s="296"/>
      <c r="BS270" s="308">
        <v>45478</v>
      </c>
      <c r="BT270" s="266"/>
      <c r="BU270" s="266"/>
      <c r="BV270" s="266"/>
      <c r="BW270" s="190"/>
      <c r="BX270" s="190"/>
      <c r="BY270" s="182"/>
      <c r="BZ270" s="296" t="s">
        <v>796</v>
      </c>
      <c r="CA270" s="309">
        <v>13805</v>
      </c>
      <c r="CB270" s="296" t="s">
        <v>765</v>
      </c>
      <c r="CC270" s="296">
        <v>714497</v>
      </c>
      <c r="CD270" s="296" t="s">
        <v>797</v>
      </c>
      <c r="CE270" s="296" t="s">
        <v>798</v>
      </c>
    </row>
    <row r="271" spans="1:83" s="78" customFormat="1" ht="25.5" x14ac:dyDescent="0.25">
      <c r="A271" s="267"/>
      <c r="B271" s="267"/>
      <c r="C271" s="267"/>
      <c r="D271" s="267"/>
      <c r="E271" s="267"/>
      <c r="F271" s="305"/>
      <c r="G271" s="267"/>
      <c r="H271" s="267"/>
      <c r="I271" s="277"/>
      <c r="J271" s="277"/>
      <c r="K271" s="277"/>
      <c r="L271" s="277"/>
      <c r="M271" s="267"/>
      <c r="N271" s="267"/>
      <c r="O271" s="267"/>
      <c r="P271" s="267"/>
      <c r="Q271" s="267"/>
      <c r="R271" s="267"/>
      <c r="S271" s="267"/>
      <c r="T271" s="267"/>
      <c r="U271" s="267"/>
      <c r="V271" s="267"/>
      <c r="W271" s="267"/>
      <c r="X271" s="267"/>
      <c r="Y271" s="267"/>
      <c r="Z271" s="267"/>
      <c r="AA271" s="267"/>
      <c r="AB271" s="258"/>
      <c r="AC271" s="267"/>
      <c r="AD271" s="258"/>
      <c r="AE271" s="258"/>
      <c r="AF271" s="267"/>
      <c r="AG271" s="267"/>
      <c r="AH271" s="267"/>
      <c r="AI271" s="262"/>
      <c r="AJ271" s="262"/>
      <c r="AK271" s="262"/>
      <c r="AL271" s="167" t="s">
        <v>792</v>
      </c>
      <c r="AM271" s="167" t="s">
        <v>793</v>
      </c>
      <c r="AN271" s="188">
        <v>45568</v>
      </c>
      <c r="AO271" s="221">
        <v>13876</v>
      </c>
      <c r="AP271" s="167" t="s">
        <v>704</v>
      </c>
      <c r="AQ271" s="188"/>
      <c r="AR271" s="188"/>
      <c r="AS271" s="188"/>
      <c r="AT271" s="188"/>
      <c r="AU271" s="76"/>
      <c r="AV271" s="167"/>
      <c r="AW271" s="184"/>
      <c r="AX271" s="184"/>
      <c r="AY271" s="167"/>
      <c r="AZ271" s="167"/>
      <c r="BA271" s="184"/>
      <c r="BB271" s="184"/>
      <c r="BC271" s="188"/>
      <c r="BD271" s="167"/>
      <c r="BE271" s="184"/>
      <c r="BF271" s="184"/>
      <c r="BG271" s="167"/>
      <c r="BH271" s="170"/>
      <c r="BI271" s="117">
        <f t="shared" ref="BI271:BI272" si="34">$AK$270+BA271-BB271</f>
        <v>874184.19</v>
      </c>
      <c r="BJ271" s="236"/>
      <c r="BK271" s="236"/>
      <c r="BL271" s="234">
        <f t="shared" si="23"/>
        <v>0</v>
      </c>
      <c r="BM271" s="246"/>
      <c r="BN271" s="203"/>
      <c r="BO271" s="81">
        <v>45569</v>
      </c>
      <c r="BP271" s="81">
        <v>45658</v>
      </c>
      <c r="BQ271" s="203"/>
      <c r="BR271" s="297"/>
      <c r="BS271" s="246"/>
      <c r="BT271" s="267"/>
      <c r="BU271" s="267"/>
      <c r="BV271" s="267"/>
      <c r="BW271" s="190"/>
      <c r="BX271" s="190"/>
      <c r="BY271" s="182"/>
      <c r="BZ271" s="297"/>
      <c r="CA271" s="310"/>
      <c r="CB271" s="297"/>
      <c r="CC271" s="297"/>
      <c r="CD271" s="297"/>
      <c r="CE271" s="297"/>
    </row>
    <row r="272" spans="1:83" s="78" customFormat="1" ht="25.5" x14ac:dyDescent="0.25">
      <c r="A272" s="267"/>
      <c r="B272" s="267"/>
      <c r="C272" s="267"/>
      <c r="D272" s="267"/>
      <c r="E272" s="267"/>
      <c r="F272" s="305"/>
      <c r="G272" s="267"/>
      <c r="H272" s="267"/>
      <c r="I272" s="277"/>
      <c r="J272" s="277"/>
      <c r="K272" s="277"/>
      <c r="L272" s="277"/>
      <c r="M272" s="267"/>
      <c r="N272" s="267"/>
      <c r="O272" s="267"/>
      <c r="P272" s="267"/>
      <c r="Q272" s="267"/>
      <c r="R272" s="267"/>
      <c r="S272" s="267"/>
      <c r="T272" s="267"/>
      <c r="U272" s="267"/>
      <c r="V272" s="267"/>
      <c r="W272" s="267"/>
      <c r="X272" s="267"/>
      <c r="Y272" s="267"/>
      <c r="Z272" s="267"/>
      <c r="AA272" s="267"/>
      <c r="AB272" s="258"/>
      <c r="AC272" s="267"/>
      <c r="AD272" s="258"/>
      <c r="AE272" s="258"/>
      <c r="AF272" s="267"/>
      <c r="AG272" s="267"/>
      <c r="AH272" s="267"/>
      <c r="AI272" s="262"/>
      <c r="AJ272" s="262"/>
      <c r="AK272" s="262"/>
      <c r="AL272" s="109" t="s">
        <v>794</v>
      </c>
      <c r="AM272" s="109" t="s">
        <v>795</v>
      </c>
      <c r="AN272" s="174">
        <v>45646</v>
      </c>
      <c r="AO272" s="221">
        <v>13931</v>
      </c>
      <c r="AP272" s="167" t="s">
        <v>704</v>
      </c>
      <c r="AQ272" s="188"/>
      <c r="AR272" s="188"/>
      <c r="AS272" s="188"/>
      <c r="AT272" s="188"/>
      <c r="AU272" s="76"/>
      <c r="AV272" s="167"/>
      <c r="AW272" s="184"/>
      <c r="AX272" s="184"/>
      <c r="AY272" s="167"/>
      <c r="AZ272" s="167"/>
      <c r="BA272" s="184"/>
      <c r="BB272" s="184"/>
      <c r="BC272" s="188"/>
      <c r="BD272" s="167"/>
      <c r="BE272" s="184"/>
      <c r="BF272" s="184"/>
      <c r="BG272" s="167"/>
      <c r="BH272" s="170"/>
      <c r="BI272" s="117">
        <f t="shared" si="34"/>
        <v>874184.19</v>
      </c>
      <c r="BJ272" s="236"/>
      <c r="BK272" s="236"/>
      <c r="BL272" s="234">
        <f t="shared" si="23"/>
        <v>0</v>
      </c>
      <c r="BM272" s="246"/>
      <c r="BN272" s="203"/>
      <c r="BO272" s="81">
        <v>45659</v>
      </c>
      <c r="BP272" s="81">
        <v>45748</v>
      </c>
      <c r="BQ272" s="203"/>
      <c r="BR272" s="297"/>
      <c r="BS272" s="246"/>
      <c r="BT272" s="267"/>
      <c r="BU272" s="267"/>
      <c r="BV272" s="267"/>
      <c r="BW272" s="190"/>
      <c r="BX272" s="190"/>
      <c r="BY272" s="182"/>
      <c r="BZ272" s="297"/>
      <c r="CA272" s="310"/>
      <c r="CB272" s="297"/>
      <c r="CC272" s="297"/>
      <c r="CD272" s="297"/>
      <c r="CE272" s="297"/>
    </row>
    <row r="273" spans="1:83" s="78" customFormat="1" x14ac:dyDescent="0.25">
      <c r="A273" s="266">
        <v>42</v>
      </c>
      <c r="B273" s="266" t="s">
        <v>799</v>
      </c>
      <c r="C273" s="302" t="s">
        <v>800</v>
      </c>
      <c r="D273" s="266" t="s">
        <v>699</v>
      </c>
      <c r="E273" s="266" t="s">
        <v>726</v>
      </c>
      <c r="F273" s="304" t="s">
        <v>801</v>
      </c>
      <c r="G273" s="259">
        <v>13677</v>
      </c>
      <c r="H273" s="259">
        <v>13739</v>
      </c>
      <c r="I273" s="276"/>
      <c r="J273" s="306"/>
      <c r="K273" s="306"/>
      <c r="L273" s="27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 t="s">
        <v>802</v>
      </c>
      <c r="Z273" s="266" t="s">
        <v>324</v>
      </c>
      <c r="AA273" s="266" t="s">
        <v>803</v>
      </c>
      <c r="AB273" s="257">
        <v>45464</v>
      </c>
      <c r="AC273" s="259">
        <v>13802</v>
      </c>
      <c r="AD273" s="257">
        <v>45464</v>
      </c>
      <c r="AE273" s="257">
        <v>45829</v>
      </c>
      <c r="AF273" s="266" t="s">
        <v>790</v>
      </c>
      <c r="AG273" s="266" t="s">
        <v>804</v>
      </c>
      <c r="AH273" s="266" t="s">
        <v>805</v>
      </c>
      <c r="AI273" s="261">
        <v>2993300</v>
      </c>
      <c r="AJ273" s="261">
        <v>6700</v>
      </c>
      <c r="AK273" s="261">
        <f>AI273+AJ273</f>
        <v>3000000</v>
      </c>
      <c r="AL273" s="164"/>
      <c r="AM273" s="164"/>
      <c r="AN273" s="174"/>
      <c r="AO273" s="167"/>
      <c r="AP273" s="167"/>
      <c r="AQ273" s="188"/>
      <c r="AR273" s="188"/>
      <c r="AS273" s="167"/>
      <c r="AT273" s="167"/>
      <c r="AU273" s="76"/>
      <c r="AV273" s="167"/>
      <c r="AW273" s="184"/>
      <c r="AX273" s="184"/>
      <c r="AY273" s="167"/>
      <c r="AZ273" s="167"/>
      <c r="BA273" s="184"/>
      <c r="BB273" s="184"/>
      <c r="BC273" s="188"/>
      <c r="BD273" s="167"/>
      <c r="BE273" s="184"/>
      <c r="BF273" s="184"/>
      <c r="BG273" s="167"/>
      <c r="BH273" s="170"/>
      <c r="BI273" s="231">
        <f>$AK$273+BA273-BB273</f>
        <v>3000000</v>
      </c>
      <c r="BJ273" s="233">
        <v>669401.87</v>
      </c>
      <c r="BK273" s="233">
        <v>1171485.83</v>
      </c>
      <c r="BL273" s="234">
        <f t="shared" si="23"/>
        <v>1840887.7000000002</v>
      </c>
      <c r="BM273" s="308"/>
      <c r="BN273" s="189"/>
      <c r="BO273" s="61">
        <v>45474</v>
      </c>
      <c r="BP273" s="61">
        <v>45597</v>
      </c>
      <c r="BQ273" s="189"/>
      <c r="BR273" s="296"/>
      <c r="BS273" s="308">
        <v>45474</v>
      </c>
      <c r="BT273" s="266"/>
      <c r="BU273" s="266"/>
      <c r="BV273" s="266"/>
      <c r="BW273" s="190"/>
      <c r="BX273" s="190"/>
      <c r="BY273" s="182"/>
      <c r="BZ273" s="296" t="s">
        <v>1152</v>
      </c>
      <c r="CA273" s="309" t="s">
        <v>1153</v>
      </c>
      <c r="CB273" s="296" t="s">
        <v>752</v>
      </c>
      <c r="CC273" s="296">
        <v>714834</v>
      </c>
      <c r="CD273" s="296" t="s">
        <v>1154</v>
      </c>
      <c r="CE273" s="296" t="s">
        <v>1155</v>
      </c>
    </row>
    <row r="274" spans="1:83" s="78" customFormat="1" ht="25.5" x14ac:dyDescent="0.25">
      <c r="A274" s="267"/>
      <c r="B274" s="267"/>
      <c r="C274" s="303"/>
      <c r="D274" s="267"/>
      <c r="E274" s="267"/>
      <c r="F274" s="305"/>
      <c r="G274" s="260"/>
      <c r="H274" s="260"/>
      <c r="I274" s="277"/>
      <c r="J274" s="307"/>
      <c r="K274" s="307"/>
      <c r="L274" s="277"/>
      <c r="M274" s="267"/>
      <c r="N274" s="267"/>
      <c r="O274" s="267"/>
      <c r="P274" s="267"/>
      <c r="Q274" s="267"/>
      <c r="R274" s="267"/>
      <c r="S274" s="267"/>
      <c r="T274" s="267"/>
      <c r="U274" s="267"/>
      <c r="V274" s="267"/>
      <c r="W274" s="267"/>
      <c r="X274" s="267"/>
      <c r="Y274" s="267"/>
      <c r="Z274" s="267"/>
      <c r="AA274" s="267"/>
      <c r="AB274" s="258"/>
      <c r="AC274" s="260"/>
      <c r="AD274" s="258"/>
      <c r="AE274" s="258"/>
      <c r="AF274" s="267"/>
      <c r="AG274" s="267"/>
      <c r="AH274" s="267"/>
      <c r="AI274" s="262"/>
      <c r="AJ274" s="262"/>
      <c r="AK274" s="262"/>
      <c r="AL274" s="164" t="s">
        <v>705</v>
      </c>
      <c r="AM274" s="164" t="s">
        <v>806</v>
      </c>
      <c r="AN274" s="174">
        <v>45597</v>
      </c>
      <c r="AO274" s="221">
        <v>13910</v>
      </c>
      <c r="AP274" s="167" t="s">
        <v>704</v>
      </c>
      <c r="AQ274" s="188"/>
      <c r="AR274" s="188"/>
      <c r="AS274" s="167"/>
      <c r="AT274" s="167"/>
      <c r="AU274" s="76"/>
      <c r="AV274" s="167"/>
      <c r="AW274" s="184"/>
      <c r="AX274" s="184"/>
      <c r="AY274" s="167"/>
      <c r="AZ274" s="167"/>
      <c r="BA274" s="184"/>
      <c r="BB274" s="184"/>
      <c r="BC274" s="188"/>
      <c r="BD274" s="167"/>
      <c r="BE274" s="184"/>
      <c r="BF274" s="184"/>
      <c r="BG274" s="167"/>
      <c r="BH274" s="170"/>
      <c r="BI274" s="231">
        <f t="shared" ref="BI274:BI275" si="35">$AK$273+BA274-BB274</f>
        <v>3000000</v>
      </c>
      <c r="BJ274" s="236"/>
      <c r="BK274" s="236"/>
      <c r="BL274" s="234">
        <f t="shared" si="23"/>
        <v>0</v>
      </c>
      <c r="BM274" s="246"/>
      <c r="BN274" s="203"/>
      <c r="BO274" s="81">
        <v>45598</v>
      </c>
      <c r="BP274" s="81">
        <v>45718</v>
      </c>
      <c r="BQ274" s="203"/>
      <c r="BR274" s="297"/>
      <c r="BS274" s="246"/>
      <c r="BT274" s="267"/>
      <c r="BU274" s="267"/>
      <c r="BV274" s="267"/>
      <c r="BW274" s="190"/>
      <c r="BX274" s="190"/>
      <c r="BY274" s="182"/>
      <c r="BZ274" s="297"/>
      <c r="CA274" s="310"/>
      <c r="CB274" s="297"/>
      <c r="CC274" s="297"/>
      <c r="CD274" s="297"/>
      <c r="CE274" s="297"/>
    </row>
    <row r="275" spans="1:83" s="78" customFormat="1" ht="25.5" x14ac:dyDescent="0.25">
      <c r="A275" s="267"/>
      <c r="B275" s="267"/>
      <c r="C275" s="267"/>
      <c r="D275" s="267"/>
      <c r="E275" s="267"/>
      <c r="F275" s="305"/>
      <c r="G275" s="267"/>
      <c r="H275" s="267"/>
      <c r="I275" s="277"/>
      <c r="J275" s="277"/>
      <c r="K275" s="277"/>
      <c r="L275" s="277"/>
      <c r="M275" s="267"/>
      <c r="N275" s="267"/>
      <c r="O275" s="267"/>
      <c r="P275" s="267"/>
      <c r="Q275" s="267"/>
      <c r="R275" s="267"/>
      <c r="S275" s="267"/>
      <c r="T275" s="267"/>
      <c r="U275" s="267"/>
      <c r="V275" s="267"/>
      <c r="W275" s="267"/>
      <c r="X275" s="267"/>
      <c r="Y275" s="267"/>
      <c r="Z275" s="267"/>
      <c r="AA275" s="267"/>
      <c r="AB275" s="258"/>
      <c r="AC275" s="267"/>
      <c r="AD275" s="258"/>
      <c r="AE275" s="258"/>
      <c r="AF275" s="267"/>
      <c r="AG275" s="267"/>
      <c r="AH275" s="267"/>
      <c r="AI275" s="262"/>
      <c r="AJ275" s="262"/>
      <c r="AK275" s="262"/>
      <c r="AL275" s="164" t="s">
        <v>1005</v>
      </c>
      <c r="AM275" s="164" t="s">
        <v>1151</v>
      </c>
      <c r="AN275" s="174">
        <v>45716</v>
      </c>
      <c r="AO275" s="221">
        <v>13984</v>
      </c>
      <c r="AP275" s="167" t="s">
        <v>704</v>
      </c>
      <c r="AQ275" s="188"/>
      <c r="AR275" s="188"/>
      <c r="AS275" s="188"/>
      <c r="AT275" s="188"/>
      <c r="AU275" s="76"/>
      <c r="AV275" s="167"/>
      <c r="AW275" s="184"/>
      <c r="AX275" s="184"/>
      <c r="AY275" s="167"/>
      <c r="AZ275" s="167"/>
      <c r="BA275" s="184"/>
      <c r="BB275" s="184"/>
      <c r="BC275" s="188"/>
      <c r="BD275" s="167"/>
      <c r="BE275" s="184"/>
      <c r="BF275" s="184"/>
      <c r="BG275" s="167"/>
      <c r="BH275" s="170"/>
      <c r="BI275" s="231">
        <f t="shared" si="35"/>
        <v>3000000</v>
      </c>
      <c r="BJ275" s="236"/>
      <c r="BK275" s="236"/>
      <c r="BL275" s="234">
        <f t="shared" si="23"/>
        <v>0</v>
      </c>
      <c r="BM275" s="246"/>
      <c r="BN275" s="203"/>
      <c r="BO275" s="81">
        <v>45719</v>
      </c>
      <c r="BP275" s="81">
        <v>45779</v>
      </c>
      <c r="BQ275" s="203"/>
      <c r="BR275" s="297"/>
      <c r="BS275" s="246"/>
      <c r="BT275" s="267"/>
      <c r="BU275" s="267"/>
      <c r="BV275" s="267"/>
      <c r="BW275" s="190"/>
      <c r="BX275" s="190"/>
      <c r="BY275" s="182"/>
      <c r="BZ275" s="297"/>
      <c r="CA275" s="310"/>
      <c r="CB275" s="297"/>
      <c r="CC275" s="297"/>
      <c r="CD275" s="297"/>
      <c r="CE275" s="297"/>
    </row>
    <row r="276" spans="1:83" s="78" customFormat="1" x14ac:dyDescent="0.25">
      <c r="A276" s="266">
        <v>43</v>
      </c>
      <c r="B276" s="266" t="s">
        <v>807</v>
      </c>
      <c r="C276" s="302" t="s">
        <v>808</v>
      </c>
      <c r="D276" s="266" t="s">
        <v>699</v>
      </c>
      <c r="E276" s="266" t="s">
        <v>726</v>
      </c>
      <c r="F276" s="304" t="s">
        <v>809</v>
      </c>
      <c r="G276" s="259">
        <v>13688</v>
      </c>
      <c r="H276" s="259">
        <v>13785</v>
      </c>
      <c r="I276" s="276"/>
      <c r="J276" s="306"/>
      <c r="K276" s="306"/>
      <c r="L276" s="27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 t="s">
        <v>810</v>
      </c>
      <c r="Z276" s="266" t="s">
        <v>811</v>
      </c>
      <c r="AA276" s="266" t="s">
        <v>539</v>
      </c>
      <c r="AB276" s="257">
        <v>45494</v>
      </c>
      <c r="AC276" s="259">
        <v>13802</v>
      </c>
      <c r="AD276" s="257">
        <v>45467</v>
      </c>
      <c r="AE276" s="257">
        <v>45832</v>
      </c>
      <c r="AF276" s="266" t="s">
        <v>812</v>
      </c>
      <c r="AG276" s="266" t="s">
        <v>185</v>
      </c>
      <c r="AH276" s="266" t="s">
        <v>813</v>
      </c>
      <c r="AI276" s="261">
        <v>379816.99</v>
      </c>
      <c r="AJ276" s="261">
        <v>21000</v>
      </c>
      <c r="AK276" s="261">
        <f>AI276+AJ276</f>
        <v>400816.99</v>
      </c>
      <c r="AL276" s="164"/>
      <c r="AM276" s="164"/>
      <c r="AN276" s="174"/>
      <c r="AO276" s="167"/>
      <c r="AP276" s="167"/>
      <c r="AQ276" s="188"/>
      <c r="AR276" s="188"/>
      <c r="AS276" s="167"/>
      <c r="AT276" s="167"/>
      <c r="AU276" s="76"/>
      <c r="AV276" s="167"/>
      <c r="AW276" s="184"/>
      <c r="AX276" s="184"/>
      <c r="AY276" s="167"/>
      <c r="AZ276" s="167"/>
      <c r="BA276" s="184"/>
      <c r="BB276" s="184"/>
      <c r="BC276" s="188"/>
      <c r="BD276" s="167"/>
      <c r="BE276" s="184"/>
      <c r="BF276" s="184"/>
      <c r="BG276" s="167"/>
      <c r="BH276" s="170"/>
      <c r="BI276" s="231">
        <f>$AK$276+BA276-BB276</f>
        <v>400816.99</v>
      </c>
      <c r="BJ276" s="233">
        <v>187304.47</v>
      </c>
      <c r="BK276" s="233">
        <v>205974.87</v>
      </c>
      <c r="BL276" s="234">
        <f t="shared" si="23"/>
        <v>393279.33999999997</v>
      </c>
      <c r="BM276" s="308"/>
      <c r="BN276" s="189"/>
      <c r="BO276" s="61">
        <v>45477</v>
      </c>
      <c r="BP276" s="61">
        <v>45567</v>
      </c>
      <c r="BQ276" s="189"/>
      <c r="BR276" s="296"/>
      <c r="BS276" s="308">
        <v>45477</v>
      </c>
      <c r="BT276" s="266"/>
      <c r="BU276" s="266"/>
      <c r="BV276" s="266"/>
      <c r="BW276" s="190"/>
      <c r="BX276" s="190"/>
      <c r="BY276" s="182"/>
      <c r="BZ276" s="296" t="s">
        <v>1156</v>
      </c>
      <c r="CA276" s="309" t="s">
        <v>1157</v>
      </c>
      <c r="CB276" s="296" t="s">
        <v>1149</v>
      </c>
      <c r="CC276" s="296">
        <v>714834</v>
      </c>
      <c r="CD276" s="296" t="s">
        <v>818</v>
      </c>
      <c r="CE276" s="296" t="s">
        <v>725</v>
      </c>
    </row>
    <row r="277" spans="1:83" s="78" customFormat="1" ht="25.5" x14ac:dyDescent="0.25">
      <c r="A277" s="267"/>
      <c r="B277" s="267"/>
      <c r="C277" s="267"/>
      <c r="D277" s="267"/>
      <c r="E277" s="267"/>
      <c r="F277" s="305"/>
      <c r="G277" s="267"/>
      <c r="H277" s="267"/>
      <c r="I277" s="277"/>
      <c r="J277" s="277"/>
      <c r="K277" s="277"/>
      <c r="L277" s="277"/>
      <c r="M277" s="267"/>
      <c r="N277" s="267"/>
      <c r="O277" s="267"/>
      <c r="P277" s="267"/>
      <c r="Q277" s="267"/>
      <c r="R277" s="267"/>
      <c r="S277" s="267"/>
      <c r="T277" s="267"/>
      <c r="U277" s="267"/>
      <c r="V277" s="267"/>
      <c r="W277" s="267"/>
      <c r="X277" s="267"/>
      <c r="Y277" s="267"/>
      <c r="Z277" s="267"/>
      <c r="AA277" s="267"/>
      <c r="AB277" s="258"/>
      <c r="AC277" s="267"/>
      <c r="AD277" s="258"/>
      <c r="AE277" s="258"/>
      <c r="AF277" s="267"/>
      <c r="AG277" s="267"/>
      <c r="AH277" s="267"/>
      <c r="AI277" s="262"/>
      <c r="AJ277" s="262"/>
      <c r="AK277" s="262"/>
      <c r="AL277" s="164" t="s">
        <v>814</v>
      </c>
      <c r="AM277" s="164" t="s">
        <v>815</v>
      </c>
      <c r="AN277" s="174">
        <v>45566</v>
      </c>
      <c r="AO277" s="221">
        <v>13875</v>
      </c>
      <c r="AP277" s="167" t="s">
        <v>704</v>
      </c>
      <c r="AQ277" s="188"/>
      <c r="AR277" s="188"/>
      <c r="AS277" s="188"/>
      <c r="AT277" s="188"/>
      <c r="AU277" s="76"/>
      <c r="AV277" s="167"/>
      <c r="AW277" s="184"/>
      <c r="AX277" s="184"/>
      <c r="AY277" s="167"/>
      <c r="AZ277" s="167"/>
      <c r="BA277" s="184"/>
      <c r="BB277" s="184"/>
      <c r="BC277" s="188"/>
      <c r="BD277" s="167"/>
      <c r="BE277" s="184"/>
      <c r="BF277" s="184"/>
      <c r="BG277" s="167"/>
      <c r="BH277" s="170"/>
      <c r="BI277" s="231">
        <f t="shared" ref="BI277:BI278" si="36">$AK$276+BA277-BB277</f>
        <v>400816.99</v>
      </c>
      <c r="BJ277" s="236"/>
      <c r="BK277" s="236"/>
      <c r="BL277" s="234">
        <f t="shared" si="23"/>
        <v>0</v>
      </c>
      <c r="BM277" s="246"/>
      <c r="BN277" s="203"/>
      <c r="BO277" s="81">
        <v>45568</v>
      </c>
      <c r="BP277" s="81">
        <v>45657</v>
      </c>
      <c r="BQ277" s="203"/>
      <c r="BR277" s="297"/>
      <c r="BS277" s="246"/>
      <c r="BT277" s="267"/>
      <c r="BU277" s="267"/>
      <c r="BV277" s="267"/>
      <c r="BW277" s="190"/>
      <c r="BX277" s="190"/>
      <c r="BY277" s="182"/>
      <c r="BZ277" s="297"/>
      <c r="CA277" s="310"/>
      <c r="CB277" s="297"/>
      <c r="CC277" s="297"/>
      <c r="CD277" s="297"/>
      <c r="CE277" s="297"/>
    </row>
    <row r="278" spans="1:83" s="78" customFormat="1" ht="25.5" x14ac:dyDescent="0.25">
      <c r="A278" s="267"/>
      <c r="B278" s="267"/>
      <c r="C278" s="267"/>
      <c r="D278" s="267"/>
      <c r="E278" s="267"/>
      <c r="F278" s="305"/>
      <c r="G278" s="267"/>
      <c r="H278" s="267"/>
      <c r="I278" s="277"/>
      <c r="J278" s="277"/>
      <c r="K278" s="277"/>
      <c r="L278" s="277"/>
      <c r="M278" s="267"/>
      <c r="N278" s="267"/>
      <c r="O278" s="267"/>
      <c r="P278" s="267"/>
      <c r="Q278" s="267"/>
      <c r="R278" s="267"/>
      <c r="S278" s="267"/>
      <c r="T278" s="267"/>
      <c r="U278" s="267"/>
      <c r="V278" s="267"/>
      <c r="W278" s="267"/>
      <c r="X278" s="267"/>
      <c r="Y278" s="267"/>
      <c r="Z278" s="267"/>
      <c r="AA278" s="267"/>
      <c r="AB278" s="258"/>
      <c r="AC278" s="267"/>
      <c r="AD278" s="258"/>
      <c r="AE278" s="258"/>
      <c r="AF278" s="267"/>
      <c r="AG278" s="267"/>
      <c r="AH278" s="267"/>
      <c r="AI278" s="262"/>
      <c r="AJ278" s="262"/>
      <c r="AK278" s="262"/>
      <c r="AL278" s="164" t="s">
        <v>816</v>
      </c>
      <c r="AM278" s="164" t="s">
        <v>817</v>
      </c>
      <c r="AN278" s="174">
        <v>45646</v>
      </c>
      <c r="AO278" s="221">
        <v>13943</v>
      </c>
      <c r="AP278" s="167" t="s">
        <v>704</v>
      </c>
      <c r="AQ278" s="188"/>
      <c r="AR278" s="188"/>
      <c r="AS278" s="188"/>
      <c r="AT278" s="188"/>
      <c r="AU278" s="76"/>
      <c r="AV278" s="167"/>
      <c r="AW278" s="184"/>
      <c r="AX278" s="184"/>
      <c r="AY278" s="167"/>
      <c r="AZ278" s="167"/>
      <c r="BA278" s="184"/>
      <c r="BB278" s="184"/>
      <c r="BC278" s="188"/>
      <c r="BD278" s="167"/>
      <c r="BE278" s="184"/>
      <c r="BF278" s="184"/>
      <c r="BG278" s="167"/>
      <c r="BH278" s="170"/>
      <c r="BI278" s="231">
        <f t="shared" si="36"/>
        <v>400816.99</v>
      </c>
      <c r="BJ278" s="236"/>
      <c r="BK278" s="236"/>
      <c r="BL278" s="234">
        <f t="shared" si="23"/>
        <v>0</v>
      </c>
      <c r="BM278" s="246"/>
      <c r="BN278" s="203"/>
      <c r="BO278" s="81">
        <v>45658</v>
      </c>
      <c r="BP278" s="81">
        <v>45747</v>
      </c>
      <c r="BQ278" s="203"/>
      <c r="BR278" s="297"/>
      <c r="BS278" s="246"/>
      <c r="BT278" s="267"/>
      <c r="BU278" s="267"/>
      <c r="BV278" s="267"/>
      <c r="BW278" s="190"/>
      <c r="BX278" s="190"/>
      <c r="BY278" s="182"/>
      <c r="BZ278" s="297"/>
      <c r="CA278" s="310"/>
      <c r="CB278" s="297"/>
      <c r="CC278" s="297"/>
      <c r="CD278" s="297"/>
      <c r="CE278" s="297"/>
    </row>
    <row r="279" spans="1:83" s="78" customFormat="1" x14ac:dyDescent="0.25">
      <c r="A279" s="266">
        <v>44</v>
      </c>
      <c r="B279" s="266" t="s">
        <v>820</v>
      </c>
      <c r="C279" s="302" t="s">
        <v>688</v>
      </c>
      <c r="D279" s="266" t="s">
        <v>699</v>
      </c>
      <c r="E279" s="266" t="s">
        <v>726</v>
      </c>
      <c r="F279" s="304" t="s">
        <v>821</v>
      </c>
      <c r="G279" s="259">
        <v>13674</v>
      </c>
      <c r="H279" s="259">
        <v>13785</v>
      </c>
      <c r="I279" s="276"/>
      <c r="J279" s="306"/>
      <c r="K279" s="306"/>
      <c r="L279" s="276"/>
      <c r="M279" s="266"/>
      <c r="N279" s="266"/>
      <c r="O279" s="266"/>
      <c r="P279" s="266"/>
      <c r="Q279" s="266"/>
      <c r="R279" s="266"/>
      <c r="S279" s="266"/>
      <c r="T279" s="266"/>
      <c r="U279" s="266"/>
      <c r="V279" s="266"/>
      <c r="W279" s="266"/>
      <c r="X279" s="266"/>
      <c r="Y279" s="266" t="s">
        <v>822</v>
      </c>
      <c r="Z279" s="266" t="s">
        <v>692</v>
      </c>
      <c r="AA279" s="266" t="s">
        <v>823</v>
      </c>
      <c r="AB279" s="257">
        <v>45464</v>
      </c>
      <c r="AC279" s="259">
        <v>13802</v>
      </c>
      <c r="AD279" s="257">
        <v>45467</v>
      </c>
      <c r="AE279" s="257">
        <v>45832</v>
      </c>
      <c r="AF279" s="266">
        <v>1706</v>
      </c>
      <c r="AG279" s="266" t="s">
        <v>185</v>
      </c>
      <c r="AH279" s="266" t="s">
        <v>824</v>
      </c>
      <c r="AI279" s="261">
        <v>164094.31</v>
      </c>
      <c r="AJ279" s="261"/>
      <c r="AK279" s="261">
        <f>AI279+AJ279</f>
        <v>164094.31</v>
      </c>
      <c r="AL279" s="164"/>
      <c r="AM279" s="164"/>
      <c r="AN279" s="174"/>
      <c r="AO279" s="167"/>
      <c r="AP279" s="167"/>
      <c r="AQ279" s="188"/>
      <c r="AR279" s="188"/>
      <c r="AS279" s="167"/>
      <c r="AT279" s="167"/>
      <c r="AU279" s="76"/>
      <c r="AV279" s="167"/>
      <c r="AW279" s="184"/>
      <c r="AX279" s="184"/>
      <c r="AY279" s="167"/>
      <c r="AZ279" s="167"/>
      <c r="BA279" s="184"/>
      <c r="BB279" s="184"/>
      <c r="BC279" s="188"/>
      <c r="BD279" s="167"/>
      <c r="BE279" s="184"/>
      <c r="BF279" s="184"/>
      <c r="BG279" s="167"/>
      <c r="BH279" s="170"/>
      <c r="BI279" s="231">
        <f>$AK$279+BA279-BB279</f>
        <v>164094.31</v>
      </c>
      <c r="BJ279" s="233">
        <v>90550.02</v>
      </c>
      <c r="BK279" s="233">
        <v>26698.37</v>
      </c>
      <c r="BL279" s="234">
        <f t="shared" ref="BL279:BL342" si="37">BJ279+BK279</f>
        <v>117248.39</v>
      </c>
      <c r="BM279" s="308"/>
      <c r="BN279" s="189"/>
      <c r="BO279" s="61">
        <v>45474</v>
      </c>
      <c r="BP279" s="61">
        <v>45533</v>
      </c>
      <c r="BQ279" s="189"/>
      <c r="BR279" s="296"/>
      <c r="BS279" s="308">
        <v>45474</v>
      </c>
      <c r="BT279" s="266"/>
      <c r="BU279" s="266"/>
      <c r="BV279" s="266"/>
      <c r="BW279" s="190"/>
      <c r="BX279" s="190"/>
      <c r="BY279" s="182"/>
      <c r="BZ279" s="296" t="s">
        <v>1159</v>
      </c>
      <c r="CA279" s="309" t="s">
        <v>1160</v>
      </c>
      <c r="CB279" s="296" t="s">
        <v>1094</v>
      </c>
      <c r="CC279" s="296">
        <v>709746</v>
      </c>
      <c r="CD279" s="296" t="s">
        <v>1143</v>
      </c>
      <c r="CE279" s="296" t="s">
        <v>1111</v>
      </c>
    </row>
    <row r="280" spans="1:83" s="78" customFormat="1" ht="25.5" x14ac:dyDescent="0.25">
      <c r="A280" s="267"/>
      <c r="B280" s="267"/>
      <c r="C280" s="267"/>
      <c r="D280" s="267"/>
      <c r="E280" s="267"/>
      <c r="F280" s="305"/>
      <c r="G280" s="267"/>
      <c r="H280" s="267"/>
      <c r="I280" s="277"/>
      <c r="J280" s="277"/>
      <c r="K280" s="277"/>
      <c r="L280" s="277"/>
      <c r="M280" s="267"/>
      <c r="N280" s="267"/>
      <c r="O280" s="267"/>
      <c r="P280" s="267"/>
      <c r="Q280" s="267"/>
      <c r="R280" s="267"/>
      <c r="S280" s="267"/>
      <c r="T280" s="267"/>
      <c r="U280" s="267"/>
      <c r="V280" s="267"/>
      <c r="W280" s="267"/>
      <c r="X280" s="267"/>
      <c r="Y280" s="267"/>
      <c r="Z280" s="267"/>
      <c r="AA280" s="267"/>
      <c r="AB280" s="258"/>
      <c r="AC280" s="267"/>
      <c r="AD280" s="258"/>
      <c r="AE280" s="258"/>
      <c r="AF280" s="267"/>
      <c r="AG280" s="267"/>
      <c r="AH280" s="267"/>
      <c r="AI280" s="262"/>
      <c r="AJ280" s="262"/>
      <c r="AK280" s="262"/>
      <c r="AL280" s="164" t="s">
        <v>705</v>
      </c>
      <c r="AM280" s="164" t="s">
        <v>825</v>
      </c>
      <c r="AN280" s="174">
        <v>45533</v>
      </c>
      <c r="AO280" s="221">
        <v>13863</v>
      </c>
      <c r="AP280" s="167" t="s">
        <v>704</v>
      </c>
      <c r="AQ280" s="188"/>
      <c r="AR280" s="188"/>
      <c r="AS280" s="188"/>
      <c r="AT280" s="188"/>
      <c r="AU280" s="76"/>
      <c r="AV280" s="167"/>
      <c r="AW280" s="184"/>
      <c r="AX280" s="184"/>
      <c r="AY280" s="167"/>
      <c r="AZ280" s="167"/>
      <c r="BA280" s="184"/>
      <c r="BB280" s="184"/>
      <c r="BC280" s="188"/>
      <c r="BD280" s="167"/>
      <c r="BE280" s="184"/>
      <c r="BF280" s="184"/>
      <c r="BG280" s="167"/>
      <c r="BH280" s="170"/>
      <c r="BI280" s="231">
        <f t="shared" ref="BI280:BI283" si="38">$AK$279+BA280-BB280</f>
        <v>164094.31</v>
      </c>
      <c r="BJ280" s="236"/>
      <c r="BK280" s="236"/>
      <c r="BL280" s="234">
        <f t="shared" si="37"/>
        <v>0</v>
      </c>
      <c r="BM280" s="246"/>
      <c r="BN280" s="203"/>
      <c r="BO280" s="81">
        <v>45534</v>
      </c>
      <c r="BP280" s="81">
        <v>45593</v>
      </c>
      <c r="BQ280" s="203"/>
      <c r="BR280" s="297"/>
      <c r="BS280" s="246"/>
      <c r="BT280" s="267"/>
      <c r="BU280" s="267"/>
      <c r="BV280" s="267"/>
      <c r="BW280" s="190"/>
      <c r="BX280" s="190"/>
      <c r="BY280" s="182"/>
      <c r="BZ280" s="297"/>
      <c r="CA280" s="310"/>
      <c r="CB280" s="297"/>
      <c r="CC280" s="297"/>
      <c r="CD280" s="297"/>
      <c r="CE280" s="297"/>
    </row>
    <row r="281" spans="1:83" s="78" customFormat="1" ht="25.5" x14ac:dyDescent="0.25">
      <c r="A281" s="267"/>
      <c r="B281" s="267"/>
      <c r="C281" s="267"/>
      <c r="D281" s="267"/>
      <c r="E281" s="267"/>
      <c r="F281" s="305"/>
      <c r="G281" s="267"/>
      <c r="H281" s="267"/>
      <c r="I281" s="277"/>
      <c r="J281" s="277"/>
      <c r="K281" s="277"/>
      <c r="L281" s="277"/>
      <c r="M281" s="267"/>
      <c r="N281" s="267"/>
      <c r="O281" s="267"/>
      <c r="P281" s="267"/>
      <c r="Q281" s="267"/>
      <c r="R281" s="267"/>
      <c r="S281" s="267"/>
      <c r="T281" s="267"/>
      <c r="U281" s="267"/>
      <c r="V281" s="267"/>
      <c r="W281" s="267"/>
      <c r="X281" s="267"/>
      <c r="Y281" s="267"/>
      <c r="Z281" s="267"/>
      <c r="AA281" s="267"/>
      <c r="AB281" s="258"/>
      <c r="AC281" s="267"/>
      <c r="AD281" s="258"/>
      <c r="AE281" s="258"/>
      <c r="AF281" s="267"/>
      <c r="AG281" s="267"/>
      <c r="AH281" s="267"/>
      <c r="AI281" s="262"/>
      <c r="AJ281" s="262"/>
      <c r="AK281" s="262"/>
      <c r="AL281" s="164" t="s">
        <v>758</v>
      </c>
      <c r="AM281" s="164" t="s">
        <v>826</v>
      </c>
      <c r="AN281" s="174">
        <v>45565</v>
      </c>
      <c r="AO281" s="221">
        <v>13876</v>
      </c>
      <c r="AP281" s="167" t="s">
        <v>704</v>
      </c>
      <c r="AQ281" s="188"/>
      <c r="AR281" s="188"/>
      <c r="AS281" s="188"/>
      <c r="AT281" s="188"/>
      <c r="AU281" s="76"/>
      <c r="AV281" s="167"/>
      <c r="AW281" s="184"/>
      <c r="AX281" s="184"/>
      <c r="AY281" s="167"/>
      <c r="AZ281" s="167"/>
      <c r="BA281" s="184"/>
      <c r="BB281" s="184"/>
      <c r="BC281" s="188"/>
      <c r="BD281" s="167"/>
      <c r="BE281" s="184"/>
      <c r="BF281" s="184"/>
      <c r="BG281" s="167"/>
      <c r="BH281" s="170"/>
      <c r="BI281" s="231">
        <f t="shared" si="38"/>
        <v>164094.31</v>
      </c>
      <c r="BJ281" s="236"/>
      <c r="BK281" s="236"/>
      <c r="BL281" s="234">
        <f t="shared" si="37"/>
        <v>0</v>
      </c>
      <c r="BM281" s="246"/>
      <c r="BN281" s="203"/>
      <c r="BO281" s="81">
        <v>45594</v>
      </c>
      <c r="BP281" s="81">
        <v>45653</v>
      </c>
      <c r="BQ281" s="203"/>
      <c r="BR281" s="297"/>
      <c r="BS281" s="246"/>
      <c r="BT281" s="267"/>
      <c r="BU281" s="267"/>
      <c r="BV281" s="267"/>
      <c r="BW281" s="190"/>
      <c r="BX281" s="190"/>
      <c r="BY281" s="182"/>
      <c r="BZ281" s="297"/>
      <c r="CA281" s="310"/>
      <c r="CB281" s="297"/>
      <c r="CC281" s="297"/>
      <c r="CD281" s="297"/>
      <c r="CE281" s="297"/>
    </row>
    <row r="282" spans="1:83" s="78" customFormat="1" ht="25.5" x14ac:dyDescent="0.25">
      <c r="A282" s="267"/>
      <c r="B282" s="267"/>
      <c r="C282" s="267"/>
      <c r="D282" s="267"/>
      <c r="E282" s="267"/>
      <c r="F282" s="305"/>
      <c r="G282" s="267"/>
      <c r="H282" s="267"/>
      <c r="I282" s="277"/>
      <c r="J282" s="277"/>
      <c r="K282" s="277"/>
      <c r="L282" s="277"/>
      <c r="M282" s="267"/>
      <c r="N282" s="267"/>
      <c r="O282" s="267"/>
      <c r="P282" s="267"/>
      <c r="Q282" s="267"/>
      <c r="R282" s="267"/>
      <c r="S282" s="267"/>
      <c r="T282" s="267"/>
      <c r="U282" s="267"/>
      <c r="V282" s="267"/>
      <c r="W282" s="267"/>
      <c r="X282" s="267"/>
      <c r="Y282" s="267"/>
      <c r="Z282" s="267"/>
      <c r="AA282" s="267"/>
      <c r="AB282" s="258"/>
      <c r="AC282" s="267"/>
      <c r="AD282" s="258"/>
      <c r="AE282" s="258"/>
      <c r="AF282" s="267"/>
      <c r="AG282" s="267"/>
      <c r="AH282" s="267"/>
      <c r="AI282" s="262"/>
      <c r="AJ282" s="262"/>
      <c r="AK282" s="262"/>
      <c r="AL282" s="164" t="s">
        <v>794</v>
      </c>
      <c r="AM282" s="164" t="s">
        <v>827</v>
      </c>
      <c r="AN282" s="188">
        <v>45653</v>
      </c>
      <c r="AO282" s="221">
        <v>13945</v>
      </c>
      <c r="AP282" s="167" t="s">
        <v>704</v>
      </c>
      <c r="AQ282" s="188"/>
      <c r="AR282" s="188"/>
      <c r="AS282" s="188"/>
      <c r="AT282" s="188"/>
      <c r="AU282" s="76"/>
      <c r="AV282" s="167"/>
      <c r="AW282" s="184"/>
      <c r="AX282" s="184"/>
      <c r="AY282" s="167"/>
      <c r="AZ282" s="167"/>
      <c r="BA282" s="184"/>
      <c r="BB282" s="184"/>
      <c r="BC282" s="188"/>
      <c r="BD282" s="167"/>
      <c r="BE282" s="184"/>
      <c r="BF282" s="184"/>
      <c r="BG282" s="167"/>
      <c r="BH282" s="170"/>
      <c r="BI282" s="231">
        <f t="shared" si="38"/>
        <v>164094.31</v>
      </c>
      <c r="BJ282" s="236"/>
      <c r="BK282" s="236"/>
      <c r="BL282" s="234">
        <f t="shared" si="37"/>
        <v>0</v>
      </c>
      <c r="BM282" s="246"/>
      <c r="BN282" s="203"/>
      <c r="BO282" s="81">
        <v>45654</v>
      </c>
      <c r="BP282" s="81">
        <v>45713</v>
      </c>
      <c r="BQ282" s="203"/>
      <c r="BR282" s="297"/>
      <c r="BS282" s="246"/>
      <c r="BT282" s="267"/>
      <c r="BU282" s="267"/>
      <c r="BV282" s="267"/>
      <c r="BW282" s="190"/>
      <c r="BX282" s="190"/>
      <c r="BY282" s="182"/>
      <c r="BZ282" s="297"/>
      <c r="CA282" s="310"/>
      <c r="CB282" s="297"/>
      <c r="CC282" s="297"/>
      <c r="CD282" s="297"/>
      <c r="CE282" s="297"/>
    </row>
    <row r="283" spans="1:83" s="78" customFormat="1" ht="25.5" x14ac:dyDescent="0.25">
      <c r="A283" s="267"/>
      <c r="B283" s="267"/>
      <c r="C283" s="267"/>
      <c r="D283" s="267"/>
      <c r="E283" s="267"/>
      <c r="F283" s="305"/>
      <c r="G283" s="267"/>
      <c r="H283" s="267"/>
      <c r="I283" s="277"/>
      <c r="J283" s="277"/>
      <c r="K283" s="277"/>
      <c r="L283" s="27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58"/>
      <c r="AC283" s="267"/>
      <c r="AD283" s="258"/>
      <c r="AE283" s="258"/>
      <c r="AF283" s="267"/>
      <c r="AG283" s="267"/>
      <c r="AH283" s="267"/>
      <c r="AI283" s="262"/>
      <c r="AJ283" s="262"/>
      <c r="AK283" s="262"/>
      <c r="AL283" s="164" t="s">
        <v>216</v>
      </c>
      <c r="AM283" s="164" t="s">
        <v>1158</v>
      </c>
      <c r="AN283" s="188">
        <v>45713</v>
      </c>
      <c r="AO283" s="221">
        <v>13982</v>
      </c>
      <c r="AP283" s="167" t="s">
        <v>704</v>
      </c>
      <c r="AQ283" s="188"/>
      <c r="AR283" s="188"/>
      <c r="AS283" s="167"/>
      <c r="AT283" s="167"/>
      <c r="AU283" s="76"/>
      <c r="AV283" s="167"/>
      <c r="AW283" s="184"/>
      <c r="AX283" s="184"/>
      <c r="AY283" s="167"/>
      <c r="AZ283" s="167"/>
      <c r="BA283" s="184"/>
      <c r="BB283" s="184"/>
      <c r="BC283" s="188"/>
      <c r="BD283" s="167"/>
      <c r="BE283" s="184"/>
      <c r="BF283" s="184"/>
      <c r="BG283" s="167"/>
      <c r="BH283" s="170"/>
      <c r="BI283" s="231">
        <f t="shared" si="38"/>
        <v>164094.31</v>
      </c>
      <c r="BJ283" s="236"/>
      <c r="BK283" s="236"/>
      <c r="BL283" s="234">
        <f t="shared" si="37"/>
        <v>0</v>
      </c>
      <c r="BM283" s="246"/>
      <c r="BN283" s="203"/>
      <c r="BO283" s="81">
        <v>45714</v>
      </c>
      <c r="BP283" s="81">
        <v>45773</v>
      </c>
      <c r="BQ283" s="203"/>
      <c r="BR283" s="297"/>
      <c r="BS283" s="246"/>
      <c r="BT283" s="267"/>
      <c r="BU283" s="267"/>
      <c r="BV283" s="267"/>
      <c r="BW283" s="190"/>
      <c r="BX283" s="190"/>
      <c r="BY283" s="182"/>
      <c r="BZ283" s="297"/>
      <c r="CA283" s="310"/>
      <c r="CB283" s="297"/>
      <c r="CC283" s="297"/>
      <c r="CD283" s="297"/>
      <c r="CE283" s="297"/>
    </row>
    <row r="284" spans="1:83" s="78" customFormat="1" x14ac:dyDescent="0.25">
      <c r="A284" s="266">
        <v>45</v>
      </c>
      <c r="B284" s="266" t="s">
        <v>778</v>
      </c>
      <c r="C284" s="302" t="s">
        <v>828</v>
      </c>
      <c r="D284" s="266" t="s">
        <v>699</v>
      </c>
      <c r="E284" s="266" t="s">
        <v>726</v>
      </c>
      <c r="F284" s="304" t="s">
        <v>829</v>
      </c>
      <c r="G284" s="259">
        <v>13720</v>
      </c>
      <c r="H284" s="259">
        <v>13803</v>
      </c>
      <c r="I284" s="276"/>
      <c r="J284" s="306"/>
      <c r="K284" s="306"/>
      <c r="L284" s="276"/>
      <c r="M284" s="266"/>
      <c r="N284" s="266"/>
      <c r="O284" s="266"/>
      <c r="P284" s="266"/>
      <c r="Q284" s="266"/>
      <c r="R284" s="266"/>
      <c r="S284" s="266"/>
      <c r="T284" s="266"/>
      <c r="U284" s="266"/>
      <c r="V284" s="266"/>
      <c r="W284" s="266"/>
      <c r="X284" s="266"/>
      <c r="Y284" s="266" t="s">
        <v>830</v>
      </c>
      <c r="Z284" s="266" t="s">
        <v>831</v>
      </c>
      <c r="AA284" s="266" t="s">
        <v>832</v>
      </c>
      <c r="AB284" s="257">
        <v>45468</v>
      </c>
      <c r="AC284" s="259">
        <v>13805</v>
      </c>
      <c r="AD284" s="257">
        <v>45468</v>
      </c>
      <c r="AE284" s="257">
        <v>45833</v>
      </c>
      <c r="AF284" s="266">
        <v>1500</v>
      </c>
      <c r="AG284" s="266" t="s">
        <v>185</v>
      </c>
      <c r="AH284" s="266"/>
      <c r="AI284" s="261"/>
      <c r="AJ284" s="261"/>
      <c r="AK284" s="261">
        <v>1512763.47</v>
      </c>
      <c r="AL284" s="167"/>
      <c r="AM284" s="167"/>
      <c r="AN284" s="188"/>
      <c r="AO284" s="167"/>
      <c r="AP284" s="167"/>
      <c r="AQ284" s="188"/>
      <c r="AR284" s="188"/>
      <c r="AS284" s="167"/>
      <c r="AT284" s="167"/>
      <c r="AU284" s="76"/>
      <c r="AV284" s="167"/>
      <c r="AW284" s="184"/>
      <c r="AX284" s="184"/>
      <c r="AY284" s="167"/>
      <c r="AZ284" s="167"/>
      <c r="BA284" s="184"/>
      <c r="BB284" s="184"/>
      <c r="BC284" s="188"/>
      <c r="BD284" s="167"/>
      <c r="BE284" s="184"/>
      <c r="BF284" s="184"/>
      <c r="BG284" s="167"/>
      <c r="BH284" s="170"/>
      <c r="BI284" s="231">
        <f>$AK$284+BA284-BB284</f>
        <v>1512763.47</v>
      </c>
      <c r="BJ284" s="233">
        <v>1243567.1499999999</v>
      </c>
      <c r="BK284" s="233">
        <v>269196.32</v>
      </c>
      <c r="BL284" s="234">
        <f t="shared" si="37"/>
        <v>1512763.47</v>
      </c>
      <c r="BM284" s="308"/>
      <c r="BN284" s="189"/>
      <c r="BO284" s="61">
        <v>45474</v>
      </c>
      <c r="BP284" s="61">
        <v>45597</v>
      </c>
      <c r="BQ284" s="189"/>
      <c r="BR284" s="296"/>
      <c r="BS284" s="308">
        <v>45474</v>
      </c>
      <c r="BT284" s="266"/>
      <c r="BU284" s="266"/>
      <c r="BV284" s="266"/>
      <c r="BW284" s="190"/>
      <c r="BX284" s="190"/>
      <c r="BY284" s="182"/>
      <c r="BZ284" s="296" t="s">
        <v>1164</v>
      </c>
      <c r="CA284" s="309">
        <v>13982</v>
      </c>
      <c r="CB284" s="296" t="s">
        <v>1165</v>
      </c>
      <c r="CC284" s="296">
        <v>714834</v>
      </c>
      <c r="CD284" s="296" t="s">
        <v>1166</v>
      </c>
      <c r="CE284" s="296" t="s">
        <v>766</v>
      </c>
    </row>
    <row r="285" spans="1:83" s="78" customFormat="1" ht="25.5" x14ac:dyDescent="0.25">
      <c r="A285" s="267"/>
      <c r="B285" s="267"/>
      <c r="C285" s="267"/>
      <c r="D285" s="267"/>
      <c r="E285" s="267"/>
      <c r="F285" s="305"/>
      <c r="G285" s="267"/>
      <c r="H285" s="267"/>
      <c r="I285" s="277"/>
      <c r="J285" s="277"/>
      <c r="K285" s="277"/>
      <c r="L285" s="277"/>
      <c r="M285" s="267"/>
      <c r="N285" s="267"/>
      <c r="O285" s="267"/>
      <c r="P285" s="267"/>
      <c r="Q285" s="267"/>
      <c r="R285" s="267"/>
      <c r="S285" s="267"/>
      <c r="T285" s="267"/>
      <c r="U285" s="267"/>
      <c r="V285" s="267"/>
      <c r="W285" s="267"/>
      <c r="X285" s="267"/>
      <c r="Y285" s="267"/>
      <c r="Z285" s="267"/>
      <c r="AA285" s="267"/>
      <c r="AB285" s="258"/>
      <c r="AC285" s="267"/>
      <c r="AD285" s="258"/>
      <c r="AE285" s="258"/>
      <c r="AF285" s="267"/>
      <c r="AG285" s="267"/>
      <c r="AH285" s="267"/>
      <c r="AI285" s="262"/>
      <c r="AJ285" s="262"/>
      <c r="AK285" s="262"/>
      <c r="AL285" s="167" t="s">
        <v>833</v>
      </c>
      <c r="AM285" s="167" t="s">
        <v>1161</v>
      </c>
      <c r="AN285" s="188">
        <v>45583</v>
      </c>
      <c r="AO285" s="221">
        <v>13885</v>
      </c>
      <c r="AP285" s="167" t="s">
        <v>704</v>
      </c>
      <c r="AQ285" s="188"/>
      <c r="AR285" s="188"/>
      <c r="AS285" s="188"/>
      <c r="AT285" s="188"/>
      <c r="AU285" s="76"/>
      <c r="AV285" s="167"/>
      <c r="AW285" s="184"/>
      <c r="AX285" s="184"/>
      <c r="AY285" s="167"/>
      <c r="AZ285" s="167"/>
      <c r="BA285" s="184"/>
      <c r="BB285" s="184"/>
      <c r="BC285" s="188"/>
      <c r="BD285" s="167"/>
      <c r="BE285" s="184"/>
      <c r="BF285" s="184"/>
      <c r="BG285" s="167"/>
      <c r="BH285" s="170"/>
      <c r="BI285" s="231">
        <f t="shared" ref="BI285:BI287" si="39">$AK$284+BA285-BB285</f>
        <v>1512763.47</v>
      </c>
      <c r="BJ285" s="236"/>
      <c r="BK285" s="236"/>
      <c r="BL285" s="234">
        <f t="shared" si="37"/>
        <v>0</v>
      </c>
      <c r="BM285" s="246"/>
      <c r="BN285" s="203"/>
      <c r="BO285" s="81">
        <v>45598</v>
      </c>
      <c r="BP285" s="81">
        <v>45718</v>
      </c>
      <c r="BQ285" s="203"/>
      <c r="BR285" s="297"/>
      <c r="BS285" s="246"/>
      <c r="BT285" s="267"/>
      <c r="BU285" s="267"/>
      <c r="BV285" s="267"/>
      <c r="BW285" s="190"/>
      <c r="BX285" s="190"/>
      <c r="BY285" s="182"/>
      <c r="BZ285" s="297"/>
      <c r="CA285" s="310"/>
      <c r="CB285" s="297"/>
      <c r="CC285" s="297"/>
      <c r="CD285" s="297"/>
      <c r="CE285" s="297"/>
    </row>
    <row r="286" spans="1:83" s="78" customFormat="1" ht="25.5" x14ac:dyDescent="0.25">
      <c r="A286" s="267"/>
      <c r="B286" s="267"/>
      <c r="C286" s="267"/>
      <c r="D286" s="267"/>
      <c r="E286" s="267"/>
      <c r="F286" s="305"/>
      <c r="G286" s="267"/>
      <c r="H286" s="267"/>
      <c r="I286" s="277"/>
      <c r="J286" s="277"/>
      <c r="K286" s="277"/>
      <c r="L286" s="277"/>
      <c r="M286" s="267"/>
      <c r="N286" s="267"/>
      <c r="O286" s="267"/>
      <c r="P286" s="267"/>
      <c r="Q286" s="267"/>
      <c r="R286" s="267"/>
      <c r="S286" s="267"/>
      <c r="T286" s="267"/>
      <c r="U286" s="267"/>
      <c r="V286" s="267"/>
      <c r="W286" s="267"/>
      <c r="X286" s="267"/>
      <c r="Y286" s="267"/>
      <c r="Z286" s="267"/>
      <c r="AA286" s="267"/>
      <c r="AB286" s="258"/>
      <c r="AC286" s="267"/>
      <c r="AD286" s="258"/>
      <c r="AE286" s="258"/>
      <c r="AF286" s="267"/>
      <c r="AG286" s="267"/>
      <c r="AH286" s="267"/>
      <c r="AI286" s="262"/>
      <c r="AJ286" s="262"/>
      <c r="AK286" s="262"/>
      <c r="AL286" s="164" t="s">
        <v>748</v>
      </c>
      <c r="AM286" s="164" t="s">
        <v>1162</v>
      </c>
      <c r="AN286" s="188">
        <v>45614</v>
      </c>
      <c r="AO286" s="221">
        <v>13908</v>
      </c>
      <c r="AP286" s="167" t="s">
        <v>834</v>
      </c>
      <c r="AQ286" s="188"/>
      <c r="AR286" s="188"/>
      <c r="AS286" s="188"/>
      <c r="AT286" s="188"/>
      <c r="AU286" s="76"/>
      <c r="AV286" s="167"/>
      <c r="AW286" s="184"/>
      <c r="AX286" s="184"/>
      <c r="AY286" s="82">
        <v>0.05</v>
      </c>
      <c r="AZ286" s="167"/>
      <c r="BA286" s="184">
        <v>202690.4</v>
      </c>
      <c r="BB286" s="184"/>
      <c r="BC286" s="188"/>
      <c r="BD286" s="167"/>
      <c r="BE286" s="184"/>
      <c r="BF286" s="184"/>
      <c r="BG286" s="167"/>
      <c r="BH286" s="170"/>
      <c r="BI286" s="231">
        <f t="shared" si="39"/>
        <v>1715453.8699999999</v>
      </c>
      <c r="BJ286" s="236"/>
      <c r="BK286" s="236"/>
      <c r="BL286" s="234">
        <f t="shared" si="37"/>
        <v>0</v>
      </c>
      <c r="BM286" s="246"/>
      <c r="BN286" s="203"/>
      <c r="BO286" s="81"/>
      <c r="BP286" s="81"/>
      <c r="BQ286" s="203"/>
      <c r="BR286" s="297"/>
      <c r="BS286" s="246"/>
      <c r="BT286" s="267"/>
      <c r="BU286" s="267"/>
      <c r="BV286" s="267"/>
      <c r="BW286" s="190"/>
      <c r="BX286" s="190"/>
      <c r="BY286" s="182"/>
      <c r="BZ286" s="297"/>
      <c r="CA286" s="310"/>
      <c r="CB286" s="297"/>
      <c r="CC286" s="297"/>
      <c r="CD286" s="297"/>
      <c r="CE286" s="297"/>
    </row>
    <row r="287" spans="1:83" s="78" customFormat="1" ht="25.5" x14ac:dyDescent="0.25">
      <c r="A287" s="267"/>
      <c r="B287" s="267"/>
      <c r="C287" s="267"/>
      <c r="D287" s="267"/>
      <c r="E287" s="267"/>
      <c r="F287" s="305"/>
      <c r="G287" s="267"/>
      <c r="H287" s="267"/>
      <c r="I287" s="277"/>
      <c r="J287" s="277"/>
      <c r="K287" s="277"/>
      <c r="L287" s="277"/>
      <c r="M287" s="267"/>
      <c r="N287" s="267"/>
      <c r="O287" s="267"/>
      <c r="P287" s="267"/>
      <c r="Q287" s="267"/>
      <c r="R287" s="267"/>
      <c r="S287" s="267"/>
      <c r="T287" s="267"/>
      <c r="U287" s="267"/>
      <c r="V287" s="267"/>
      <c r="W287" s="267"/>
      <c r="X287" s="267"/>
      <c r="Y287" s="267"/>
      <c r="Z287" s="267"/>
      <c r="AA287" s="267"/>
      <c r="AB287" s="258"/>
      <c r="AC287" s="267"/>
      <c r="AD287" s="258"/>
      <c r="AE287" s="258"/>
      <c r="AF287" s="267"/>
      <c r="AG287" s="267"/>
      <c r="AH287" s="267"/>
      <c r="AI287" s="262"/>
      <c r="AJ287" s="262"/>
      <c r="AK287" s="262"/>
      <c r="AL287" s="164" t="s">
        <v>968</v>
      </c>
      <c r="AM287" s="164" t="s">
        <v>1163</v>
      </c>
      <c r="AN287" s="188">
        <v>45712</v>
      </c>
      <c r="AO287" s="221">
        <v>13972</v>
      </c>
      <c r="AP287" s="167" t="s">
        <v>704</v>
      </c>
      <c r="AQ287" s="188"/>
      <c r="AR287" s="188"/>
      <c r="AS287" s="188"/>
      <c r="AT287" s="188"/>
      <c r="AU287" s="76"/>
      <c r="AV287" s="167"/>
      <c r="AW287" s="184"/>
      <c r="AX287" s="184"/>
      <c r="AY287" s="82"/>
      <c r="AZ287" s="167"/>
      <c r="BA287" s="184"/>
      <c r="BB287" s="184"/>
      <c r="BC287" s="188"/>
      <c r="BD287" s="167"/>
      <c r="BE287" s="184"/>
      <c r="BF287" s="184"/>
      <c r="BG287" s="167"/>
      <c r="BH287" s="170"/>
      <c r="BI287" s="231">
        <f t="shared" si="39"/>
        <v>1512763.47</v>
      </c>
      <c r="BJ287" s="236"/>
      <c r="BK287" s="236"/>
      <c r="BL287" s="234">
        <f t="shared" si="37"/>
        <v>0</v>
      </c>
      <c r="BM287" s="246"/>
      <c r="BN287" s="203"/>
      <c r="BO287" s="81">
        <v>45719</v>
      </c>
      <c r="BP287" s="81">
        <v>45810</v>
      </c>
      <c r="BQ287" s="203"/>
      <c r="BR287" s="297"/>
      <c r="BS287" s="246"/>
      <c r="BT287" s="267"/>
      <c r="BU287" s="267"/>
      <c r="BV287" s="267"/>
      <c r="BW287" s="190"/>
      <c r="BX287" s="190"/>
      <c r="BY287" s="182"/>
      <c r="BZ287" s="297"/>
      <c r="CA287" s="310"/>
      <c r="CB287" s="297"/>
      <c r="CC287" s="298"/>
      <c r="CD287" s="297"/>
      <c r="CE287" s="297"/>
    </row>
    <row r="288" spans="1:83" x14ac:dyDescent="0.25">
      <c r="A288" s="251">
        <v>46</v>
      </c>
      <c r="B288" s="459" t="s">
        <v>846</v>
      </c>
      <c r="C288" s="459" t="s">
        <v>835</v>
      </c>
      <c r="D288" s="251" t="s">
        <v>699</v>
      </c>
      <c r="E288" s="251" t="s">
        <v>726</v>
      </c>
      <c r="F288" s="254" t="s">
        <v>836</v>
      </c>
      <c r="G288" s="270">
        <v>13758</v>
      </c>
      <c r="H288" s="270">
        <v>13802</v>
      </c>
      <c r="I288" s="276"/>
      <c r="J288" s="306"/>
      <c r="K288" s="306"/>
      <c r="L288" s="276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66" t="s">
        <v>837</v>
      </c>
      <c r="Z288" s="251" t="s">
        <v>838</v>
      </c>
      <c r="AA288" s="251" t="s">
        <v>839</v>
      </c>
      <c r="AB288" s="268">
        <v>45474</v>
      </c>
      <c r="AC288" s="270">
        <v>13810</v>
      </c>
      <c r="AD288" s="268">
        <v>45474</v>
      </c>
      <c r="AE288" s="268">
        <v>45839</v>
      </c>
      <c r="AF288" s="251" t="s">
        <v>840</v>
      </c>
      <c r="AG288" s="251" t="s">
        <v>185</v>
      </c>
      <c r="AH288" s="251"/>
      <c r="AI288" s="248"/>
      <c r="AJ288" s="248"/>
      <c r="AK288" s="248">
        <v>1755000</v>
      </c>
      <c r="AL288" s="164"/>
      <c r="AM288" s="164"/>
      <c r="AN288" s="174"/>
      <c r="AO288" s="164"/>
      <c r="AP288" s="164"/>
      <c r="AQ288" s="174"/>
      <c r="AR288" s="174"/>
      <c r="AS288" s="164"/>
      <c r="AT288" s="164"/>
      <c r="AU288" s="68"/>
      <c r="AV288" s="164"/>
      <c r="AW288" s="170"/>
      <c r="AX288" s="170"/>
      <c r="AY288" s="164"/>
      <c r="AZ288" s="164"/>
      <c r="BA288" s="170"/>
      <c r="BB288" s="170"/>
      <c r="BC288" s="174"/>
      <c r="BD288" s="164"/>
      <c r="BE288" s="170"/>
      <c r="BF288" s="170"/>
      <c r="BG288" s="164"/>
      <c r="BH288" s="170"/>
      <c r="BI288" s="231">
        <f>$AK$288+BA288-BB288</f>
        <v>1755000</v>
      </c>
      <c r="BJ288" s="232">
        <v>558336.96</v>
      </c>
      <c r="BK288" s="232">
        <v>318997.96000000002</v>
      </c>
      <c r="BL288" s="234">
        <f t="shared" si="37"/>
        <v>877334.91999999993</v>
      </c>
      <c r="BM288" s="243"/>
      <c r="BN288" s="178"/>
      <c r="BO288" s="94" t="s">
        <v>841</v>
      </c>
      <c r="BP288" s="94">
        <v>45569</v>
      </c>
      <c r="BQ288" s="178"/>
      <c r="BR288" s="240"/>
      <c r="BS288" s="243">
        <v>45477</v>
      </c>
      <c r="BT288" s="251"/>
      <c r="BU288" s="251"/>
      <c r="BV288" s="251"/>
      <c r="BW288" s="180"/>
      <c r="BX288" s="180"/>
      <c r="BY288" s="177"/>
      <c r="BZ288" s="240" t="s">
        <v>1168</v>
      </c>
      <c r="CA288" s="341" t="s">
        <v>1169</v>
      </c>
      <c r="CB288" s="240" t="s">
        <v>1109</v>
      </c>
      <c r="CC288" s="240">
        <v>713791</v>
      </c>
      <c r="CD288" s="240" t="s">
        <v>845</v>
      </c>
      <c r="CE288" s="240" t="s">
        <v>766</v>
      </c>
    </row>
    <row r="289" spans="1:83" ht="25.5" x14ac:dyDescent="0.25">
      <c r="A289" s="252"/>
      <c r="B289" s="252"/>
      <c r="C289" s="470"/>
      <c r="D289" s="252"/>
      <c r="E289" s="252"/>
      <c r="F289" s="255"/>
      <c r="G289" s="457"/>
      <c r="H289" s="457"/>
      <c r="I289" s="277"/>
      <c r="J289" s="307"/>
      <c r="K289" s="307"/>
      <c r="L289" s="277"/>
      <c r="M289" s="252"/>
      <c r="N289" s="252"/>
      <c r="O289" s="252"/>
      <c r="P289" s="252"/>
      <c r="Q289" s="252"/>
      <c r="R289" s="252"/>
      <c r="S289" s="252"/>
      <c r="T289" s="252"/>
      <c r="U289" s="252"/>
      <c r="V289" s="252"/>
      <c r="W289" s="252"/>
      <c r="X289" s="252"/>
      <c r="Y289" s="267"/>
      <c r="Z289" s="252"/>
      <c r="AA289" s="252"/>
      <c r="AB289" s="252"/>
      <c r="AC289" s="252"/>
      <c r="AD289" s="252"/>
      <c r="AE289" s="252"/>
      <c r="AF289" s="252"/>
      <c r="AG289" s="252"/>
      <c r="AH289" s="252"/>
      <c r="AI289" s="249"/>
      <c r="AJ289" s="249"/>
      <c r="AK289" s="249"/>
      <c r="AL289" s="164" t="s">
        <v>755</v>
      </c>
      <c r="AM289" s="164" t="s">
        <v>842</v>
      </c>
      <c r="AN289" s="174">
        <v>45569</v>
      </c>
      <c r="AO289" s="205">
        <v>13880</v>
      </c>
      <c r="AP289" s="164" t="s">
        <v>704</v>
      </c>
      <c r="AQ289" s="174"/>
      <c r="AR289" s="174"/>
      <c r="AS289" s="174"/>
      <c r="AT289" s="174"/>
      <c r="AU289" s="68"/>
      <c r="AV289" s="164"/>
      <c r="AW289" s="170"/>
      <c r="AX289" s="170"/>
      <c r="AY289" s="164"/>
      <c r="AZ289" s="164"/>
      <c r="BA289" s="170"/>
      <c r="BB289" s="170"/>
      <c r="BC289" s="174"/>
      <c r="BD289" s="164"/>
      <c r="BE289" s="170"/>
      <c r="BF289" s="170"/>
      <c r="BG289" s="164"/>
      <c r="BH289" s="170"/>
      <c r="BI289" s="231">
        <f t="shared" ref="BI289:BI291" si="40">$AK$288+BA289-BB289</f>
        <v>1755000</v>
      </c>
      <c r="BJ289" s="235"/>
      <c r="BK289" s="235"/>
      <c r="BL289" s="234">
        <f t="shared" si="37"/>
        <v>0</v>
      </c>
      <c r="BM289" s="244"/>
      <c r="BN289" s="179"/>
      <c r="BO289" s="95">
        <v>45570</v>
      </c>
      <c r="BP289" s="95">
        <v>45662</v>
      </c>
      <c r="BQ289" s="179"/>
      <c r="BR289" s="241"/>
      <c r="BS289" s="244"/>
      <c r="BT289" s="252"/>
      <c r="BU289" s="252"/>
      <c r="BV289" s="252"/>
      <c r="BW289" s="180"/>
      <c r="BX289" s="180"/>
      <c r="BY289" s="177"/>
      <c r="BZ289" s="241"/>
      <c r="CA289" s="342"/>
      <c r="CB289" s="241"/>
      <c r="CC289" s="241"/>
      <c r="CD289" s="241"/>
      <c r="CE289" s="241"/>
    </row>
    <row r="290" spans="1:83" ht="25.5" x14ac:dyDescent="0.25">
      <c r="A290" s="252"/>
      <c r="B290" s="252"/>
      <c r="C290" s="470"/>
      <c r="D290" s="252"/>
      <c r="E290" s="252"/>
      <c r="F290" s="255"/>
      <c r="G290" s="457"/>
      <c r="H290" s="457"/>
      <c r="I290" s="277"/>
      <c r="J290" s="307"/>
      <c r="K290" s="307"/>
      <c r="L290" s="277"/>
      <c r="M290" s="252"/>
      <c r="N290" s="252"/>
      <c r="O290" s="252"/>
      <c r="P290" s="252"/>
      <c r="Q290" s="252"/>
      <c r="R290" s="252"/>
      <c r="S290" s="252"/>
      <c r="T290" s="252"/>
      <c r="U290" s="252"/>
      <c r="V290" s="252"/>
      <c r="W290" s="252"/>
      <c r="X290" s="252"/>
      <c r="Y290" s="267"/>
      <c r="Z290" s="252"/>
      <c r="AA290" s="252"/>
      <c r="AB290" s="252"/>
      <c r="AC290" s="252"/>
      <c r="AD290" s="252"/>
      <c r="AE290" s="252"/>
      <c r="AF290" s="252"/>
      <c r="AG290" s="252"/>
      <c r="AH290" s="252"/>
      <c r="AI290" s="249"/>
      <c r="AJ290" s="249"/>
      <c r="AK290" s="249"/>
      <c r="AL290" s="164" t="s">
        <v>758</v>
      </c>
      <c r="AM290" s="164" t="s">
        <v>843</v>
      </c>
      <c r="AN290" s="174">
        <v>45646</v>
      </c>
      <c r="AO290" s="205">
        <v>13931</v>
      </c>
      <c r="AP290" s="164" t="s">
        <v>704</v>
      </c>
      <c r="AQ290" s="174"/>
      <c r="AR290" s="174"/>
      <c r="AS290" s="174"/>
      <c r="AT290" s="174"/>
      <c r="AU290" s="68"/>
      <c r="AV290" s="164"/>
      <c r="AW290" s="170"/>
      <c r="AX290" s="170"/>
      <c r="AY290" s="164"/>
      <c r="AZ290" s="164"/>
      <c r="BA290" s="170"/>
      <c r="BB290" s="170"/>
      <c r="BC290" s="174"/>
      <c r="BD290" s="164"/>
      <c r="BE290" s="170"/>
      <c r="BF290" s="170"/>
      <c r="BG290" s="164"/>
      <c r="BH290" s="170"/>
      <c r="BI290" s="231">
        <f t="shared" si="40"/>
        <v>1755000</v>
      </c>
      <c r="BJ290" s="235"/>
      <c r="BK290" s="235"/>
      <c r="BL290" s="234">
        <f t="shared" si="37"/>
        <v>0</v>
      </c>
      <c r="BM290" s="244"/>
      <c r="BN290" s="179"/>
      <c r="BO290" s="95">
        <v>45663</v>
      </c>
      <c r="BP290" s="95">
        <v>45753</v>
      </c>
      <c r="BQ290" s="179"/>
      <c r="BR290" s="241"/>
      <c r="BS290" s="244"/>
      <c r="BT290" s="252"/>
      <c r="BU290" s="252"/>
      <c r="BV290" s="252"/>
      <c r="BW290" s="180"/>
      <c r="BX290" s="180"/>
      <c r="BY290" s="177"/>
      <c r="BZ290" s="241"/>
      <c r="CA290" s="342"/>
      <c r="CB290" s="241"/>
      <c r="CC290" s="241"/>
      <c r="CD290" s="241"/>
      <c r="CE290" s="241"/>
    </row>
    <row r="291" spans="1:83" ht="25.5" x14ac:dyDescent="0.25">
      <c r="A291" s="252"/>
      <c r="B291" s="252"/>
      <c r="C291" s="470"/>
      <c r="D291" s="252"/>
      <c r="E291" s="252"/>
      <c r="F291" s="255"/>
      <c r="G291" s="457"/>
      <c r="H291" s="457"/>
      <c r="I291" s="277"/>
      <c r="J291" s="307"/>
      <c r="K291" s="307"/>
      <c r="L291" s="277"/>
      <c r="M291" s="252"/>
      <c r="N291" s="252"/>
      <c r="O291" s="252"/>
      <c r="P291" s="252"/>
      <c r="Q291" s="252"/>
      <c r="R291" s="252"/>
      <c r="S291" s="252"/>
      <c r="T291" s="252"/>
      <c r="U291" s="252"/>
      <c r="V291" s="252"/>
      <c r="W291" s="252"/>
      <c r="X291" s="252"/>
      <c r="Y291" s="267"/>
      <c r="Z291" s="252"/>
      <c r="AA291" s="252"/>
      <c r="AB291" s="252"/>
      <c r="AC291" s="252"/>
      <c r="AD291" s="252"/>
      <c r="AE291" s="252"/>
      <c r="AF291" s="252"/>
      <c r="AG291" s="252"/>
      <c r="AH291" s="252"/>
      <c r="AI291" s="249"/>
      <c r="AJ291" s="249"/>
      <c r="AK291" s="249"/>
      <c r="AL291" s="164" t="s">
        <v>968</v>
      </c>
      <c r="AM291" s="164" t="s">
        <v>1167</v>
      </c>
      <c r="AN291" s="174">
        <v>45751</v>
      </c>
      <c r="AO291" s="205">
        <v>14004</v>
      </c>
      <c r="AP291" s="164" t="s">
        <v>704</v>
      </c>
      <c r="AQ291" s="174"/>
      <c r="AR291" s="174"/>
      <c r="AS291" s="174"/>
      <c r="AT291" s="174"/>
      <c r="AU291" s="68"/>
      <c r="AV291" s="164"/>
      <c r="AW291" s="170"/>
      <c r="AX291" s="170"/>
      <c r="AY291" s="96"/>
      <c r="AZ291" s="164"/>
      <c r="BA291" s="170"/>
      <c r="BB291" s="170"/>
      <c r="BC291" s="174"/>
      <c r="BD291" s="164"/>
      <c r="BE291" s="170"/>
      <c r="BF291" s="170"/>
      <c r="BG291" s="164"/>
      <c r="BH291" s="170"/>
      <c r="BI291" s="231">
        <f t="shared" si="40"/>
        <v>1755000</v>
      </c>
      <c r="BJ291" s="235"/>
      <c r="BK291" s="235"/>
      <c r="BL291" s="234">
        <f t="shared" si="37"/>
        <v>0</v>
      </c>
      <c r="BM291" s="244"/>
      <c r="BN291" s="179"/>
      <c r="BO291" s="95"/>
      <c r="BP291" s="95"/>
      <c r="BQ291" s="179"/>
      <c r="BR291" s="241"/>
      <c r="BS291" s="244"/>
      <c r="BT291" s="252"/>
      <c r="BU291" s="252"/>
      <c r="BV291" s="252"/>
      <c r="BW291" s="180"/>
      <c r="BX291" s="180"/>
      <c r="BY291" s="177"/>
      <c r="BZ291" s="241"/>
      <c r="CA291" s="342"/>
      <c r="CB291" s="241"/>
      <c r="CC291" s="241"/>
      <c r="CD291" s="241"/>
      <c r="CE291" s="241"/>
    </row>
    <row r="292" spans="1:83" s="78" customFormat="1" x14ac:dyDescent="0.25">
      <c r="A292" s="266">
        <v>47</v>
      </c>
      <c r="B292" s="257" t="s">
        <v>847</v>
      </c>
      <c r="C292" s="257" t="s">
        <v>846</v>
      </c>
      <c r="D292" s="257" t="s">
        <v>699</v>
      </c>
      <c r="E292" s="266" t="s">
        <v>726</v>
      </c>
      <c r="F292" s="304" t="s">
        <v>848</v>
      </c>
      <c r="G292" s="266">
        <v>13740</v>
      </c>
      <c r="H292" s="266" t="s">
        <v>849</v>
      </c>
      <c r="I292" s="276"/>
      <c r="J292" s="276"/>
      <c r="K292" s="276"/>
      <c r="L292" s="276"/>
      <c r="M292" s="266"/>
      <c r="N292" s="266"/>
      <c r="O292" s="266"/>
      <c r="P292" s="266"/>
      <c r="Q292" s="266"/>
      <c r="R292" s="266"/>
      <c r="S292" s="266"/>
      <c r="T292" s="266"/>
      <c r="U292" s="266"/>
      <c r="V292" s="266"/>
      <c r="W292" s="266"/>
      <c r="X292" s="266"/>
      <c r="Y292" s="266" t="s">
        <v>850</v>
      </c>
      <c r="Z292" s="266" t="s">
        <v>851</v>
      </c>
      <c r="AA292" s="266" t="s">
        <v>852</v>
      </c>
      <c r="AB292" s="266">
        <v>45474</v>
      </c>
      <c r="AC292" s="266">
        <v>13811</v>
      </c>
      <c r="AD292" s="266">
        <v>45478</v>
      </c>
      <c r="AE292" s="266">
        <v>46027</v>
      </c>
      <c r="AF292" s="266" t="s">
        <v>790</v>
      </c>
      <c r="AG292" s="257" t="s">
        <v>185</v>
      </c>
      <c r="AH292" s="257" t="s">
        <v>934</v>
      </c>
      <c r="AI292" s="261">
        <v>24348000</v>
      </c>
      <c r="AJ292" s="261">
        <v>51000</v>
      </c>
      <c r="AK292" s="261">
        <f>AI292+AJ292</f>
        <v>24399000</v>
      </c>
      <c r="AL292" s="167"/>
      <c r="AM292" s="167"/>
      <c r="AN292" s="188"/>
      <c r="AO292" s="167"/>
      <c r="AP292" s="167"/>
      <c r="AQ292" s="188"/>
      <c r="AR292" s="188"/>
      <c r="AS292" s="167"/>
      <c r="AT292" s="167"/>
      <c r="AU292" s="76"/>
      <c r="AV292" s="167"/>
      <c r="AW292" s="184"/>
      <c r="AX292" s="184"/>
      <c r="AY292" s="167"/>
      <c r="AZ292" s="167"/>
      <c r="BA292" s="184"/>
      <c r="BB292" s="184"/>
      <c r="BC292" s="188"/>
      <c r="BD292" s="167"/>
      <c r="BE292" s="184"/>
      <c r="BF292" s="184"/>
      <c r="BG292" s="167"/>
      <c r="BH292" s="170"/>
      <c r="BI292" s="231">
        <f>$AK$292+BA292-BB292</f>
        <v>24399000</v>
      </c>
      <c r="BJ292" s="233">
        <v>6553039.9699999997</v>
      </c>
      <c r="BK292" s="233">
        <v>1689117.13</v>
      </c>
      <c r="BL292" s="234">
        <f t="shared" si="37"/>
        <v>8242157.0999999996</v>
      </c>
      <c r="BM292" s="189"/>
      <c r="BN292" s="189"/>
      <c r="BO292" s="61">
        <v>45478</v>
      </c>
      <c r="BP292" s="61">
        <v>45843</v>
      </c>
      <c r="BQ292" s="189"/>
      <c r="BR292" s="181"/>
      <c r="BS292" s="308">
        <v>45478</v>
      </c>
      <c r="BT292" s="165"/>
      <c r="BU292" s="165"/>
      <c r="BV292" s="165"/>
      <c r="BW292" s="190"/>
      <c r="BX292" s="190"/>
      <c r="BY292" s="182"/>
      <c r="BZ292" s="296" t="s">
        <v>1172</v>
      </c>
      <c r="CA292" s="309" t="s">
        <v>1173</v>
      </c>
      <c r="CB292" s="296" t="s">
        <v>1094</v>
      </c>
      <c r="CC292" s="296">
        <v>709746</v>
      </c>
      <c r="CD292" s="296" t="s">
        <v>774</v>
      </c>
      <c r="CE292" s="296" t="s">
        <v>775</v>
      </c>
    </row>
    <row r="293" spans="1:83" s="78" customFormat="1" ht="25.5" x14ac:dyDescent="0.25">
      <c r="A293" s="272"/>
      <c r="B293" s="279"/>
      <c r="C293" s="279"/>
      <c r="D293" s="279"/>
      <c r="E293" s="272"/>
      <c r="F293" s="313"/>
      <c r="G293" s="272"/>
      <c r="H293" s="272"/>
      <c r="I293" s="278"/>
      <c r="J293" s="278"/>
      <c r="K293" s="278"/>
      <c r="L293" s="278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  <c r="AA293" s="272"/>
      <c r="AB293" s="272"/>
      <c r="AC293" s="272"/>
      <c r="AD293" s="272"/>
      <c r="AE293" s="272"/>
      <c r="AF293" s="272"/>
      <c r="AG293" s="279"/>
      <c r="AH293" s="279"/>
      <c r="AI293" s="280"/>
      <c r="AJ293" s="280"/>
      <c r="AK293" s="280"/>
      <c r="AL293" s="167" t="s">
        <v>1170</v>
      </c>
      <c r="AM293" s="167" t="s">
        <v>1171</v>
      </c>
      <c r="AN293" s="188">
        <v>45747</v>
      </c>
      <c r="AO293" s="167">
        <v>13995</v>
      </c>
      <c r="AP293" s="167" t="s">
        <v>834</v>
      </c>
      <c r="AQ293" s="188"/>
      <c r="AR293" s="188"/>
      <c r="AS293" s="167"/>
      <c r="AT293" s="167"/>
      <c r="AU293" s="76"/>
      <c r="AV293" s="167"/>
      <c r="AW293" s="184"/>
      <c r="AX293" s="184"/>
      <c r="AY293" s="167"/>
      <c r="AZ293" s="167"/>
      <c r="BA293" s="184"/>
      <c r="BB293" s="184"/>
      <c r="BC293" s="188"/>
      <c r="BD293" s="167"/>
      <c r="BE293" s="184"/>
      <c r="BF293" s="184"/>
      <c r="BG293" s="167"/>
      <c r="BH293" s="170"/>
      <c r="BI293" s="231">
        <f>$AK$292+BA293-BB293</f>
        <v>24399000</v>
      </c>
      <c r="BJ293" s="238"/>
      <c r="BK293" s="238"/>
      <c r="BL293" s="234">
        <f t="shared" si="37"/>
        <v>0</v>
      </c>
      <c r="BM293" s="189"/>
      <c r="BN293" s="189"/>
      <c r="BO293" s="61"/>
      <c r="BP293" s="61"/>
      <c r="BQ293" s="189"/>
      <c r="BR293" s="181"/>
      <c r="BS293" s="247"/>
      <c r="BT293" s="165"/>
      <c r="BU293" s="165"/>
      <c r="BV293" s="165"/>
      <c r="BW293" s="190"/>
      <c r="BX293" s="190"/>
      <c r="BY293" s="182"/>
      <c r="BZ293" s="298"/>
      <c r="CA293" s="298"/>
      <c r="CB293" s="298"/>
      <c r="CC293" s="298"/>
      <c r="CD293" s="298"/>
      <c r="CE293" s="298"/>
    </row>
    <row r="294" spans="1:83" s="78" customFormat="1" x14ac:dyDescent="0.25">
      <c r="A294" s="266">
        <v>48</v>
      </c>
      <c r="B294" s="302" t="s">
        <v>853</v>
      </c>
      <c r="C294" s="302" t="s">
        <v>854</v>
      </c>
      <c r="D294" s="266" t="s">
        <v>699</v>
      </c>
      <c r="E294" s="266" t="s">
        <v>726</v>
      </c>
      <c r="F294" s="304" t="s">
        <v>855</v>
      </c>
      <c r="G294" s="259">
        <v>13613</v>
      </c>
      <c r="H294" s="259">
        <v>13798</v>
      </c>
      <c r="I294" s="306"/>
      <c r="J294" s="306"/>
      <c r="K294" s="306"/>
      <c r="L294" s="306"/>
      <c r="M294" s="257"/>
      <c r="N294" s="257"/>
      <c r="O294" s="257"/>
      <c r="P294" s="257"/>
      <c r="Q294" s="257"/>
      <c r="R294" s="257"/>
      <c r="S294" s="257"/>
      <c r="T294" s="257"/>
      <c r="U294" s="257"/>
      <c r="V294" s="257"/>
      <c r="W294" s="257"/>
      <c r="X294" s="257"/>
      <c r="Y294" s="266" t="s">
        <v>856</v>
      </c>
      <c r="Z294" s="266" t="s">
        <v>455</v>
      </c>
      <c r="AA294" s="266" t="s">
        <v>857</v>
      </c>
      <c r="AB294" s="266" t="s">
        <v>841</v>
      </c>
      <c r="AC294" s="259">
        <v>139811</v>
      </c>
      <c r="AD294" s="257">
        <v>45477</v>
      </c>
      <c r="AE294" s="257">
        <v>45657</v>
      </c>
      <c r="AF294" s="266" t="s">
        <v>790</v>
      </c>
      <c r="AG294" s="266" t="s">
        <v>185</v>
      </c>
      <c r="AH294" s="257" t="s">
        <v>934</v>
      </c>
      <c r="AI294" s="261">
        <v>1795432</v>
      </c>
      <c r="AJ294" s="261">
        <v>371970.43</v>
      </c>
      <c r="AK294" s="261">
        <f>AI294+AJ294</f>
        <v>2167402.4300000002</v>
      </c>
      <c r="AL294" s="167"/>
      <c r="AM294" s="167"/>
      <c r="AN294" s="188"/>
      <c r="AO294" s="167"/>
      <c r="AP294" s="167"/>
      <c r="AQ294" s="188"/>
      <c r="AR294" s="188"/>
      <c r="AS294" s="167"/>
      <c r="AT294" s="167"/>
      <c r="AU294" s="76"/>
      <c r="AV294" s="167"/>
      <c r="AW294" s="184"/>
      <c r="AX294" s="184"/>
      <c r="AY294" s="167"/>
      <c r="AZ294" s="167"/>
      <c r="BA294" s="184"/>
      <c r="BB294" s="184"/>
      <c r="BC294" s="188"/>
      <c r="BD294" s="167"/>
      <c r="BE294" s="184"/>
      <c r="BF294" s="184"/>
      <c r="BG294" s="167"/>
      <c r="BH294" s="170"/>
      <c r="BI294" s="231">
        <f>$AK$294+BA294-BB294</f>
        <v>2167402.4300000002</v>
      </c>
      <c r="BJ294" s="233">
        <v>2037032.43</v>
      </c>
      <c r="BK294" s="233"/>
      <c r="BL294" s="234">
        <f t="shared" si="37"/>
        <v>2037032.43</v>
      </c>
      <c r="BM294" s="189"/>
      <c r="BN294" s="189"/>
      <c r="BO294" s="61">
        <v>45478</v>
      </c>
      <c r="BP294" s="61">
        <v>45662</v>
      </c>
      <c r="BQ294" s="189"/>
      <c r="BR294" s="181"/>
      <c r="BS294" s="308">
        <v>45478</v>
      </c>
      <c r="BT294" s="165"/>
      <c r="BU294" s="165"/>
      <c r="BV294" s="165"/>
      <c r="BW294" s="190"/>
      <c r="BX294" s="190"/>
      <c r="BY294" s="182"/>
      <c r="BZ294" s="296" t="s">
        <v>1174</v>
      </c>
      <c r="CA294" s="309" t="s">
        <v>1175</v>
      </c>
      <c r="CB294" s="296" t="s">
        <v>752</v>
      </c>
      <c r="CC294" s="296" t="s">
        <v>747</v>
      </c>
      <c r="CD294" s="296" t="s">
        <v>860</v>
      </c>
      <c r="CE294" s="296" t="s">
        <v>861</v>
      </c>
    </row>
    <row r="295" spans="1:83" s="78" customFormat="1" ht="25.5" x14ac:dyDescent="0.25">
      <c r="A295" s="272"/>
      <c r="B295" s="312"/>
      <c r="C295" s="312"/>
      <c r="D295" s="272"/>
      <c r="E295" s="272"/>
      <c r="F295" s="313"/>
      <c r="G295" s="311"/>
      <c r="H295" s="311"/>
      <c r="I295" s="314"/>
      <c r="J295" s="314"/>
      <c r="K295" s="314"/>
      <c r="L295" s="314"/>
      <c r="M295" s="279"/>
      <c r="N295" s="279"/>
      <c r="O295" s="279"/>
      <c r="P295" s="279"/>
      <c r="Q295" s="279"/>
      <c r="R295" s="279"/>
      <c r="S295" s="279"/>
      <c r="T295" s="279"/>
      <c r="U295" s="279"/>
      <c r="V295" s="279"/>
      <c r="W295" s="279"/>
      <c r="X295" s="279"/>
      <c r="Y295" s="272"/>
      <c r="Z295" s="272"/>
      <c r="AA295" s="272"/>
      <c r="AB295" s="272"/>
      <c r="AC295" s="311"/>
      <c r="AD295" s="279"/>
      <c r="AE295" s="279"/>
      <c r="AF295" s="272"/>
      <c r="AG295" s="272"/>
      <c r="AH295" s="279"/>
      <c r="AI295" s="280"/>
      <c r="AJ295" s="280"/>
      <c r="AK295" s="280"/>
      <c r="AL295" s="167" t="s">
        <v>858</v>
      </c>
      <c r="AM295" s="167" t="s">
        <v>859</v>
      </c>
      <c r="AN295" s="188">
        <v>45642</v>
      </c>
      <c r="AO295" s="221">
        <v>13811</v>
      </c>
      <c r="AP295" s="167" t="s">
        <v>704</v>
      </c>
      <c r="AQ295" s="188"/>
      <c r="AR295" s="188"/>
      <c r="AS295" s="188">
        <v>45658</v>
      </c>
      <c r="AT295" s="188">
        <v>45867</v>
      </c>
      <c r="AU295" s="76"/>
      <c r="AV295" s="167"/>
      <c r="AW295" s="184"/>
      <c r="AX295" s="184"/>
      <c r="AY295" s="167"/>
      <c r="AZ295" s="167"/>
      <c r="BA295" s="184"/>
      <c r="BB295" s="184"/>
      <c r="BC295" s="188"/>
      <c r="BD295" s="167"/>
      <c r="BE295" s="184"/>
      <c r="BF295" s="184"/>
      <c r="BG295" s="167"/>
      <c r="BH295" s="170"/>
      <c r="BI295" s="231">
        <f>$AK$294+BA295-BB295</f>
        <v>2167402.4300000002</v>
      </c>
      <c r="BJ295" s="238"/>
      <c r="BK295" s="238"/>
      <c r="BL295" s="234">
        <f t="shared" si="37"/>
        <v>0</v>
      </c>
      <c r="BM295" s="189"/>
      <c r="BN295" s="189"/>
      <c r="BO295" s="61">
        <v>45663</v>
      </c>
      <c r="BP295" s="61">
        <v>45782</v>
      </c>
      <c r="BQ295" s="189"/>
      <c r="BR295" s="181"/>
      <c r="BS295" s="246"/>
      <c r="BT295" s="165"/>
      <c r="BU295" s="165"/>
      <c r="BV295" s="165"/>
      <c r="BW295" s="190"/>
      <c r="BX295" s="190"/>
      <c r="BY295" s="182"/>
      <c r="BZ295" s="297"/>
      <c r="CA295" s="310"/>
      <c r="CB295" s="297"/>
      <c r="CC295" s="297"/>
      <c r="CD295" s="297"/>
      <c r="CE295" s="297"/>
    </row>
    <row r="296" spans="1:83" s="78" customFormat="1" x14ac:dyDescent="0.25">
      <c r="A296" s="266">
        <v>49</v>
      </c>
      <c r="B296" s="302" t="s">
        <v>862</v>
      </c>
      <c r="C296" s="302" t="s">
        <v>862</v>
      </c>
      <c r="D296" s="266" t="s">
        <v>699</v>
      </c>
      <c r="E296" s="266" t="s">
        <v>864</v>
      </c>
      <c r="F296" s="304" t="s">
        <v>863</v>
      </c>
      <c r="G296" s="259">
        <v>13750</v>
      </c>
      <c r="H296" s="259">
        <v>13806</v>
      </c>
      <c r="I296" s="276"/>
      <c r="J296" s="306"/>
      <c r="K296" s="306"/>
      <c r="L296" s="276"/>
      <c r="M296" s="266"/>
      <c r="N296" s="266"/>
      <c r="O296" s="266"/>
      <c r="P296" s="266"/>
      <c r="Q296" s="266"/>
      <c r="R296" s="266"/>
      <c r="S296" s="266"/>
      <c r="T296" s="266"/>
      <c r="U296" s="266"/>
      <c r="V296" s="266"/>
      <c r="W296" s="266"/>
      <c r="X296" s="266"/>
      <c r="Y296" s="266" t="s">
        <v>865</v>
      </c>
      <c r="Z296" s="266" t="s">
        <v>436</v>
      </c>
      <c r="AA296" s="266" t="s">
        <v>437</v>
      </c>
      <c r="AB296" s="257">
        <v>45477</v>
      </c>
      <c r="AC296" s="259">
        <v>13811</v>
      </c>
      <c r="AD296" s="257">
        <v>45477</v>
      </c>
      <c r="AE296" s="257">
        <v>45842</v>
      </c>
      <c r="AF296" s="266" t="s">
        <v>866</v>
      </c>
      <c r="AG296" s="266" t="s">
        <v>185</v>
      </c>
      <c r="AH296" s="266" t="s">
        <v>867</v>
      </c>
      <c r="AI296" s="261">
        <v>2845764</v>
      </c>
      <c r="AJ296" s="261">
        <v>761857.14</v>
      </c>
      <c r="AK296" s="261">
        <f>AI296+AJ296</f>
        <v>3607621.14</v>
      </c>
      <c r="AL296" s="167"/>
      <c r="AM296" s="167"/>
      <c r="AN296" s="188"/>
      <c r="AO296" s="167"/>
      <c r="AP296" s="167"/>
      <c r="AQ296" s="188"/>
      <c r="AR296" s="188"/>
      <c r="AS296" s="167"/>
      <c r="AT296" s="167"/>
      <c r="AU296" s="76"/>
      <c r="AV296" s="167"/>
      <c r="AW296" s="184"/>
      <c r="AX296" s="184"/>
      <c r="AY296" s="167"/>
      <c r="AZ296" s="167"/>
      <c r="BA296" s="184"/>
      <c r="BB296" s="184"/>
      <c r="BC296" s="188"/>
      <c r="BD296" s="167"/>
      <c r="BE296" s="184"/>
      <c r="BF296" s="184"/>
      <c r="BG296" s="167"/>
      <c r="BH296" s="170"/>
      <c r="BI296" s="231">
        <f>$AK$296+BA296-BB296</f>
        <v>3607621.14</v>
      </c>
      <c r="BJ296" s="233">
        <v>1136292.56</v>
      </c>
      <c r="BK296" s="233">
        <v>1708628.79</v>
      </c>
      <c r="BL296" s="234">
        <f t="shared" si="37"/>
        <v>2844921.35</v>
      </c>
      <c r="BM296" s="308"/>
      <c r="BN296" s="189"/>
      <c r="BO296" s="61">
        <v>45478</v>
      </c>
      <c r="BP296" s="61">
        <v>45664</v>
      </c>
      <c r="BQ296" s="189"/>
      <c r="BR296" s="296"/>
      <c r="BS296" s="308">
        <v>45478</v>
      </c>
      <c r="BT296" s="266"/>
      <c r="BU296" s="266"/>
      <c r="BV296" s="266"/>
      <c r="BW296" s="190"/>
      <c r="BX296" s="190"/>
      <c r="BY296" s="182"/>
      <c r="BZ296" s="296" t="s">
        <v>1177</v>
      </c>
      <c r="CA296" s="309" t="s">
        <v>1173</v>
      </c>
      <c r="CB296" s="296" t="s">
        <v>1094</v>
      </c>
      <c r="CC296" s="296">
        <v>709746</v>
      </c>
      <c r="CD296" s="296" t="s">
        <v>774</v>
      </c>
      <c r="CE296" s="296" t="s">
        <v>775</v>
      </c>
    </row>
    <row r="297" spans="1:83" s="78" customFormat="1" ht="25.5" x14ac:dyDescent="0.25">
      <c r="A297" s="267"/>
      <c r="B297" s="267"/>
      <c r="C297" s="303"/>
      <c r="D297" s="267"/>
      <c r="E297" s="267"/>
      <c r="F297" s="305"/>
      <c r="G297" s="260"/>
      <c r="H297" s="260"/>
      <c r="I297" s="277"/>
      <c r="J297" s="307"/>
      <c r="K297" s="307"/>
      <c r="L297" s="277"/>
      <c r="M297" s="267"/>
      <c r="N297" s="267"/>
      <c r="O297" s="267"/>
      <c r="P297" s="267"/>
      <c r="Q297" s="267"/>
      <c r="R297" s="267"/>
      <c r="S297" s="267"/>
      <c r="T297" s="267"/>
      <c r="U297" s="267"/>
      <c r="V297" s="267"/>
      <c r="W297" s="267"/>
      <c r="X297" s="267"/>
      <c r="Y297" s="267"/>
      <c r="Z297" s="267"/>
      <c r="AA297" s="267"/>
      <c r="AB297" s="279"/>
      <c r="AC297" s="267"/>
      <c r="AD297" s="267"/>
      <c r="AE297" s="267"/>
      <c r="AF297" s="267"/>
      <c r="AG297" s="267"/>
      <c r="AH297" s="267"/>
      <c r="AI297" s="262"/>
      <c r="AJ297" s="262"/>
      <c r="AK297" s="262"/>
      <c r="AL297" s="167" t="s">
        <v>758</v>
      </c>
      <c r="AM297" s="167" t="s">
        <v>1176</v>
      </c>
      <c r="AN297" s="188">
        <v>45663</v>
      </c>
      <c r="AO297" s="221">
        <v>13939</v>
      </c>
      <c r="AP297" s="167" t="s">
        <v>704</v>
      </c>
      <c r="AQ297" s="188"/>
      <c r="AR297" s="188"/>
      <c r="AS297" s="188"/>
      <c r="AT297" s="188"/>
      <c r="AU297" s="76"/>
      <c r="AV297" s="167"/>
      <c r="AW297" s="184"/>
      <c r="AX297" s="184"/>
      <c r="AY297" s="167"/>
      <c r="AZ297" s="167"/>
      <c r="BA297" s="184"/>
      <c r="BB297" s="184"/>
      <c r="BC297" s="188"/>
      <c r="BD297" s="167"/>
      <c r="BE297" s="184"/>
      <c r="BF297" s="184"/>
      <c r="BG297" s="167"/>
      <c r="BH297" s="170"/>
      <c r="BI297" s="231">
        <f>$AK$296+BA297-BB297</f>
        <v>3607621.14</v>
      </c>
      <c r="BJ297" s="236"/>
      <c r="BK297" s="236"/>
      <c r="BL297" s="234">
        <f t="shared" si="37"/>
        <v>0</v>
      </c>
      <c r="BM297" s="246"/>
      <c r="BN297" s="203"/>
      <c r="BO297" s="81">
        <v>45665</v>
      </c>
      <c r="BP297" s="81">
        <v>45754</v>
      </c>
      <c r="BQ297" s="203"/>
      <c r="BR297" s="297"/>
      <c r="BS297" s="246"/>
      <c r="BT297" s="267"/>
      <c r="BU297" s="267"/>
      <c r="BV297" s="267"/>
      <c r="BW297" s="190"/>
      <c r="BX297" s="190"/>
      <c r="BY297" s="182"/>
      <c r="BZ297" s="297"/>
      <c r="CA297" s="310"/>
      <c r="CB297" s="297"/>
      <c r="CC297" s="297"/>
      <c r="CD297" s="297"/>
      <c r="CE297" s="297"/>
    </row>
    <row r="298" spans="1:83" s="78" customFormat="1" x14ac:dyDescent="0.25">
      <c r="A298" s="266">
        <v>50</v>
      </c>
      <c r="B298" s="302" t="s">
        <v>868</v>
      </c>
      <c r="C298" s="302" t="s">
        <v>869</v>
      </c>
      <c r="D298" s="266" t="s">
        <v>699</v>
      </c>
      <c r="E298" s="266" t="s">
        <v>726</v>
      </c>
      <c r="F298" s="304" t="s">
        <v>870</v>
      </c>
      <c r="G298" s="259">
        <v>13701</v>
      </c>
      <c r="H298" s="259">
        <v>13797</v>
      </c>
      <c r="I298" s="276"/>
      <c r="J298" s="306"/>
      <c r="K298" s="306"/>
      <c r="L298" s="276"/>
      <c r="M298" s="266"/>
      <c r="N298" s="266"/>
      <c r="O298" s="266"/>
      <c r="P298" s="266"/>
      <c r="Q298" s="266"/>
      <c r="R298" s="266"/>
      <c r="S298" s="266"/>
      <c r="T298" s="266"/>
      <c r="U298" s="266"/>
      <c r="V298" s="266"/>
      <c r="W298" s="266"/>
      <c r="X298" s="266"/>
      <c r="Y298" s="266" t="s">
        <v>871</v>
      </c>
      <c r="Z298" s="266" t="s">
        <v>872</v>
      </c>
      <c r="AA298" s="266" t="s">
        <v>873</v>
      </c>
      <c r="AB298" s="257">
        <v>45477</v>
      </c>
      <c r="AC298" s="259">
        <v>13811</v>
      </c>
      <c r="AD298" s="257">
        <v>45478</v>
      </c>
      <c r="AE298" s="257">
        <v>45843</v>
      </c>
      <c r="AF298" s="266" t="s">
        <v>874</v>
      </c>
      <c r="AG298" s="266" t="s">
        <v>729</v>
      </c>
      <c r="AH298" s="266" t="s">
        <v>934</v>
      </c>
      <c r="AI298" s="261">
        <v>3728926</v>
      </c>
      <c r="AJ298" s="261">
        <v>334074</v>
      </c>
      <c r="AK298" s="261">
        <f>AI298+AJ298</f>
        <v>4063000</v>
      </c>
      <c r="AL298" s="167"/>
      <c r="AM298" s="167"/>
      <c r="AN298" s="188"/>
      <c r="AO298" s="167"/>
      <c r="AP298" s="167"/>
      <c r="AQ298" s="188"/>
      <c r="AR298" s="188"/>
      <c r="AS298" s="167"/>
      <c r="AT298" s="167"/>
      <c r="AU298" s="76"/>
      <c r="AV298" s="167"/>
      <c r="AW298" s="184"/>
      <c r="AX298" s="184"/>
      <c r="AY298" s="167"/>
      <c r="AZ298" s="167"/>
      <c r="BA298" s="184"/>
      <c r="BB298" s="184"/>
      <c r="BC298" s="188"/>
      <c r="BD298" s="167"/>
      <c r="BE298" s="184"/>
      <c r="BF298" s="184"/>
      <c r="BG298" s="167"/>
      <c r="BH298" s="170"/>
      <c r="BI298" s="231">
        <f>$AK$298+BA298-BB298</f>
        <v>4063000</v>
      </c>
      <c r="BJ298" s="233"/>
      <c r="BK298" s="233">
        <v>839697.4</v>
      </c>
      <c r="BL298" s="234">
        <f t="shared" si="37"/>
        <v>839697.4</v>
      </c>
      <c r="BM298" s="308"/>
      <c r="BN298" s="189"/>
      <c r="BO298" s="61">
        <v>45478</v>
      </c>
      <c r="BP298" s="61">
        <v>45570</v>
      </c>
      <c r="BQ298" s="189"/>
      <c r="BR298" s="296"/>
      <c r="BS298" s="308">
        <v>45478</v>
      </c>
      <c r="BT298" s="266"/>
      <c r="BU298" s="266"/>
      <c r="BV298" s="266"/>
      <c r="BW298" s="190"/>
      <c r="BX298" s="190"/>
      <c r="BY298" s="182"/>
      <c r="BZ298" s="296" t="s">
        <v>1178</v>
      </c>
      <c r="CA298" s="309" t="s">
        <v>1122</v>
      </c>
      <c r="CB298" s="296" t="s">
        <v>1109</v>
      </c>
      <c r="CC298" s="296">
        <v>713791</v>
      </c>
      <c r="CD298" s="296" t="s">
        <v>1179</v>
      </c>
      <c r="CE298" s="296" t="s">
        <v>1180</v>
      </c>
    </row>
    <row r="299" spans="1:83" s="78" customFormat="1" ht="25.5" x14ac:dyDescent="0.25">
      <c r="A299" s="267"/>
      <c r="B299" s="303"/>
      <c r="C299" s="303"/>
      <c r="D299" s="267"/>
      <c r="E299" s="267"/>
      <c r="F299" s="305"/>
      <c r="G299" s="260"/>
      <c r="H299" s="260"/>
      <c r="I299" s="277"/>
      <c r="J299" s="307"/>
      <c r="K299" s="307"/>
      <c r="L299" s="277"/>
      <c r="M299" s="267"/>
      <c r="N299" s="267"/>
      <c r="O299" s="267"/>
      <c r="P299" s="267"/>
      <c r="Q299" s="267"/>
      <c r="R299" s="267"/>
      <c r="S299" s="267"/>
      <c r="T299" s="267"/>
      <c r="U299" s="267"/>
      <c r="V299" s="267"/>
      <c r="W299" s="267"/>
      <c r="X299" s="267"/>
      <c r="Y299" s="267"/>
      <c r="Z299" s="267"/>
      <c r="AA299" s="267"/>
      <c r="AB299" s="258"/>
      <c r="AC299" s="260"/>
      <c r="AD299" s="258"/>
      <c r="AE299" s="258"/>
      <c r="AF299" s="267"/>
      <c r="AG299" s="267"/>
      <c r="AH299" s="267"/>
      <c r="AI299" s="262"/>
      <c r="AJ299" s="262"/>
      <c r="AK299" s="262"/>
      <c r="AL299" s="167" t="s">
        <v>755</v>
      </c>
      <c r="AM299" s="167" t="s">
        <v>875</v>
      </c>
      <c r="AN299" s="188">
        <v>45569</v>
      </c>
      <c r="AO299" s="221">
        <v>13924</v>
      </c>
      <c r="AP299" s="167" t="s">
        <v>704</v>
      </c>
      <c r="AQ299" s="188"/>
      <c r="AR299" s="188"/>
      <c r="AS299" s="167"/>
      <c r="AT299" s="167"/>
      <c r="AU299" s="76"/>
      <c r="AV299" s="167"/>
      <c r="AW299" s="184"/>
      <c r="AX299" s="184"/>
      <c r="AY299" s="167"/>
      <c r="AZ299" s="167"/>
      <c r="BA299" s="184"/>
      <c r="BB299" s="184"/>
      <c r="BC299" s="188"/>
      <c r="BD299" s="167"/>
      <c r="BE299" s="184"/>
      <c r="BF299" s="184"/>
      <c r="BG299" s="167"/>
      <c r="BH299" s="170"/>
      <c r="BI299" s="231">
        <f t="shared" ref="BI299:BI300" si="41">$AK$298+BA299-BB299</f>
        <v>4063000</v>
      </c>
      <c r="BJ299" s="236"/>
      <c r="BK299" s="236"/>
      <c r="BL299" s="234">
        <f t="shared" si="37"/>
        <v>0</v>
      </c>
      <c r="BM299" s="246"/>
      <c r="BN299" s="203"/>
      <c r="BO299" s="81">
        <v>45571</v>
      </c>
      <c r="BP299" s="81">
        <v>45663</v>
      </c>
      <c r="BQ299" s="203"/>
      <c r="BR299" s="297"/>
      <c r="BS299" s="246"/>
      <c r="BT299" s="267"/>
      <c r="BU299" s="267"/>
      <c r="BV299" s="267"/>
      <c r="BW299" s="190"/>
      <c r="BX299" s="190"/>
      <c r="BY299" s="182"/>
      <c r="BZ299" s="297"/>
      <c r="CA299" s="310"/>
      <c r="CB299" s="297"/>
      <c r="CC299" s="297"/>
      <c r="CD299" s="297"/>
      <c r="CE299" s="297"/>
    </row>
    <row r="300" spans="1:83" s="78" customFormat="1" ht="25.5" x14ac:dyDescent="0.25">
      <c r="A300" s="267"/>
      <c r="B300" s="267"/>
      <c r="C300" s="303"/>
      <c r="D300" s="267"/>
      <c r="E300" s="272"/>
      <c r="F300" s="305"/>
      <c r="G300" s="260"/>
      <c r="H300" s="260"/>
      <c r="I300" s="277"/>
      <c r="J300" s="307"/>
      <c r="K300" s="307"/>
      <c r="L300" s="277"/>
      <c r="M300" s="267"/>
      <c r="N300" s="267"/>
      <c r="O300" s="267"/>
      <c r="P300" s="267"/>
      <c r="Q300" s="267"/>
      <c r="R300" s="267"/>
      <c r="S300" s="267"/>
      <c r="T300" s="267"/>
      <c r="U300" s="267"/>
      <c r="V300" s="267"/>
      <c r="W300" s="267"/>
      <c r="X300" s="267"/>
      <c r="Y300" s="267"/>
      <c r="Z300" s="267"/>
      <c r="AA300" s="267"/>
      <c r="AB300" s="267"/>
      <c r="AC300" s="267"/>
      <c r="AD300" s="267"/>
      <c r="AE300" s="267"/>
      <c r="AF300" s="267"/>
      <c r="AG300" s="267"/>
      <c r="AH300" s="267"/>
      <c r="AI300" s="262"/>
      <c r="AJ300" s="262"/>
      <c r="AK300" s="262"/>
      <c r="AL300" s="167" t="s">
        <v>758</v>
      </c>
      <c r="AM300" s="167" t="s">
        <v>876</v>
      </c>
      <c r="AN300" s="188">
        <v>45642</v>
      </c>
      <c r="AO300" s="221">
        <v>13927</v>
      </c>
      <c r="AP300" s="167" t="s">
        <v>704</v>
      </c>
      <c r="AQ300" s="188"/>
      <c r="AR300" s="188"/>
      <c r="AS300" s="188"/>
      <c r="AT300" s="188"/>
      <c r="AU300" s="76"/>
      <c r="AV300" s="167"/>
      <c r="AW300" s="184"/>
      <c r="AX300" s="184"/>
      <c r="AY300" s="167"/>
      <c r="AZ300" s="167"/>
      <c r="BA300" s="184"/>
      <c r="BB300" s="184"/>
      <c r="BC300" s="188"/>
      <c r="BD300" s="167"/>
      <c r="BE300" s="184"/>
      <c r="BF300" s="184"/>
      <c r="BG300" s="167"/>
      <c r="BH300" s="170"/>
      <c r="BI300" s="231">
        <f t="shared" si="41"/>
        <v>4063000</v>
      </c>
      <c r="BJ300" s="236"/>
      <c r="BK300" s="236"/>
      <c r="BL300" s="234">
        <f t="shared" si="37"/>
        <v>0</v>
      </c>
      <c r="BM300" s="246"/>
      <c r="BN300" s="203"/>
      <c r="BO300" s="81">
        <v>45664</v>
      </c>
      <c r="BP300" s="81">
        <v>45754</v>
      </c>
      <c r="BQ300" s="203"/>
      <c r="BR300" s="297"/>
      <c r="BS300" s="246"/>
      <c r="BT300" s="267"/>
      <c r="BU300" s="267"/>
      <c r="BV300" s="267"/>
      <c r="BW300" s="190"/>
      <c r="BX300" s="190"/>
      <c r="BY300" s="182"/>
      <c r="BZ300" s="297"/>
      <c r="CA300" s="310"/>
      <c r="CB300" s="297"/>
      <c r="CC300" s="297"/>
      <c r="CD300" s="297"/>
      <c r="CE300" s="297"/>
    </row>
    <row r="301" spans="1:83" s="78" customFormat="1" x14ac:dyDescent="0.25">
      <c r="A301" s="266">
        <v>51</v>
      </c>
      <c r="B301" s="302" t="s">
        <v>878</v>
      </c>
      <c r="C301" s="302" t="s">
        <v>323</v>
      </c>
      <c r="D301" s="266" t="s">
        <v>699</v>
      </c>
      <c r="E301" s="266" t="s">
        <v>726</v>
      </c>
      <c r="F301" s="304" t="s">
        <v>879</v>
      </c>
      <c r="G301" s="259">
        <v>13612</v>
      </c>
      <c r="H301" s="259">
        <v>13781</v>
      </c>
      <c r="I301" s="276"/>
      <c r="J301" s="306"/>
      <c r="K301" s="306"/>
      <c r="L301" s="27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 t="s">
        <v>880</v>
      </c>
      <c r="Z301" s="266" t="s">
        <v>872</v>
      </c>
      <c r="AA301" s="266" t="s">
        <v>873</v>
      </c>
      <c r="AB301" s="257">
        <v>45477</v>
      </c>
      <c r="AC301" s="259">
        <v>13811</v>
      </c>
      <c r="AD301" s="257">
        <v>45477</v>
      </c>
      <c r="AE301" s="257">
        <v>45842</v>
      </c>
      <c r="AF301" s="266" t="s">
        <v>184</v>
      </c>
      <c r="AG301" s="266" t="s">
        <v>185</v>
      </c>
      <c r="AH301" s="266" t="s">
        <v>881</v>
      </c>
      <c r="AI301" s="261">
        <v>7760484</v>
      </c>
      <c r="AJ301" s="261">
        <v>844516</v>
      </c>
      <c r="AK301" s="261">
        <f>AI301+AJ301</f>
        <v>8605000</v>
      </c>
      <c r="AL301" s="167"/>
      <c r="AM301" s="167"/>
      <c r="AN301" s="188"/>
      <c r="AO301" s="167"/>
      <c r="AP301" s="167"/>
      <c r="AQ301" s="188"/>
      <c r="AR301" s="188"/>
      <c r="AS301" s="167"/>
      <c r="AT301" s="167"/>
      <c r="AU301" s="76"/>
      <c r="AV301" s="167"/>
      <c r="AW301" s="184"/>
      <c r="AX301" s="184"/>
      <c r="AY301" s="167"/>
      <c r="AZ301" s="167"/>
      <c r="BA301" s="184"/>
      <c r="BB301" s="184"/>
      <c r="BC301" s="188"/>
      <c r="BD301" s="167"/>
      <c r="BE301" s="184"/>
      <c r="BF301" s="184"/>
      <c r="BG301" s="167"/>
      <c r="BH301" s="170"/>
      <c r="BI301" s="231">
        <f>$AK$301+BA301-BB301</f>
        <v>8605000</v>
      </c>
      <c r="BJ301" s="233">
        <v>5134949.8600000003</v>
      </c>
      <c r="BK301" s="233">
        <v>893636.33</v>
      </c>
      <c r="BL301" s="234">
        <f t="shared" si="37"/>
        <v>6028586.1900000004</v>
      </c>
      <c r="BM301" s="308"/>
      <c r="BN301" s="189"/>
      <c r="BO301" s="61">
        <v>45478</v>
      </c>
      <c r="BP301" s="61">
        <v>45601</v>
      </c>
      <c r="BQ301" s="189"/>
      <c r="BR301" s="296"/>
      <c r="BS301" s="308">
        <v>45478</v>
      </c>
      <c r="BT301" s="266"/>
      <c r="BU301" s="266"/>
      <c r="BV301" s="266"/>
      <c r="BW301" s="190"/>
      <c r="BX301" s="190"/>
      <c r="BY301" s="182"/>
      <c r="BZ301" s="296" t="s">
        <v>1185</v>
      </c>
      <c r="CA301" s="296" t="s">
        <v>1122</v>
      </c>
      <c r="CB301" s="296" t="s">
        <v>1109</v>
      </c>
      <c r="CC301" s="296">
        <v>713791</v>
      </c>
      <c r="CD301" s="296" t="s">
        <v>1179</v>
      </c>
      <c r="CE301" s="296" t="s">
        <v>1186</v>
      </c>
    </row>
    <row r="302" spans="1:83" s="78" customFormat="1" ht="25.5" x14ac:dyDescent="0.25">
      <c r="A302" s="267"/>
      <c r="B302" s="303"/>
      <c r="C302" s="303"/>
      <c r="D302" s="267"/>
      <c r="E302" s="267"/>
      <c r="F302" s="305"/>
      <c r="G302" s="260"/>
      <c r="H302" s="260"/>
      <c r="I302" s="277"/>
      <c r="J302" s="307"/>
      <c r="K302" s="307"/>
      <c r="L302" s="277"/>
      <c r="M302" s="267"/>
      <c r="N302" s="267"/>
      <c r="O302" s="267"/>
      <c r="P302" s="267"/>
      <c r="Q302" s="267"/>
      <c r="R302" s="267"/>
      <c r="S302" s="267"/>
      <c r="T302" s="267"/>
      <c r="U302" s="267"/>
      <c r="V302" s="267"/>
      <c r="W302" s="267"/>
      <c r="X302" s="267"/>
      <c r="Y302" s="267"/>
      <c r="Z302" s="267"/>
      <c r="AA302" s="267"/>
      <c r="AB302" s="258"/>
      <c r="AC302" s="260"/>
      <c r="AD302" s="258"/>
      <c r="AE302" s="258"/>
      <c r="AF302" s="267"/>
      <c r="AG302" s="267"/>
      <c r="AH302" s="267"/>
      <c r="AI302" s="262"/>
      <c r="AJ302" s="262"/>
      <c r="AK302" s="262"/>
      <c r="AL302" s="167" t="s">
        <v>882</v>
      </c>
      <c r="AM302" s="167" t="s">
        <v>1181</v>
      </c>
      <c r="AN302" s="188">
        <v>45601</v>
      </c>
      <c r="AO302" s="221">
        <v>13900</v>
      </c>
      <c r="AP302" s="167" t="s">
        <v>704</v>
      </c>
      <c r="AQ302" s="188"/>
      <c r="AR302" s="188"/>
      <c r="AS302" s="167"/>
      <c r="AT302" s="167"/>
      <c r="AU302" s="76"/>
      <c r="AV302" s="167"/>
      <c r="AW302" s="184"/>
      <c r="AX302" s="184"/>
      <c r="AY302" s="167"/>
      <c r="AZ302" s="167"/>
      <c r="BA302" s="184"/>
      <c r="BB302" s="184"/>
      <c r="BC302" s="188"/>
      <c r="BD302" s="167"/>
      <c r="BE302" s="184"/>
      <c r="BF302" s="184"/>
      <c r="BG302" s="167"/>
      <c r="BH302" s="170"/>
      <c r="BI302" s="231">
        <f t="shared" ref="BI302:BI303" si="42">$AK$301+BA302-BB302</f>
        <v>8605000</v>
      </c>
      <c r="BJ302" s="236"/>
      <c r="BK302" s="236"/>
      <c r="BL302" s="234">
        <f t="shared" si="37"/>
        <v>0</v>
      </c>
      <c r="BM302" s="246"/>
      <c r="BN302" s="203"/>
      <c r="BO302" s="81">
        <v>45602</v>
      </c>
      <c r="BP302" s="81">
        <v>45722</v>
      </c>
      <c r="BQ302" s="203"/>
      <c r="BR302" s="297"/>
      <c r="BS302" s="246"/>
      <c r="BT302" s="267"/>
      <c r="BU302" s="267"/>
      <c r="BV302" s="267"/>
      <c r="BW302" s="190"/>
      <c r="BX302" s="190"/>
      <c r="BY302" s="182"/>
      <c r="BZ302" s="297"/>
      <c r="CA302" s="297"/>
      <c r="CB302" s="297"/>
      <c r="CC302" s="297"/>
      <c r="CD302" s="297"/>
      <c r="CE302" s="297"/>
    </row>
    <row r="303" spans="1:83" s="78" customFormat="1" ht="25.5" x14ac:dyDescent="0.25">
      <c r="A303" s="267"/>
      <c r="B303" s="303"/>
      <c r="C303" s="303"/>
      <c r="D303" s="267"/>
      <c r="E303" s="267"/>
      <c r="F303" s="305"/>
      <c r="G303" s="260"/>
      <c r="H303" s="260"/>
      <c r="I303" s="277"/>
      <c r="J303" s="307"/>
      <c r="K303" s="307"/>
      <c r="L303" s="277"/>
      <c r="M303" s="267"/>
      <c r="N303" s="267"/>
      <c r="O303" s="267"/>
      <c r="P303" s="267"/>
      <c r="Q303" s="267"/>
      <c r="R303" s="267"/>
      <c r="S303" s="267"/>
      <c r="T303" s="267"/>
      <c r="U303" s="267"/>
      <c r="V303" s="267"/>
      <c r="W303" s="267"/>
      <c r="X303" s="267"/>
      <c r="Y303" s="267"/>
      <c r="Z303" s="267"/>
      <c r="AA303" s="267"/>
      <c r="AB303" s="258"/>
      <c r="AC303" s="260"/>
      <c r="AD303" s="258"/>
      <c r="AE303" s="258"/>
      <c r="AF303" s="267"/>
      <c r="AG303" s="267"/>
      <c r="AH303" s="267"/>
      <c r="AI303" s="262"/>
      <c r="AJ303" s="262"/>
      <c r="AK303" s="262"/>
      <c r="AL303" s="167" t="s">
        <v>1182</v>
      </c>
      <c r="AM303" s="167" t="s">
        <v>1183</v>
      </c>
      <c r="AN303" s="188">
        <v>45715</v>
      </c>
      <c r="AO303" s="221">
        <v>13988</v>
      </c>
      <c r="AP303" s="167" t="s">
        <v>704</v>
      </c>
      <c r="AQ303" s="188"/>
      <c r="AR303" s="188"/>
      <c r="AS303" s="167"/>
      <c r="AT303" s="167"/>
      <c r="AU303" s="76"/>
      <c r="AV303" s="167"/>
      <c r="AW303" s="184"/>
      <c r="AX303" s="184"/>
      <c r="AY303" s="167"/>
      <c r="AZ303" s="167"/>
      <c r="BA303" s="184"/>
      <c r="BB303" s="184"/>
      <c r="BC303" s="188"/>
      <c r="BD303" s="167"/>
      <c r="BE303" s="184"/>
      <c r="BF303" s="184"/>
      <c r="BG303" s="167"/>
      <c r="BH303" s="170"/>
      <c r="BI303" s="231">
        <f t="shared" si="42"/>
        <v>8605000</v>
      </c>
      <c r="BJ303" s="236"/>
      <c r="BK303" s="236"/>
      <c r="BL303" s="234">
        <f t="shared" si="37"/>
        <v>0</v>
      </c>
      <c r="BM303" s="246"/>
      <c r="BN303" s="203"/>
      <c r="BO303" s="203" t="s">
        <v>1184</v>
      </c>
      <c r="BP303" s="203">
        <v>45844</v>
      </c>
      <c r="BQ303" s="203"/>
      <c r="BR303" s="297"/>
      <c r="BS303" s="246"/>
      <c r="BT303" s="267"/>
      <c r="BU303" s="267"/>
      <c r="BV303" s="267"/>
      <c r="BW303" s="190"/>
      <c r="BX303" s="190"/>
      <c r="BY303" s="182"/>
      <c r="BZ303" s="298"/>
      <c r="CA303" s="298"/>
      <c r="CB303" s="298"/>
      <c r="CC303" s="298"/>
      <c r="CD303" s="298"/>
      <c r="CE303" s="298"/>
    </row>
    <row r="304" spans="1:83" s="78" customFormat="1" ht="38.25" x14ac:dyDescent="0.25">
      <c r="A304" s="165">
        <v>52</v>
      </c>
      <c r="B304" s="204" t="s">
        <v>422</v>
      </c>
      <c r="C304" s="204" t="s">
        <v>538</v>
      </c>
      <c r="D304" s="165" t="s">
        <v>699</v>
      </c>
      <c r="E304" s="165" t="s">
        <v>726</v>
      </c>
      <c r="F304" s="193" t="s">
        <v>883</v>
      </c>
      <c r="G304" s="202">
        <v>13752</v>
      </c>
      <c r="H304" s="202">
        <v>13804</v>
      </c>
      <c r="I304" s="223"/>
      <c r="J304" s="224"/>
      <c r="K304" s="224"/>
      <c r="L304" s="223"/>
      <c r="M304" s="165"/>
      <c r="N304" s="165"/>
      <c r="O304" s="165"/>
      <c r="P304" s="165"/>
      <c r="Q304" s="165"/>
      <c r="R304" s="165"/>
      <c r="S304" s="165"/>
      <c r="T304" s="165"/>
      <c r="U304" s="165"/>
      <c r="V304" s="165"/>
      <c r="W304" s="165"/>
      <c r="X304" s="165"/>
      <c r="Y304" s="165" t="s">
        <v>884</v>
      </c>
      <c r="Z304" s="165" t="s">
        <v>885</v>
      </c>
      <c r="AA304" s="165" t="s">
        <v>886</v>
      </c>
      <c r="AB304" s="187">
        <v>45477</v>
      </c>
      <c r="AC304" s="202">
        <v>13811</v>
      </c>
      <c r="AD304" s="187">
        <v>45478</v>
      </c>
      <c r="AE304" s="187">
        <v>45843</v>
      </c>
      <c r="AF304" s="165" t="s">
        <v>874</v>
      </c>
      <c r="AG304" s="165" t="s">
        <v>185</v>
      </c>
      <c r="AH304" s="165" t="s">
        <v>934</v>
      </c>
      <c r="AI304" s="183">
        <v>238750</v>
      </c>
      <c r="AJ304" s="183">
        <v>45328</v>
      </c>
      <c r="AK304" s="183">
        <f>AI304+AJ304</f>
        <v>284078</v>
      </c>
      <c r="AL304" s="167"/>
      <c r="AM304" s="167"/>
      <c r="AN304" s="188"/>
      <c r="AO304" s="167"/>
      <c r="AP304" s="167"/>
      <c r="AQ304" s="188"/>
      <c r="AR304" s="188"/>
      <c r="AS304" s="167"/>
      <c r="AT304" s="167"/>
      <c r="AU304" s="76"/>
      <c r="AV304" s="167"/>
      <c r="AW304" s="184"/>
      <c r="AX304" s="184"/>
      <c r="AY304" s="167"/>
      <c r="AZ304" s="167"/>
      <c r="BA304" s="184"/>
      <c r="BB304" s="184"/>
      <c r="BC304" s="188"/>
      <c r="BD304" s="167"/>
      <c r="BE304" s="184"/>
      <c r="BF304" s="184"/>
      <c r="BG304" s="167"/>
      <c r="BH304" s="170"/>
      <c r="BI304" s="231">
        <f>AK304+BA304-BB304</f>
        <v>284078</v>
      </c>
      <c r="BJ304" s="183"/>
      <c r="BK304" s="183"/>
      <c r="BL304" s="234">
        <f t="shared" si="37"/>
        <v>0</v>
      </c>
      <c r="BM304" s="189"/>
      <c r="BN304" s="189"/>
      <c r="BO304" s="61"/>
      <c r="BP304" s="61"/>
      <c r="BQ304" s="189"/>
      <c r="BR304" s="181"/>
      <c r="BS304" s="189" t="s">
        <v>887</v>
      </c>
      <c r="BT304" s="165"/>
      <c r="BU304" s="165"/>
      <c r="BV304" s="165"/>
      <c r="BW304" s="190"/>
      <c r="BX304" s="190"/>
      <c r="BY304" s="182"/>
      <c r="BZ304" s="181" t="s">
        <v>888</v>
      </c>
      <c r="CA304" s="191" t="s">
        <v>844</v>
      </c>
      <c r="CB304" s="181" t="s">
        <v>819</v>
      </c>
      <c r="CC304" s="181" t="s">
        <v>747</v>
      </c>
      <c r="CD304" s="181" t="s">
        <v>889</v>
      </c>
      <c r="CE304" s="181" t="s">
        <v>890</v>
      </c>
    </row>
    <row r="305" spans="1:83" s="78" customFormat="1" ht="25.5" x14ac:dyDescent="0.25">
      <c r="A305" s="165">
        <v>53</v>
      </c>
      <c r="B305" s="204" t="s">
        <v>911</v>
      </c>
      <c r="C305" s="204" t="s">
        <v>912</v>
      </c>
      <c r="D305" s="165" t="s">
        <v>699</v>
      </c>
      <c r="E305" s="165" t="s">
        <v>726</v>
      </c>
      <c r="F305" s="193" t="s">
        <v>913</v>
      </c>
      <c r="G305" s="202">
        <v>13813</v>
      </c>
      <c r="H305" s="202">
        <v>13866</v>
      </c>
      <c r="I305" s="223"/>
      <c r="J305" s="224"/>
      <c r="K305" s="224"/>
      <c r="L305" s="223"/>
      <c r="M305" s="165"/>
      <c r="N305" s="165"/>
      <c r="O305" s="165"/>
      <c r="P305" s="165"/>
      <c r="Q305" s="165"/>
      <c r="R305" s="165"/>
      <c r="S305" s="165"/>
      <c r="T305" s="165"/>
      <c r="U305" s="165"/>
      <c r="V305" s="165"/>
      <c r="W305" s="165"/>
      <c r="X305" s="165"/>
      <c r="Y305" s="165" t="s">
        <v>914</v>
      </c>
      <c r="Z305" s="165" t="s">
        <v>452</v>
      </c>
      <c r="AA305" s="165" t="s">
        <v>693</v>
      </c>
      <c r="AB305" s="187">
        <v>45643</v>
      </c>
      <c r="AC305" s="202">
        <v>13930</v>
      </c>
      <c r="AD305" s="187">
        <v>45643</v>
      </c>
      <c r="AE305" s="187">
        <v>46008</v>
      </c>
      <c r="AF305" s="165" t="s">
        <v>184</v>
      </c>
      <c r="AG305" s="165" t="s">
        <v>185</v>
      </c>
      <c r="AH305" s="165" t="s">
        <v>934</v>
      </c>
      <c r="AI305" s="183">
        <v>1200000</v>
      </c>
      <c r="AJ305" s="183">
        <v>795000</v>
      </c>
      <c r="AK305" s="183">
        <f>AI305+AJ305</f>
        <v>1995000</v>
      </c>
      <c r="AL305" s="167"/>
      <c r="AM305" s="167"/>
      <c r="AN305" s="188"/>
      <c r="AO305" s="167"/>
      <c r="AP305" s="167"/>
      <c r="AQ305" s="188"/>
      <c r="AR305" s="188"/>
      <c r="AS305" s="167"/>
      <c r="AT305" s="167"/>
      <c r="AU305" s="76"/>
      <c r="AV305" s="167"/>
      <c r="AW305" s="184"/>
      <c r="AX305" s="184"/>
      <c r="AY305" s="167"/>
      <c r="AZ305" s="167"/>
      <c r="BA305" s="184"/>
      <c r="BB305" s="184"/>
      <c r="BC305" s="188"/>
      <c r="BD305" s="167"/>
      <c r="BE305" s="184"/>
      <c r="BF305" s="184"/>
      <c r="BG305" s="167"/>
      <c r="BH305" s="170"/>
      <c r="BI305" s="231">
        <f t="shared" ref="BI305:BI308" si="43">AK305+BA305-BB305</f>
        <v>1995000</v>
      </c>
      <c r="BJ305" s="183"/>
      <c r="BK305" s="183"/>
      <c r="BL305" s="234">
        <f t="shared" si="37"/>
        <v>0</v>
      </c>
      <c r="BM305" s="189"/>
      <c r="BN305" s="189"/>
      <c r="BO305" s="61"/>
      <c r="BP305" s="61"/>
      <c r="BQ305" s="189"/>
      <c r="BR305" s="181"/>
      <c r="BS305" s="189" t="s">
        <v>887</v>
      </c>
      <c r="BT305" s="165"/>
      <c r="BU305" s="165"/>
      <c r="BV305" s="165"/>
      <c r="BW305" s="190"/>
      <c r="BX305" s="190"/>
      <c r="BY305" s="182"/>
      <c r="BZ305" s="181" t="s">
        <v>915</v>
      </c>
      <c r="CA305" s="191"/>
      <c r="CB305" s="181"/>
      <c r="CC305" s="181"/>
      <c r="CD305" s="181"/>
      <c r="CE305" s="181"/>
    </row>
    <row r="306" spans="1:83" s="78" customFormat="1" ht="38.25" x14ac:dyDescent="0.25">
      <c r="A306" s="165">
        <v>54</v>
      </c>
      <c r="B306" s="204" t="s">
        <v>916</v>
      </c>
      <c r="C306" s="204" t="s">
        <v>917</v>
      </c>
      <c r="D306" s="165" t="s">
        <v>699</v>
      </c>
      <c r="E306" s="165" t="s">
        <v>726</v>
      </c>
      <c r="F306" s="193" t="s">
        <v>918</v>
      </c>
      <c r="G306" s="202">
        <v>13858</v>
      </c>
      <c r="H306" s="202">
        <v>13886</v>
      </c>
      <c r="I306" s="223"/>
      <c r="J306" s="224"/>
      <c r="K306" s="224"/>
      <c r="L306" s="223"/>
      <c r="M306" s="165"/>
      <c r="N306" s="165"/>
      <c r="O306" s="165"/>
      <c r="P306" s="165"/>
      <c r="Q306" s="165"/>
      <c r="R306" s="165"/>
      <c r="S306" s="165"/>
      <c r="T306" s="165"/>
      <c r="U306" s="165"/>
      <c r="V306" s="165"/>
      <c r="W306" s="165"/>
      <c r="X306" s="165"/>
      <c r="Y306" s="165" t="s">
        <v>919</v>
      </c>
      <c r="Z306" s="165" t="s">
        <v>221</v>
      </c>
      <c r="AA306" s="165" t="s">
        <v>920</v>
      </c>
      <c r="AB306" s="187">
        <v>45643</v>
      </c>
      <c r="AC306" s="202">
        <v>13930</v>
      </c>
      <c r="AD306" s="187">
        <v>45643</v>
      </c>
      <c r="AE306" s="187">
        <v>46008</v>
      </c>
      <c r="AF306" s="165" t="s">
        <v>874</v>
      </c>
      <c r="AG306" s="165" t="s">
        <v>185</v>
      </c>
      <c r="AH306" s="165" t="s">
        <v>934</v>
      </c>
      <c r="AI306" s="183">
        <v>2563888.4</v>
      </c>
      <c r="AJ306" s="183">
        <v>6269</v>
      </c>
      <c r="AK306" s="183">
        <f>AI306+AJ306</f>
        <v>2570157.4</v>
      </c>
      <c r="AL306" s="167"/>
      <c r="AM306" s="167"/>
      <c r="AN306" s="188"/>
      <c r="AO306" s="167"/>
      <c r="AP306" s="167"/>
      <c r="AQ306" s="188"/>
      <c r="AR306" s="188"/>
      <c r="AS306" s="167"/>
      <c r="AT306" s="167"/>
      <c r="AU306" s="76"/>
      <c r="AV306" s="167"/>
      <c r="AW306" s="184"/>
      <c r="AX306" s="184"/>
      <c r="AY306" s="167"/>
      <c r="AZ306" s="167"/>
      <c r="BA306" s="184"/>
      <c r="BB306" s="184"/>
      <c r="BC306" s="188"/>
      <c r="BD306" s="167"/>
      <c r="BE306" s="184"/>
      <c r="BF306" s="184"/>
      <c r="BG306" s="167"/>
      <c r="BH306" s="170"/>
      <c r="BI306" s="231">
        <f t="shared" si="43"/>
        <v>2570157.4</v>
      </c>
      <c r="BJ306" s="183"/>
      <c r="BK306" s="183"/>
      <c r="BL306" s="234">
        <f t="shared" si="37"/>
        <v>0</v>
      </c>
      <c r="BM306" s="189"/>
      <c r="BN306" s="189"/>
      <c r="BO306" s="61"/>
      <c r="BP306" s="61"/>
      <c r="BQ306" s="189"/>
      <c r="BR306" s="181"/>
      <c r="BS306" s="189" t="s">
        <v>887</v>
      </c>
      <c r="BT306" s="165"/>
      <c r="BU306" s="165"/>
      <c r="BV306" s="165"/>
      <c r="BW306" s="190"/>
      <c r="BX306" s="190"/>
      <c r="BY306" s="182"/>
      <c r="BZ306" s="181" t="s">
        <v>915</v>
      </c>
      <c r="CA306" s="191"/>
      <c r="CB306" s="181"/>
      <c r="CC306" s="181"/>
      <c r="CD306" s="181"/>
      <c r="CE306" s="181"/>
    </row>
    <row r="307" spans="1:83" s="78" customFormat="1" ht="25.5" x14ac:dyDescent="0.25">
      <c r="A307" s="165">
        <v>55</v>
      </c>
      <c r="B307" s="204" t="s">
        <v>921</v>
      </c>
      <c r="C307" s="204" t="s">
        <v>922</v>
      </c>
      <c r="D307" s="165" t="s">
        <v>699</v>
      </c>
      <c r="E307" s="165" t="s">
        <v>726</v>
      </c>
      <c r="F307" s="193" t="s">
        <v>923</v>
      </c>
      <c r="G307" s="202">
        <v>13802</v>
      </c>
      <c r="H307" s="202">
        <v>13872</v>
      </c>
      <c r="I307" s="223"/>
      <c r="J307" s="224"/>
      <c r="K307" s="224"/>
      <c r="L307" s="223"/>
      <c r="M307" s="165"/>
      <c r="N307" s="165"/>
      <c r="O307" s="165"/>
      <c r="P307" s="165"/>
      <c r="Q307" s="165"/>
      <c r="R307" s="165"/>
      <c r="S307" s="165"/>
      <c r="T307" s="165"/>
      <c r="U307" s="165"/>
      <c r="V307" s="165"/>
      <c r="W307" s="165"/>
      <c r="X307" s="165"/>
      <c r="Y307" s="165" t="s">
        <v>924</v>
      </c>
      <c r="Z307" s="165" t="s">
        <v>925</v>
      </c>
      <c r="AA307" s="165" t="s">
        <v>926</v>
      </c>
      <c r="AB307" s="187">
        <v>45643</v>
      </c>
      <c r="AC307" s="202">
        <v>13931</v>
      </c>
      <c r="AD307" s="187">
        <v>45643</v>
      </c>
      <c r="AE307" s="187">
        <v>46008</v>
      </c>
      <c r="AF307" s="165" t="s">
        <v>874</v>
      </c>
      <c r="AG307" s="165" t="s">
        <v>185</v>
      </c>
      <c r="AH307" s="165" t="s">
        <v>934</v>
      </c>
      <c r="AI307" s="183">
        <v>1391225.8</v>
      </c>
      <c r="AJ307" s="183">
        <v>4010</v>
      </c>
      <c r="AK307" s="183">
        <f>AI307+AJ307</f>
        <v>1395235.8</v>
      </c>
      <c r="AL307" s="167"/>
      <c r="AM307" s="167"/>
      <c r="AN307" s="188"/>
      <c r="AO307" s="167"/>
      <c r="AP307" s="167"/>
      <c r="AQ307" s="188"/>
      <c r="AR307" s="188"/>
      <c r="AS307" s="167"/>
      <c r="AT307" s="167"/>
      <c r="AU307" s="76"/>
      <c r="AV307" s="167"/>
      <c r="AW307" s="184"/>
      <c r="AX307" s="184"/>
      <c r="AY307" s="167"/>
      <c r="AZ307" s="167"/>
      <c r="BA307" s="184"/>
      <c r="BB307" s="184"/>
      <c r="BC307" s="188"/>
      <c r="BD307" s="167"/>
      <c r="BE307" s="184"/>
      <c r="BF307" s="184"/>
      <c r="BG307" s="167"/>
      <c r="BH307" s="170"/>
      <c r="BI307" s="231">
        <f t="shared" si="43"/>
        <v>1395235.8</v>
      </c>
      <c r="BJ307" s="183"/>
      <c r="BK307" s="183"/>
      <c r="BL307" s="234">
        <f t="shared" si="37"/>
        <v>0</v>
      </c>
      <c r="BM307" s="189"/>
      <c r="BN307" s="189"/>
      <c r="BO307" s="61"/>
      <c r="BP307" s="61"/>
      <c r="BQ307" s="189"/>
      <c r="BR307" s="181"/>
      <c r="BS307" s="189" t="s">
        <v>887</v>
      </c>
      <c r="BT307" s="165"/>
      <c r="BU307" s="165"/>
      <c r="BV307" s="165"/>
      <c r="BW307" s="190"/>
      <c r="BX307" s="190"/>
      <c r="BY307" s="182"/>
      <c r="BZ307" s="181" t="s">
        <v>915</v>
      </c>
      <c r="CA307" s="191"/>
      <c r="CB307" s="181"/>
      <c r="CC307" s="181"/>
      <c r="CD307" s="181"/>
      <c r="CE307" s="181"/>
    </row>
    <row r="308" spans="1:83" s="78" customFormat="1" ht="38.25" x14ac:dyDescent="0.25">
      <c r="A308" s="165">
        <v>56</v>
      </c>
      <c r="B308" s="204" t="s">
        <v>869</v>
      </c>
      <c r="C308" s="204" t="s">
        <v>927</v>
      </c>
      <c r="D308" s="165" t="s">
        <v>699</v>
      </c>
      <c r="E308" s="165" t="s">
        <v>726</v>
      </c>
      <c r="F308" s="193" t="s">
        <v>928</v>
      </c>
      <c r="G308" s="202">
        <v>13752</v>
      </c>
      <c r="H308" s="202">
        <v>13885</v>
      </c>
      <c r="I308" s="223"/>
      <c r="J308" s="224"/>
      <c r="K308" s="224"/>
      <c r="L308" s="223"/>
      <c r="M308" s="165"/>
      <c r="N308" s="165"/>
      <c r="O308" s="165"/>
      <c r="P308" s="165"/>
      <c r="Q308" s="165"/>
      <c r="R308" s="165"/>
      <c r="S308" s="165"/>
      <c r="T308" s="165"/>
      <c r="U308" s="165"/>
      <c r="V308" s="165"/>
      <c r="W308" s="165"/>
      <c r="X308" s="165"/>
      <c r="Y308" s="165" t="s">
        <v>929</v>
      </c>
      <c r="Z308" s="165" t="s">
        <v>930</v>
      </c>
      <c r="AA308" s="165" t="s">
        <v>741</v>
      </c>
      <c r="AB308" s="187">
        <v>45643</v>
      </c>
      <c r="AC308" s="202">
        <v>13931</v>
      </c>
      <c r="AD308" s="187">
        <v>45652</v>
      </c>
      <c r="AE308" s="187">
        <v>46017</v>
      </c>
      <c r="AF308" s="165" t="s">
        <v>874</v>
      </c>
      <c r="AG308" s="165" t="s">
        <v>185</v>
      </c>
      <c r="AH308" s="165" t="s">
        <v>934</v>
      </c>
      <c r="AI308" s="183">
        <v>325073.87</v>
      </c>
      <c r="AJ308" s="183">
        <v>1251</v>
      </c>
      <c r="AK308" s="183">
        <f>AI308+AJ308</f>
        <v>326324.87</v>
      </c>
      <c r="AL308" s="167"/>
      <c r="AM308" s="167"/>
      <c r="AN308" s="188"/>
      <c r="AO308" s="167"/>
      <c r="AP308" s="167"/>
      <c r="AQ308" s="188"/>
      <c r="AR308" s="188"/>
      <c r="AS308" s="167"/>
      <c r="AT308" s="167"/>
      <c r="AU308" s="76"/>
      <c r="AV308" s="167"/>
      <c r="AW308" s="184"/>
      <c r="AX308" s="184"/>
      <c r="AY308" s="167"/>
      <c r="AZ308" s="167"/>
      <c r="BA308" s="184"/>
      <c r="BB308" s="184"/>
      <c r="BC308" s="188"/>
      <c r="BD308" s="167"/>
      <c r="BE308" s="184"/>
      <c r="BF308" s="184"/>
      <c r="BG308" s="167"/>
      <c r="BH308" s="170"/>
      <c r="BI308" s="231">
        <f t="shared" si="43"/>
        <v>326324.87</v>
      </c>
      <c r="BJ308" s="183"/>
      <c r="BK308" s="183"/>
      <c r="BL308" s="234">
        <f t="shared" si="37"/>
        <v>0</v>
      </c>
      <c r="BM308" s="189"/>
      <c r="BN308" s="189"/>
      <c r="BO308" s="61"/>
      <c r="BP308" s="61"/>
      <c r="BQ308" s="189"/>
      <c r="BR308" s="181"/>
      <c r="BS308" s="189" t="s">
        <v>887</v>
      </c>
      <c r="BT308" s="165"/>
      <c r="BU308" s="165"/>
      <c r="BV308" s="165"/>
      <c r="BW308" s="190"/>
      <c r="BX308" s="190"/>
      <c r="BY308" s="182"/>
      <c r="BZ308" s="181" t="s">
        <v>931</v>
      </c>
      <c r="CA308" s="191"/>
      <c r="CB308" s="181"/>
      <c r="CC308" s="181"/>
      <c r="CD308" s="181"/>
      <c r="CE308" s="181"/>
    </row>
    <row r="309" spans="1:83" x14ac:dyDescent="0.25">
      <c r="A309" s="251">
        <v>57</v>
      </c>
      <c r="B309" s="251" t="s">
        <v>493</v>
      </c>
      <c r="C309" s="251" t="s">
        <v>494</v>
      </c>
      <c r="D309" s="251" t="s">
        <v>495</v>
      </c>
      <c r="E309" s="251" t="s">
        <v>181</v>
      </c>
      <c r="F309" s="254" t="s">
        <v>496</v>
      </c>
      <c r="G309" s="251" t="s">
        <v>497</v>
      </c>
      <c r="H309" s="251"/>
      <c r="I309" s="276" t="s">
        <v>498</v>
      </c>
      <c r="J309" s="306">
        <v>44162</v>
      </c>
      <c r="K309" s="306">
        <v>44527</v>
      </c>
      <c r="L309" s="276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66" t="s">
        <v>499</v>
      </c>
      <c r="Z309" s="251" t="s">
        <v>260</v>
      </c>
      <c r="AA309" s="251" t="s">
        <v>261</v>
      </c>
      <c r="AB309" s="268">
        <v>44469</v>
      </c>
      <c r="AC309" s="251" t="s">
        <v>500</v>
      </c>
      <c r="AD309" s="268">
        <v>44469</v>
      </c>
      <c r="AE309" s="268">
        <v>44588</v>
      </c>
      <c r="AF309" s="251">
        <v>1500</v>
      </c>
      <c r="AG309" s="251" t="s">
        <v>387</v>
      </c>
      <c r="AH309" s="251"/>
      <c r="AI309" s="248"/>
      <c r="AJ309" s="248"/>
      <c r="AK309" s="248">
        <v>682200</v>
      </c>
      <c r="AL309" s="164"/>
      <c r="AM309" s="164"/>
      <c r="AN309" s="174"/>
      <c r="AO309" s="164"/>
      <c r="AP309" s="164"/>
      <c r="AQ309" s="174"/>
      <c r="AR309" s="174"/>
      <c r="AS309" s="164"/>
      <c r="AT309" s="164"/>
      <c r="AU309" s="68"/>
      <c r="AV309" s="164"/>
      <c r="AW309" s="170"/>
      <c r="AX309" s="170"/>
      <c r="AY309" s="164"/>
      <c r="AZ309" s="164"/>
      <c r="BA309" s="170"/>
      <c r="BB309" s="170"/>
      <c r="BC309" s="174"/>
      <c r="BD309" s="164"/>
      <c r="BE309" s="170"/>
      <c r="BF309" s="170"/>
      <c r="BG309" s="164"/>
      <c r="BH309" s="170"/>
      <c r="BI309" s="231">
        <f>$AK$309+AW309-AX309</f>
        <v>682200</v>
      </c>
      <c r="BJ309" s="232">
        <v>679245.06</v>
      </c>
      <c r="BK309" s="232"/>
      <c r="BL309" s="234">
        <f t="shared" si="37"/>
        <v>679245.06</v>
      </c>
      <c r="BM309" s="2"/>
      <c r="BN309" s="2"/>
      <c r="BO309" s="49">
        <v>44508</v>
      </c>
      <c r="BP309" s="49" t="s">
        <v>511</v>
      </c>
      <c r="BQ309" s="2"/>
      <c r="BR309" s="2"/>
      <c r="BS309" s="243">
        <v>44508</v>
      </c>
      <c r="BT309" s="251"/>
      <c r="BU309" s="251"/>
      <c r="BV309" s="251"/>
      <c r="BW309" s="180">
        <v>44622</v>
      </c>
      <c r="BX309" s="180">
        <v>44802</v>
      </c>
      <c r="BY309" s="177"/>
      <c r="BZ309" s="240"/>
      <c r="CA309" s="240"/>
      <c r="CB309" s="240"/>
      <c r="CC309" s="240"/>
      <c r="CD309" s="240"/>
      <c r="CE309" s="240"/>
    </row>
    <row r="310" spans="1:83" ht="25.5" x14ac:dyDescent="0.25">
      <c r="A310" s="252"/>
      <c r="B310" s="252"/>
      <c r="C310" s="252"/>
      <c r="D310" s="252"/>
      <c r="E310" s="252"/>
      <c r="F310" s="255"/>
      <c r="G310" s="252"/>
      <c r="H310" s="252"/>
      <c r="I310" s="277"/>
      <c r="J310" s="277"/>
      <c r="K310" s="277"/>
      <c r="L310" s="277"/>
      <c r="M310" s="252"/>
      <c r="N310" s="252"/>
      <c r="O310" s="252"/>
      <c r="P310" s="252"/>
      <c r="Q310" s="252"/>
      <c r="R310" s="252"/>
      <c r="S310" s="252"/>
      <c r="T310" s="252"/>
      <c r="U310" s="252"/>
      <c r="V310" s="252"/>
      <c r="W310" s="252"/>
      <c r="X310" s="252"/>
      <c r="Y310" s="267"/>
      <c r="Z310" s="252"/>
      <c r="AA310" s="252"/>
      <c r="AB310" s="269"/>
      <c r="AC310" s="252"/>
      <c r="AD310" s="269"/>
      <c r="AE310" s="269"/>
      <c r="AF310" s="252"/>
      <c r="AG310" s="252"/>
      <c r="AH310" s="252"/>
      <c r="AI310" s="249"/>
      <c r="AJ310" s="249"/>
      <c r="AK310" s="249"/>
      <c r="AL310" s="164" t="s">
        <v>501</v>
      </c>
      <c r="AM310" s="164" t="s">
        <v>502</v>
      </c>
      <c r="AN310" s="174">
        <v>44589</v>
      </c>
      <c r="AO310" s="164">
        <v>13223</v>
      </c>
      <c r="AP310" s="164" t="s">
        <v>186</v>
      </c>
      <c r="AQ310" s="174">
        <v>44589</v>
      </c>
      <c r="AR310" s="174">
        <v>44708</v>
      </c>
      <c r="AS310" s="164"/>
      <c r="AT310" s="164"/>
      <c r="AU310" s="68"/>
      <c r="AV310" s="164"/>
      <c r="AW310" s="170"/>
      <c r="AX310" s="170"/>
      <c r="AY310" s="164"/>
      <c r="AZ310" s="164"/>
      <c r="BA310" s="170"/>
      <c r="BB310" s="170"/>
      <c r="BC310" s="174"/>
      <c r="BD310" s="164"/>
      <c r="BE310" s="170"/>
      <c r="BF310" s="170"/>
      <c r="BG310" s="164"/>
      <c r="BH310" s="170"/>
      <c r="BI310" s="231">
        <f t="shared" ref="BI310:BI321" si="44">$AK$309+AW310-AX310</f>
        <v>682200</v>
      </c>
      <c r="BJ310" s="235"/>
      <c r="BK310" s="235"/>
      <c r="BL310" s="234">
        <f t="shared" si="37"/>
        <v>0</v>
      </c>
      <c r="BM310" s="177"/>
      <c r="BN310" s="177"/>
      <c r="BO310" s="180"/>
      <c r="BP310" s="180"/>
      <c r="BQ310" s="177"/>
      <c r="BR310" s="177"/>
      <c r="BS310" s="244"/>
      <c r="BT310" s="252"/>
      <c r="BU310" s="252"/>
      <c r="BV310" s="252"/>
      <c r="BW310" s="180"/>
      <c r="BX310" s="180"/>
      <c r="BY310" s="177"/>
      <c r="BZ310" s="241"/>
      <c r="CA310" s="241"/>
      <c r="CB310" s="241"/>
      <c r="CC310" s="241"/>
      <c r="CD310" s="241"/>
      <c r="CE310" s="241"/>
    </row>
    <row r="311" spans="1:83" ht="25.5" x14ac:dyDescent="0.25">
      <c r="A311" s="252"/>
      <c r="B311" s="252"/>
      <c r="C311" s="252"/>
      <c r="D311" s="252"/>
      <c r="E311" s="252"/>
      <c r="F311" s="255"/>
      <c r="G311" s="252"/>
      <c r="H311" s="252"/>
      <c r="I311" s="277"/>
      <c r="J311" s="277"/>
      <c r="K311" s="277"/>
      <c r="L311" s="277"/>
      <c r="M311" s="252"/>
      <c r="N311" s="252"/>
      <c r="O311" s="252"/>
      <c r="P311" s="252"/>
      <c r="Q311" s="252"/>
      <c r="R311" s="252"/>
      <c r="S311" s="252"/>
      <c r="T311" s="252"/>
      <c r="U311" s="252"/>
      <c r="V311" s="252"/>
      <c r="W311" s="252"/>
      <c r="X311" s="252"/>
      <c r="Y311" s="267"/>
      <c r="Z311" s="252"/>
      <c r="AA311" s="252"/>
      <c r="AB311" s="269"/>
      <c r="AC311" s="252"/>
      <c r="AD311" s="269"/>
      <c r="AE311" s="269"/>
      <c r="AF311" s="252"/>
      <c r="AG311" s="252"/>
      <c r="AH311" s="252"/>
      <c r="AI311" s="249"/>
      <c r="AJ311" s="249"/>
      <c r="AK311" s="249"/>
      <c r="AL311" s="164" t="s">
        <v>501</v>
      </c>
      <c r="AM311" s="164" t="s">
        <v>503</v>
      </c>
      <c r="AN311" s="174">
        <v>44706</v>
      </c>
      <c r="AO311" s="164">
        <v>13311</v>
      </c>
      <c r="AP311" s="164" t="s">
        <v>186</v>
      </c>
      <c r="AQ311" s="174">
        <v>44709</v>
      </c>
      <c r="AR311" s="174">
        <v>44828</v>
      </c>
      <c r="AS311" s="164"/>
      <c r="AT311" s="164"/>
      <c r="AU311" s="68"/>
      <c r="AV311" s="164"/>
      <c r="AW311" s="170"/>
      <c r="AX311" s="170"/>
      <c r="AY311" s="164"/>
      <c r="AZ311" s="164"/>
      <c r="BA311" s="170"/>
      <c r="BB311" s="170"/>
      <c r="BC311" s="174"/>
      <c r="BD311" s="164"/>
      <c r="BE311" s="170"/>
      <c r="BF311" s="170"/>
      <c r="BG311" s="164"/>
      <c r="BH311" s="170"/>
      <c r="BI311" s="231">
        <f t="shared" si="44"/>
        <v>682200</v>
      </c>
      <c r="BJ311" s="235"/>
      <c r="BK311" s="235"/>
      <c r="BL311" s="234">
        <f t="shared" si="37"/>
        <v>0</v>
      </c>
      <c r="BM311" s="177"/>
      <c r="BN311" s="177"/>
      <c r="BO311" s="180"/>
      <c r="BP311" s="180"/>
      <c r="BQ311" s="177"/>
      <c r="BR311" s="177"/>
      <c r="BS311" s="244"/>
      <c r="BT311" s="252"/>
      <c r="BU311" s="252"/>
      <c r="BV311" s="252"/>
      <c r="BW311" s="180"/>
      <c r="BX311" s="180"/>
      <c r="BY311" s="177"/>
      <c r="BZ311" s="241"/>
      <c r="CA311" s="241"/>
      <c r="CB311" s="241"/>
      <c r="CC311" s="241"/>
      <c r="CD311" s="241"/>
      <c r="CE311" s="241"/>
    </row>
    <row r="312" spans="1:83" ht="25.5" x14ac:dyDescent="0.25">
      <c r="A312" s="252"/>
      <c r="B312" s="252"/>
      <c r="C312" s="252"/>
      <c r="D312" s="252"/>
      <c r="E312" s="252"/>
      <c r="F312" s="255"/>
      <c r="G312" s="252"/>
      <c r="H312" s="252"/>
      <c r="I312" s="277"/>
      <c r="J312" s="277"/>
      <c r="K312" s="277"/>
      <c r="L312" s="277"/>
      <c r="M312" s="252"/>
      <c r="N312" s="252"/>
      <c r="O312" s="252"/>
      <c r="P312" s="252"/>
      <c r="Q312" s="252"/>
      <c r="R312" s="252"/>
      <c r="S312" s="252"/>
      <c r="T312" s="252"/>
      <c r="U312" s="252"/>
      <c r="V312" s="252"/>
      <c r="W312" s="252"/>
      <c r="X312" s="252"/>
      <c r="Y312" s="267"/>
      <c r="Z312" s="252"/>
      <c r="AA312" s="252"/>
      <c r="AB312" s="269"/>
      <c r="AC312" s="252"/>
      <c r="AD312" s="269"/>
      <c r="AE312" s="269"/>
      <c r="AF312" s="252"/>
      <c r="AG312" s="252"/>
      <c r="AH312" s="252"/>
      <c r="AI312" s="249"/>
      <c r="AJ312" s="249"/>
      <c r="AK312" s="249"/>
      <c r="AL312" s="164" t="s">
        <v>501</v>
      </c>
      <c r="AM312" s="164" t="s">
        <v>504</v>
      </c>
      <c r="AN312" s="174" t="s">
        <v>505</v>
      </c>
      <c r="AO312" s="164">
        <v>13416</v>
      </c>
      <c r="AP312" s="164" t="s">
        <v>186</v>
      </c>
      <c r="AQ312" s="174">
        <v>44829</v>
      </c>
      <c r="AR312" s="174">
        <v>44918</v>
      </c>
      <c r="AS312" s="164"/>
      <c r="AT312" s="164"/>
      <c r="AU312" s="68"/>
      <c r="AV312" s="164"/>
      <c r="AW312" s="170"/>
      <c r="AX312" s="170"/>
      <c r="AY312" s="164"/>
      <c r="AZ312" s="164"/>
      <c r="BA312" s="170"/>
      <c r="BB312" s="170"/>
      <c r="BC312" s="174"/>
      <c r="BD312" s="164"/>
      <c r="BE312" s="170"/>
      <c r="BF312" s="170"/>
      <c r="BG312" s="164"/>
      <c r="BH312" s="170"/>
      <c r="BI312" s="231">
        <f t="shared" si="44"/>
        <v>682200</v>
      </c>
      <c r="BJ312" s="235"/>
      <c r="BK312" s="235"/>
      <c r="BL312" s="234">
        <f t="shared" si="37"/>
        <v>0</v>
      </c>
      <c r="BM312" s="177"/>
      <c r="BN312" s="177"/>
      <c r="BO312" s="180">
        <v>44807</v>
      </c>
      <c r="BP312" s="180">
        <v>44916</v>
      </c>
      <c r="BQ312" s="177"/>
      <c r="BR312" s="177"/>
      <c r="BS312" s="244"/>
      <c r="BT312" s="252"/>
      <c r="BU312" s="252"/>
      <c r="BV312" s="252"/>
      <c r="BW312" s="180"/>
      <c r="BX312" s="180"/>
      <c r="BY312" s="177"/>
      <c r="BZ312" s="241"/>
      <c r="CA312" s="241"/>
      <c r="CB312" s="241"/>
      <c r="CC312" s="241"/>
      <c r="CD312" s="241"/>
      <c r="CE312" s="241"/>
    </row>
    <row r="313" spans="1:83" ht="25.5" x14ac:dyDescent="0.25">
      <c r="A313" s="252"/>
      <c r="B313" s="252"/>
      <c r="C313" s="252"/>
      <c r="D313" s="252"/>
      <c r="E313" s="252"/>
      <c r="F313" s="255"/>
      <c r="G313" s="252"/>
      <c r="H313" s="252"/>
      <c r="I313" s="277"/>
      <c r="J313" s="277"/>
      <c r="K313" s="277"/>
      <c r="L313" s="277"/>
      <c r="M313" s="252"/>
      <c r="N313" s="252"/>
      <c r="O313" s="252"/>
      <c r="P313" s="252"/>
      <c r="Q313" s="252"/>
      <c r="R313" s="252"/>
      <c r="S313" s="252"/>
      <c r="T313" s="252"/>
      <c r="U313" s="252"/>
      <c r="V313" s="252"/>
      <c r="W313" s="252"/>
      <c r="X313" s="252"/>
      <c r="Y313" s="267"/>
      <c r="Z313" s="252"/>
      <c r="AA313" s="252"/>
      <c r="AB313" s="269"/>
      <c r="AC313" s="252"/>
      <c r="AD313" s="269"/>
      <c r="AE313" s="269"/>
      <c r="AF313" s="252"/>
      <c r="AG313" s="252"/>
      <c r="AH313" s="252"/>
      <c r="AI313" s="249"/>
      <c r="AJ313" s="249"/>
      <c r="AK313" s="249"/>
      <c r="AL313" s="164" t="s">
        <v>501</v>
      </c>
      <c r="AM313" s="164" t="s">
        <v>506</v>
      </c>
      <c r="AN313" s="174">
        <v>44896</v>
      </c>
      <c r="AO313" s="164">
        <v>13427</v>
      </c>
      <c r="AP313" s="164" t="s">
        <v>186</v>
      </c>
      <c r="AQ313" s="174">
        <v>44919</v>
      </c>
      <c r="AR313" s="174">
        <v>45008</v>
      </c>
      <c r="AS313" s="164"/>
      <c r="AT313" s="164"/>
      <c r="AU313" s="68"/>
      <c r="AV313" s="164"/>
      <c r="AW313" s="170"/>
      <c r="AX313" s="170"/>
      <c r="AY313" s="164"/>
      <c r="AZ313" s="164"/>
      <c r="BA313" s="170"/>
      <c r="BB313" s="170"/>
      <c r="BC313" s="174"/>
      <c r="BD313" s="164"/>
      <c r="BE313" s="170"/>
      <c r="BF313" s="170"/>
      <c r="BG313" s="164"/>
      <c r="BH313" s="170"/>
      <c r="BI313" s="231">
        <f t="shared" si="44"/>
        <v>682200</v>
      </c>
      <c r="BJ313" s="235"/>
      <c r="BK313" s="235"/>
      <c r="BL313" s="234">
        <f t="shared" si="37"/>
        <v>0</v>
      </c>
      <c r="BM313" s="177"/>
      <c r="BN313" s="177"/>
      <c r="BO313" s="180">
        <v>44898</v>
      </c>
      <c r="BP313" s="180">
        <v>44987</v>
      </c>
      <c r="BQ313" s="177"/>
      <c r="BR313" s="177"/>
      <c r="BS313" s="244"/>
      <c r="BT313" s="252"/>
      <c r="BU313" s="252"/>
      <c r="BV313" s="252"/>
      <c r="BW313" s="180"/>
      <c r="BX313" s="180"/>
      <c r="BY313" s="177"/>
      <c r="BZ313" s="241"/>
      <c r="CA313" s="241"/>
      <c r="CB313" s="241"/>
      <c r="CC313" s="241"/>
      <c r="CD313" s="241"/>
      <c r="CE313" s="241"/>
    </row>
    <row r="314" spans="1:83" ht="25.5" x14ac:dyDescent="0.25">
      <c r="A314" s="252"/>
      <c r="B314" s="252"/>
      <c r="C314" s="252"/>
      <c r="D314" s="252"/>
      <c r="E314" s="252"/>
      <c r="F314" s="255"/>
      <c r="G314" s="252"/>
      <c r="H314" s="252"/>
      <c r="I314" s="277"/>
      <c r="J314" s="277"/>
      <c r="K314" s="277"/>
      <c r="L314" s="277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67"/>
      <c r="Z314" s="252"/>
      <c r="AA314" s="252"/>
      <c r="AB314" s="269"/>
      <c r="AC314" s="252"/>
      <c r="AD314" s="269"/>
      <c r="AE314" s="269"/>
      <c r="AF314" s="252"/>
      <c r="AG314" s="252"/>
      <c r="AH314" s="252"/>
      <c r="AI314" s="249"/>
      <c r="AJ314" s="249"/>
      <c r="AK314" s="249"/>
      <c r="AL314" s="164" t="s">
        <v>507</v>
      </c>
      <c r="AM314" s="164" t="s">
        <v>508</v>
      </c>
      <c r="AN314" s="174">
        <v>44987</v>
      </c>
      <c r="AO314" s="164">
        <v>13497</v>
      </c>
      <c r="AP314" s="164" t="s">
        <v>186</v>
      </c>
      <c r="AQ314" s="174">
        <v>45009</v>
      </c>
      <c r="AR314" s="174">
        <v>45128</v>
      </c>
      <c r="AS314" s="164"/>
      <c r="AT314" s="164"/>
      <c r="AU314" s="68"/>
      <c r="AV314" s="164"/>
      <c r="AW314" s="170"/>
      <c r="AX314" s="170"/>
      <c r="AY314" s="164"/>
      <c r="AZ314" s="164"/>
      <c r="BA314" s="170"/>
      <c r="BB314" s="170"/>
      <c r="BC314" s="174"/>
      <c r="BD314" s="164"/>
      <c r="BE314" s="170"/>
      <c r="BF314" s="170"/>
      <c r="BG314" s="164"/>
      <c r="BH314" s="170"/>
      <c r="BI314" s="231">
        <f t="shared" si="44"/>
        <v>682200</v>
      </c>
      <c r="BJ314" s="235"/>
      <c r="BK314" s="235"/>
      <c r="BL314" s="234">
        <f t="shared" si="37"/>
        <v>0</v>
      </c>
      <c r="BM314" s="177"/>
      <c r="BN314" s="177"/>
      <c r="BO314" s="180">
        <v>44988</v>
      </c>
      <c r="BP314" s="180">
        <v>45107</v>
      </c>
      <c r="BQ314" s="177"/>
      <c r="BR314" s="177"/>
      <c r="BS314" s="244"/>
      <c r="BT314" s="252"/>
      <c r="BU314" s="252"/>
      <c r="BV314" s="252"/>
      <c r="BW314" s="180"/>
      <c r="BX314" s="180"/>
      <c r="BY314" s="177"/>
      <c r="BZ314" s="241"/>
      <c r="CA314" s="241"/>
      <c r="CB314" s="241"/>
      <c r="CC314" s="241"/>
      <c r="CD314" s="241"/>
      <c r="CE314" s="241"/>
    </row>
    <row r="315" spans="1:83" ht="25.5" x14ac:dyDescent="0.25">
      <c r="A315" s="252"/>
      <c r="B315" s="252"/>
      <c r="C315" s="252"/>
      <c r="D315" s="252"/>
      <c r="E315" s="252"/>
      <c r="F315" s="255"/>
      <c r="G315" s="252"/>
      <c r="H315" s="252"/>
      <c r="I315" s="277"/>
      <c r="J315" s="277"/>
      <c r="K315" s="277"/>
      <c r="L315" s="277"/>
      <c r="M315" s="252"/>
      <c r="N315" s="252"/>
      <c r="O315" s="252"/>
      <c r="P315" s="252"/>
      <c r="Q315" s="252"/>
      <c r="R315" s="252"/>
      <c r="S315" s="252"/>
      <c r="T315" s="252"/>
      <c r="U315" s="252"/>
      <c r="V315" s="252"/>
      <c r="W315" s="252"/>
      <c r="X315" s="252"/>
      <c r="Y315" s="267"/>
      <c r="Z315" s="252"/>
      <c r="AA315" s="252"/>
      <c r="AB315" s="269"/>
      <c r="AC315" s="252"/>
      <c r="AD315" s="269"/>
      <c r="AE315" s="269"/>
      <c r="AF315" s="252"/>
      <c r="AG315" s="252"/>
      <c r="AH315" s="252"/>
      <c r="AI315" s="249"/>
      <c r="AJ315" s="249"/>
      <c r="AK315" s="249"/>
      <c r="AL315" s="164" t="s">
        <v>507</v>
      </c>
      <c r="AM315" s="164" t="s">
        <v>509</v>
      </c>
      <c r="AN315" s="174">
        <v>45107</v>
      </c>
      <c r="AO315" s="164">
        <v>13566</v>
      </c>
      <c r="AP315" s="164" t="s">
        <v>186</v>
      </c>
      <c r="AQ315" s="174">
        <v>45129</v>
      </c>
      <c r="AR315" s="174">
        <v>45248</v>
      </c>
      <c r="AS315" s="164"/>
      <c r="AT315" s="164"/>
      <c r="AU315" s="68"/>
      <c r="AV315" s="164"/>
      <c r="AW315" s="170"/>
      <c r="AX315" s="170"/>
      <c r="AY315" s="164"/>
      <c r="AZ315" s="164"/>
      <c r="BA315" s="170"/>
      <c r="BB315" s="170"/>
      <c r="BC315" s="174"/>
      <c r="BD315" s="164"/>
      <c r="BE315" s="170"/>
      <c r="BF315" s="170"/>
      <c r="BG315" s="164"/>
      <c r="BH315" s="170"/>
      <c r="BI315" s="231">
        <f t="shared" si="44"/>
        <v>682200</v>
      </c>
      <c r="BJ315" s="235"/>
      <c r="BK315" s="235"/>
      <c r="BL315" s="234">
        <f t="shared" si="37"/>
        <v>0</v>
      </c>
      <c r="BM315" s="177"/>
      <c r="BN315" s="177"/>
      <c r="BO315" s="180">
        <v>45108</v>
      </c>
      <c r="BP315" s="180">
        <v>45227</v>
      </c>
      <c r="BQ315" s="177"/>
      <c r="BR315" s="177"/>
      <c r="BS315" s="244"/>
      <c r="BT315" s="252"/>
      <c r="BU315" s="252"/>
      <c r="BV315" s="252"/>
      <c r="BW315" s="180"/>
      <c r="BX315" s="180"/>
      <c r="BY315" s="177"/>
      <c r="BZ315" s="241"/>
      <c r="CA315" s="241"/>
      <c r="CB315" s="241"/>
      <c r="CC315" s="241"/>
      <c r="CD315" s="241"/>
      <c r="CE315" s="241"/>
    </row>
    <row r="316" spans="1:83" ht="25.5" x14ac:dyDescent="0.25">
      <c r="A316" s="252"/>
      <c r="B316" s="252"/>
      <c r="C316" s="252"/>
      <c r="D316" s="252"/>
      <c r="E316" s="252"/>
      <c r="F316" s="255"/>
      <c r="G316" s="252"/>
      <c r="H316" s="252"/>
      <c r="I316" s="277"/>
      <c r="J316" s="277"/>
      <c r="K316" s="277"/>
      <c r="L316" s="277"/>
      <c r="M316" s="252"/>
      <c r="N316" s="252"/>
      <c r="O316" s="252"/>
      <c r="P316" s="252"/>
      <c r="Q316" s="252"/>
      <c r="R316" s="252"/>
      <c r="S316" s="252"/>
      <c r="T316" s="252"/>
      <c r="U316" s="252"/>
      <c r="V316" s="252"/>
      <c r="W316" s="252"/>
      <c r="X316" s="252"/>
      <c r="Y316" s="267"/>
      <c r="Z316" s="252"/>
      <c r="AA316" s="252"/>
      <c r="AB316" s="269"/>
      <c r="AC316" s="252"/>
      <c r="AD316" s="269"/>
      <c r="AE316" s="269"/>
      <c r="AF316" s="252"/>
      <c r="AG316" s="252"/>
      <c r="AH316" s="252"/>
      <c r="AI316" s="249"/>
      <c r="AJ316" s="249"/>
      <c r="AK316" s="249"/>
      <c r="AL316" s="164" t="s">
        <v>935</v>
      </c>
      <c r="AM316" s="164" t="s">
        <v>510</v>
      </c>
      <c r="AN316" s="174">
        <v>45209</v>
      </c>
      <c r="AO316" s="164">
        <v>13635</v>
      </c>
      <c r="AP316" s="164" t="s">
        <v>186</v>
      </c>
      <c r="AQ316" s="174">
        <v>45249</v>
      </c>
      <c r="AR316" s="174">
        <v>45368</v>
      </c>
      <c r="AS316" s="164"/>
      <c r="AT316" s="164"/>
      <c r="AU316" s="68"/>
      <c r="AV316" s="164"/>
      <c r="AW316" s="170"/>
      <c r="AX316" s="170"/>
      <c r="AY316" s="164"/>
      <c r="AZ316" s="164"/>
      <c r="BA316" s="170"/>
      <c r="BB316" s="170"/>
      <c r="BC316" s="174"/>
      <c r="BD316" s="164"/>
      <c r="BE316" s="170"/>
      <c r="BF316" s="170"/>
      <c r="BG316" s="164"/>
      <c r="BH316" s="170"/>
      <c r="BI316" s="231">
        <f t="shared" si="44"/>
        <v>682200</v>
      </c>
      <c r="BJ316" s="235"/>
      <c r="BK316" s="235"/>
      <c r="BL316" s="234">
        <f t="shared" si="37"/>
        <v>0</v>
      </c>
      <c r="BM316" s="177"/>
      <c r="BN316" s="177"/>
      <c r="BO316" s="180">
        <v>45228</v>
      </c>
      <c r="BP316" s="180">
        <v>45347</v>
      </c>
      <c r="BQ316" s="177"/>
      <c r="BR316" s="177"/>
      <c r="BS316" s="244"/>
      <c r="BT316" s="252"/>
      <c r="BU316" s="252"/>
      <c r="BV316" s="252"/>
      <c r="BW316" s="180"/>
      <c r="BX316" s="180"/>
      <c r="BY316" s="177"/>
      <c r="BZ316" s="241"/>
      <c r="CA316" s="241"/>
      <c r="CB316" s="241"/>
      <c r="CC316" s="241"/>
      <c r="CD316" s="241"/>
      <c r="CE316" s="241"/>
    </row>
    <row r="317" spans="1:83" ht="25.5" x14ac:dyDescent="0.25">
      <c r="A317" s="252"/>
      <c r="B317" s="252"/>
      <c r="C317" s="252"/>
      <c r="D317" s="252"/>
      <c r="E317" s="252"/>
      <c r="F317" s="255"/>
      <c r="G317" s="252"/>
      <c r="H317" s="252"/>
      <c r="I317" s="277"/>
      <c r="J317" s="277"/>
      <c r="K317" s="277"/>
      <c r="L317" s="277"/>
      <c r="M317" s="252"/>
      <c r="N317" s="252"/>
      <c r="O317" s="252"/>
      <c r="P317" s="252"/>
      <c r="Q317" s="252"/>
      <c r="R317" s="252"/>
      <c r="S317" s="252"/>
      <c r="T317" s="252"/>
      <c r="U317" s="252"/>
      <c r="V317" s="252"/>
      <c r="W317" s="252"/>
      <c r="X317" s="252"/>
      <c r="Y317" s="267"/>
      <c r="Z317" s="252"/>
      <c r="AA317" s="252"/>
      <c r="AB317" s="269"/>
      <c r="AC317" s="252"/>
      <c r="AD317" s="269"/>
      <c r="AE317" s="269"/>
      <c r="AF317" s="252"/>
      <c r="AG317" s="252"/>
      <c r="AH317" s="252"/>
      <c r="AI317" s="249"/>
      <c r="AJ317" s="249"/>
      <c r="AK317" s="249"/>
      <c r="AL317" s="164" t="s">
        <v>1187</v>
      </c>
      <c r="AM317" s="164" t="s">
        <v>1188</v>
      </c>
      <c r="AN317" s="174">
        <v>45345</v>
      </c>
      <c r="AO317" s="164">
        <v>13723</v>
      </c>
      <c r="AP317" s="164" t="s">
        <v>186</v>
      </c>
      <c r="AQ317" s="174">
        <v>45369</v>
      </c>
      <c r="AR317" s="174">
        <v>45488</v>
      </c>
      <c r="AS317" s="164"/>
      <c r="AT317" s="164"/>
      <c r="AU317" s="68"/>
      <c r="AV317" s="164"/>
      <c r="AW317" s="170"/>
      <c r="AX317" s="170"/>
      <c r="AY317" s="164"/>
      <c r="AZ317" s="164"/>
      <c r="BA317" s="170"/>
      <c r="BB317" s="170"/>
      <c r="BC317" s="174"/>
      <c r="BD317" s="164"/>
      <c r="BE317" s="170"/>
      <c r="BF317" s="170"/>
      <c r="BG317" s="164"/>
      <c r="BH317" s="170"/>
      <c r="BI317" s="231">
        <f t="shared" si="44"/>
        <v>682200</v>
      </c>
      <c r="BJ317" s="235"/>
      <c r="BK317" s="235"/>
      <c r="BL317" s="234">
        <f t="shared" si="37"/>
        <v>0</v>
      </c>
      <c r="BM317" s="177"/>
      <c r="BN317" s="177"/>
      <c r="BO317" s="180">
        <v>45348</v>
      </c>
      <c r="BP317" s="180">
        <v>45467</v>
      </c>
      <c r="BQ317" s="177"/>
      <c r="BR317" s="177"/>
      <c r="BS317" s="244"/>
      <c r="BT317" s="252"/>
      <c r="BU317" s="252"/>
      <c r="BV317" s="252"/>
      <c r="BW317" s="180"/>
      <c r="BX317" s="180"/>
      <c r="BY317" s="177"/>
      <c r="BZ317" s="241"/>
      <c r="CA317" s="241"/>
      <c r="CB317" s="241"/>
      <c r="CC317" s="241"/>
      <c r="CD317" s="241"/>
      <c r="CE317" s="241"/>
    </row>
    <row r="318" spans="1:83" ht="25.5" x14ac:dyDescent="0.25">
      <c r="A318" s="252"/>
      <c r="B318" s="252"/>
      <c r="C318" s="252"/>
      <c r="D318" s="252"/>
      <c r="E318" s="252"/>
      <c r="F318" s="255"/>
      <c r="G318" s="252"/>
      <c r="H318" s="252"/>
      <c r="I318" s="277"/>
      <c r="J318" s="277"/>
      <c r="K318" s="277"/>
      <c r="L318" s="277"/>
      <c r="M318" s="252"/>
      <c r="N318" s="252"/>
      <c r="O318" s="252"/>
      <c r="P318" s="252"/>
      <c r="Q318" s="252"/>
      <c r="R318" s="252"/>
      <c r="S318" s="252"/>
      <c r="T318" s="252"/>
      <c r="U318" s="252"/>
      <c r="V318" s="252"/>
      <c r="W318" s="252"/>
      <c r="X318" s="252"/>
      <c r="Y318" s="267"/>
      <c r="Z318" s="252"/>
      <c r="AA318" s="252"/>
      <c r="AB318" s="269"/>
      <c r="AC318" s="252"/>
      <c r="AD318" s="269"/>
      <c r="AE318" s="269"/>
      <c r="AF318" s="252"/>
      <c r="AG318" s="252"/>
      <c r="AH318" s="252"/>
      <c r="AI318" s="249"/>
      <c r="AJ318" s="249"/>
      <c r="AK318" s="249"/>
      <c r="AL318" s="164" t="s">
        <v>1189</v>
      </c>
      <c r="AM318" s="164" t="s">
        <v>1190</v>
      </c>
      <c r="AN318" s="174">
        <v>45467</v>
      </c>
      <c r="AO318" s="164">
        <v>13821</v>
      </c>
      <c r="AP318" s="164" t="s">
        <v>186</v>
      </c>
      <c r="AQ318" s="174">
        <v>45489</v>
      </c>
      <c r="AR318" s="174">
        <v>45608</v>
      </c>
      <c r="AS318" s="164"/>
      <c r="AT318" s="164"/>
      <c r="AU318" s="68"/>
      <c r="AV318" s="164"/>
      <c r="AW318" s="170"/>
      <c r="AX318" s="170"/>
      <c r="AY318" s="164"/>
      <c r="AZ318" s="164"/>
      <c r="BA318" s="170"/>
      <c r="BB318" s="170"/>
      <c r="BC318" s="174"/>
      <c r="BD318" s="164"/>
      <c r="BE318" s="170"/>
      <c r="BF318" s="170"/>
      <c r="BG318" s="164"/>
      <c r="BH318" s="170"/>
      <c r="BI318" s="231">
        <f t="shared" si="44"/>
        <v>682200</v>
      </c>
      <c r="BJ318" s="235"/>
      <c r="BK318" s="235"/>
      <c r="BL318" s="234">
        <f t="shared" si="37"/>
        <v>0</v>
      </c>
      <c r="BM318" s="177"/>
      <c r="BN318" s="177"/>
      <c r="BO318" s="180">
        <v>45468</v>
      </c>
      <c r="BP318" s="180">
        <v>45587</v>
      </c>
      <c r="BQ318" s="177"/>
      <c r="BR318" s="177"/>
      <c r="BS318" s="244"/>
      <c r="BT318" s="252"/>
      <c r="BU318" s="252"/>
      <c r="BV318" s="252"/>
      <c r="BW318" s="180"/>
      <c r="BX318" s="180"/>
      <c r="BY318" s="177"/>
      <c r="BZ318" s="241"/>
      <c r="CA318" s="241"/>
      <c r="CB318" s="241"/>
      <c r="CC318" s="241"/>
      <c r="CD318" s="241"/>
      <c r="CE318" s="241"/>
    </row>
    <row r="319" spans="1:83" ht="25.5" x14ac:dyDescent="0.25">
      <c r="A319" s="252"/>
      <c r="B319" s="252"/>
      <c r="C319" s="252"/>
      <c r="D319" s="252"/>
      <c r="E319" s="252"/>
      <c r="F319" s="255"/>
      <c r="G319" s="252"/>
      <c r="H319" s="252"/>
      <c r="I319" s="277"/>
      <c r="J319" s="277"/>
      <c r="K319" s="277"/>
      <c r="L319" s="277"/>
      <c r="M319" s="252"/>
      <c r="N319" s="252"/>
      <c r="O319" s="252"/>
      <c r="P319" s="252"/>
      <c r="Q319" s="252"/>
      <c r="R319" s="252"/>
      <c r="S319" s="252"/>
      <c r="T319" s="252"/>
      <c r="U319" s="252"/>
      <c r="V319" s="252"/>
      <c r="W319" s="252"/>
      <c r="X319" s="252"/>
      <c r="Y319" s="267"/>
      <c r="Z319" s="252"/>
      <c r="AA319" s="252"/>
      <c r="AB319" s="269"/>
      <c r="AC319" s="252"/>
      <c r="AD319" s="269"/>
      <c r="AE319" s="269"/>
      <c r="AF319" s="252"/>
      <c r="AG319" s="252"/>
      <c r="AH319" s="252"/>
      <c r="AI319" s="249"/>
      <c r="AJ319" s="249"/>
      <c r="AK319" s="249"/>
      <c r="AL319" s="164" t="s">
        <v>1187</v>
      </c>
      <c r="AM319" s="164" t="s">
        <v>1191</v>
      </c>
      <c r="AN319" s="174">
        <v>45559</v>
      </c>
      <c r="AO319" s="164">
        <v>13871</v>
      </c>
      <c r="AP319" s="164" t="s">
        <v>186</v>
      </c>
      <c r="AQ319" s="174">
        <v>45609</v>
      </c>
      <c r="AR319" s="174">
        <v>45728</v>
      </c>
      <c r="AS319" s="164"/>
      <c r="AT319" s="164"/>
      <c r="AU319" s="68"/>
      <c r="AV319" s="164"/>
      <c r="AW319" s="170"/>
      <c r="AX319" s="170"/>
      <c r="AY319" s="164"/>
      <c r="AZ319" s="164"/>
      <c r="BA319" s="170"/>
      <c r="BB319" s="170"/>
      <c r="BC319" s="174"/>
      <c r="BD319" s="164"/>
      <c r="BE319" s="170"/>
      <c r="BF319" s="170"/>
      <c r="BG319" s="164"/>
      <c r="BH319" s="170"/>
      <c r="BI319" s="231">
        <f t="shared" si="44"/>
        <v>682200</v>
      </c>
      <c r="BJ319" s="235"/>
      <c r="BK319" s="235"/>
      <c r="BL319" s="234">
        <f t="shared" si="37"/>
        <v>0</v>
      </c>
      <c r="BM319" s="177"/>
      <c r="BN319" s="177"/>
      <c r="BO319" s="180">
        <v>45588</v>
      </c>
      <c r="BP319" s="180">
        <v>45707</v>
      </c>
      <c r="BQ319" s="177"/>
      <c r="BR319" s="177"/>
      <c r="BS319" s="244"/>
      <c r="BT319" s="252"/>
      <c r="BU319" s="252"/>
      <c r="BV319" s="252"/>
      <c r="BW319" s="180"/>
      <c r="BX319" s="180"/>
      <c r="BY319" s="177"/>
      <c r="BZ319" s="241"/>
      <c r="CA319" s="241"/>
      <c r="CB319" s="241"/>
      <c r="CC319" s="241"/>
      <c r="CD319" s="241"/>
      <c r="CE319" s="241"/>
    </row>
    <row r="320" spans="1:83" ht="25.5" x14ac:dyDescent="0.25">
      <c r="A320" s="252"/>
      <c r="B320" s="252"/>
      <c r="C320" s="252"/>
      <c r="D320" s="252"/>
      <c r="E320" s="252"/>
      <c r="F320" s="255"/>
      <c r="G320" s="252"/>
      <c r="H320" s="252"/>
      <c r="I320" s="277"/>
      <c r="J320" s="277"/>
      <c r="K320" s="277"/>
      <c r="L320" s="277"/>
      <c r="M320" s="252"/>
      <c r="N320" s="252"/>
      <c r="O320" s="252"/>
      <c r="P320" s="252"/>
      <c r="Q320" s="252"/>
      <c r="R320" s="252"/>
      <c r="S320" s="252"/>
      <c r="T320" s="252"/>
      <c r="U320" s="252"/>
      <c r="V320" s="252"/>
      <c r="W320" s="252"/>
      <c r="X320" s="252"/>
      <c r="Y320" s="267"/>
      <c r="Z320" s="252"/>
      <c r="AA320" s="252"/>
      <c r="AB320" s="269"/>
      <c r="AC320" s="252"/>
      <c r="AD320" s="269"/>
      <c r="AE320" s="269"/>
      <c r="AF320" s="252"/>
      <c r="AG320" s="252"/>
      <c r="AH320" s="252"/>
      <c r="AI320" s="249"/>
      <c r="AJ320" s="249"/>
      <c r="AK320" s="249"/>
      <c r="AL320" s="164" t="s">
        <v>1129</v>
      </c>
      <c r="AM320" s="164" t="s">
        <v>1192</v>
      </c>
      <c r="AN320" s="174">
        <v>45589</v>
      </c>
      <c r="AO320" s="164">
        <v>13892</v>
      </c>
      <c r="AP320" s="164" t="s">
        <v>959</v>
      </c>
      <c r="AQ320" s="174"/>
      <c r="AR320" s="174"/>
      <c r="AS320" s="164"/>
      <c r="AT320" s="164"/>
      <c r="AU320" s="68">
        <v>0.25</v>
      </c>
      <c r="AV320" s="164"/>
      <c r="AW320" s="170">
        <v>137500</v>
      </c>
      <c r="AX320" s="170"/>
      <c r="AY320" s="164"/>
      <c r="AZ320" s="164"/>
      <c r="BA320" s="170"/>
      <c r="BB320" s="170"/>
      <c r="BC320" s="174"/>
      <c r="BD320" s="164"/>
      <c r="BE320" s="170"/>
      <c r="BF320" s="170"/>
      <c r="BG320" s="164"/>
      <c r="BH320" s="170"/>
      <c r="BI320" s="231">
        <f t="shared" si="44"/>
        <v>819700</v>
      </c>
      <c r="BJ320" s="235"/>
      <c r="BK320" s="235"/>
      <c r="BL320" s="234">
        <f t="shared" si="37"/>
        <v>0</v>
      </c>
      <c r="BM320" s="177"/>
      <c r="BN320" s="177"/>
      <c r="BO320" s="180"/>
      <c r="BP320" s="180"/>
      <c r="BQ320" s="177"/>
      <c r="BR320" s="177"/>
      <c r="BS320" s="244"/>
      <c r="BT320" s="252"/>
      <c r="BU320" s="252"/>
      <c r="BV320" s="252"/>
      <c r="BW320" s="180"/>
      <c r="BX320" s="180"/>
      <c r="BY320" s="177"/>
      <c r="BZ320" s="241"/>
      <c r="CA320" s="241"/>
      <c r="CB320" s="241"/>
      <c r="CC320" s="241"/>
      <c r="CD320" s="241"/>
      <c r="CE320" s="241"/>
    </row>
    <row r="321" spans="1:247" ht="25.5" x14ac:dyDescent="0.25">
      <c r="A321" s="253"/>
      <c r="B321" s="253"/>
      <c r="C321" s="253"/>
      <c r="D321" s="253"/>
      <c r="E321" s="253"/>
      <c r="F321" s="256"/>
      <c r="G321" s="253"/>
      <c r="H321" s="253"/>
      <c r="I321" s="278"/>
      <c r="J321" s="278"/>
      <c r="K321" s="278"/>
      <c r="L321" s="278"/>
      <c r="M321" s="253"/>
      <c r="N321" s="253"/>
      <c r="O321" s="253"/>
      <c r="P321" s="253"/>
      <c r="Q321" s="253"/>
      <c r="R321" s="253"/>
      <c r="S321" s="253"/>
      <c r="T321" s="253"/>
      <c r="U321" s="253"/>
      <c r="V321" s="253"/>
      <c r="W321" s="253"/>
      <c r="X321" s="253"/>
      <c r="Y321" s="272"/>
      <c r="Z321" s="253"/>
      <c r="AA321" s="253"/>
      <c r="AB321" s="271"/>
      <c r="AC321" s="253"/>
      <c r="AD321" s="271"/>
      <c r="AE321" s="271"/>
      <c r="AF321" s="253"/>
      <c r="AG321" s="253"/>
      <c r="AH321" s="253"/>
      <c r="AI321" s="250"/>
      <c r="AJ321" s="250"/>
      <c r="AK321" s="250"/>
      <c r="AL321" s="164" t="s">
        <v>1187</v>
      </c>
      <c r="AM321" s="164" t="s">
        <v>1193</v>
      </c>
      <c r="AN321" s="174">
        <v>45693</v>
      </c>
      <c r="AO321" s="164">
        <v>13960</v>
      </c>
      <c r="AP321" s="164" t="s">
        <v>186</v>
      </c>
      <c r="AQ321" s="174">
        <v>45729</v>
      </c>
      <c r="AR321" s="174">
        <v>45848</v>
      </c>
      <c r="AS321" s="164"/>
      <c r="AT321" s="164"/>
      <c r="AU321" s="68"/>
      <c r="AV321" s="164"/>
      <c r="AW321" s="170"/>
      <c r="AX321" s="170"/>
      <c r="AY321" s="164"/>
      <c r="AZ321" s="164"/>
      <c r="BA321" s="170"/>
      <c r="BB321" s="170"/>
      <c r="BC321" s="174"/>
      <c r="BD321" s="164"/>
      <c r="BE321" s="170"/>
      <c r="BF321" s="170"/>
      <c r="BG321" s="164"/>
      <c r="BH321" s="170"/>
      <c r="BI321" s="231">
        <f t="shared" si="44"/>
        <v>682200</v>
      </c>
      <c r="BJ321" s="237"/>
      <c r="BK321" s="237"/>
      <c r="BL321" s="234">
        <f t="shared" si="37"/>
        <v>0</v>
      </c>
      <c r="BM321" s="177"/>
      <c r="BN321" s="177"/>
      <c r="BO321" s="180">
        <v>45708</v>
      </c>
      <c r="BP321" s="180">
        <v>45827</v>
      </c>
      <c r="BQ321" s="177"/>
      <c r="BR321" s="177"/>
      <c r="BS321" s="245"/>
      <c r="BT321" s="253"/>
      <c r="BU321" s="253"/>
      <c r="BV321" s="253"/>
      <c r="BW321" s="180"/>
      <c r="BX321" s="180"/>
      <c r="BY321" s="177"/>
      <c r="BZ321" s="242"/>
      <c r="CA321" s="242"/>
      <c r="CB321" s="242"/>
      <c r="CC321" s="242"/>
      <c r="CD321" s="242"/>
      <c r="CE321" s="242"/>
    </row>
    <row r="322" spans="1:247" x14ac:dyDescent="0.25">
      <c r="A322" s="251">
        <v>58</v>
      </c>
      <c r="B322" s="251" t="s">
        <v>514</v>
      </c>
      <c r="C322" s="251" t="s">
        <v>515</v>
      </c>
      <c r="D322" s="251" t="s">
        <v>495</v>
      </c>
      <c r="E322" s="251" t="s">
        <v>512</v>
      </c>
      <c r="F322" s="254" t="s">
        <v>516</v>
      </c>
      <c r="G322" s="270">
        <v>13159</v>
      </c>
      <c r="H322" s="251"/>
      <c r="I322" s="276"/>
      <c r="J322" s="276"/>
      <c r="K322" s="276"/>
      <c r="L322" s="276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66" t="s">
        <v>517</v>
      </c>
      <c r="Z322" s="251" t="s">
        <v>518</v>
      </c>
      <c r="AA322" s="251" t="s">
        <v>519</v>
      </c>
      <c r="AB322" s="268">
        <v>44589</v>
      </c>
      <c r="AC322" s="328" t="s">
        <v>520</v>
      </c>
      <c r="AD322" s="268">
        <v>44589</v>
      </c>
      <c r="AE322" s="268">
        <v>44953</v>
      </c>
      <c r="AF322" s="251">
        <v>1500</v>
      </c>
      <c r="AG322" s="251" t="s">
        <v>387</v>
      </c>
      <c r="AH322" s="251"/>
      <c r="AI322" s="248"/>
      <c r="AJ322" s="248"/>
      <c r="AK322" s="248">
        <v>2000000</v>
      </c>
      <c r="AM322" s="164"/>
      <c r="AN322" s="174"/>
      <c r="AO322" s="164"/>
      <c r="AP322" s="164"/>
      <c r="AQ322" s="174"/>
      <c r="AR322" s="174"/>
      <c r="AS322" s="164"/>
      <c r="AT322" s="164"/>
      <c r="AU322" s="68"/>
      <c r="AV322" s="164"/>
      <c r="AW322" s="170"/>
      <c r="AX322" s="170"/>
      <c r="AY322" s="164"/>
      <c r="AZ322" s="164"/>
      <c r="BA322" s="170"/>
      <c r="BB322" s="170"/>
      <c r="BC322" s="174"/>
      <c r="BD322" s="164"/>
      <c r="BE322" s="170"/>
      <c r="BF322" s="170"/>
      <c r="BG322" s="164"/>
      <c r="BH322" s="170"/>
      <c r="BI322" s="231">
        <f>$AK$322+AW322-AX322</f>
        <v>2000000</v>
      </c>
      <c r="BJ322" s="232">
        <v>6521756.7800000003</v>
      </c>
      <c r="BK322" s="233"/>
      <c r="BL322" s="234">
        <f t="shared" si="37"/>
        <v>6521756.7800000003</v>
      </c>
      <c r="BM322" s="177"/>
      <c r="BN322" s="177"/>
      <c r="BO322" s="180"/>
      <c r="BP322" s="180"/>
      <c r="BQ322" s="180"/>
      <c r="BR322" s="180"/>
      <c r="BS322" s="243">
        <v>44589</v>
      </c>
      <c r="BT322" s="177"/>
      <c r="BU322" s="32"/>
      <c r="BV322" s="32"/>
      <c r="BW322" s="180"/>
      <c r="BX322" s="180"/>
      <c r="BY322" s="177"/>
      <c r="BZ322" s="240"/>
      <c r="CA322" s="240"/>
      <c r="CB322" s="240"/>
      <c r="CC322" s="240"/>
      <c r="CD322" s="240"/>
      <c r="CE322" s="240"/>
    </row>
    <row r="323" spans="1:247" ht="25.5" x14ac:dyDescent="0.25">
      <c r="A323" s="252"/>
      <c r="B323" s="252"/>
      <c r="C323" s="252"/>
      <c r="D323" s="252"/>
      <c r="E323" s="252"/>
      <c r="F323" s="255"/>
      <c r="G323" s="252"/>
      <c r="H323" s="252"/>
      <c r="I323" s="277"/>
      <c r="J323" s="277"/>
      <c r="K323" s="277"/>
      <c r="L323" s="277"/>
      <c r="M323" s="252"/>
      <c r="N323" s="252"/>
      <c r="O323" s="252"/>
      <c r="P323" s="252"/>
      <c r="Q323" s="252"/>
      <c r="R323" s="252"/>
      <c r="S323" s="252"/>
      <c r="T323" s="252"/>
      <c r="U323" s="252"/>
      <c r="V323" s="252"/>
      <c r="W323" s="252"/>
      <c r="X323" s="252"/>
      <c r="Y323" s="267"/>
      <c r="Z323" s="252"/>
      <c r="AA323" s="252"/>
      <c r="AB323" s="269"/>
      <c r="AC323" s="329"/>
      <c r="AD323" s="269"/>
      <c r="AE323" s="269"/>
      <c r="AF323" s="252"/>
      <c r="AG323" s="252"/>
      <c r="AH323" s="252"/>
      <c r="AI323" s="249"/>
      <c r="AJ323" s="249"/>
      <c r="AK323" s="249"/>
      <c r="AL323" s="164" t="s">
        <v>507</v>
      </c>
      <c r="AM323" s="164" t="s">
        <v>521</v>
      </c>
      <c r="AN323" s="174">
        <v>44845</v>
      </c>
      <c r="AO323" s="164">
        <v>13391</v>
      </c>
      <c r="AP323" s="164" t="s">
        <v>218</v>
      </c>
      <c r="AQ323" s="174"/>
      <c r="AR323" s="174"/>
      <c r="AS323" s="164"/>
      <c r="AT323" s="164"/>
      <c r="AU323" s="68"/>
      <c r="AV323" s="164"/>
      <c r="AW323" s="170">
        <v>500000</v>
      </c>
      <c r="AX323" s="170"/>
      <c r="AY323" s="164"/>
      <c r="AZ323" s="164"/>
      <c r="BA323" s="170"/>
      <c r="BB323" s="170"/>
      <c r="BC323" s="174"/>
      <c r="BD323" s="164"/>
      <c r="BE323" s="170"/>
      <c r="BF323" s="170"/>
      <c r="BG323" s="164"/>
      <c r="BH323" s="170"/>
      <c r="BI323" s="231">
        <f t="shared" ref="BI323:BI327" si="45">$AK$322+AW323-AX323</f>
        <v>2500000</v>
      </c>
      <c r="BJ323" s="235"/>
      <c r="BK323" s="236"/>
      <c r="BL323" s="234">
        <f t="shared" si="37"/>
        <v>0</v>
      </c>
      <c r="BM323" s="177"/>
      <c r="BN323" s="177"/>
      <c r="BO323" s="180"/>
      <c r="BP323" s="180"/>
      <c r="BQ323" s="180"/>
      <c r="BR323" s="180"/>
      <c r="BS323" s="244"/>
      <c r="BT323" s="177"/>
      <c r="BU323" s="32"/>
      <c r="BV323" s="32"/>
      <c r="BW323" s="180"/>
      <c r="BX323" s="180"/>
      <c r="BY323" s="177"/>
      <c r="BZ323" s="241"/>
      <c r="CA323" s="241"/>
      <c r="CB323" s="241"/>
      <c r="CC323" s="241"/>
      <c r="CD323" s="241"/>
      <c r="CE323" s="241"/>
    </row>
    <row r="324" spans="1:247" ht="25.5" x14ac:dyDescent="0.25">
      <c r="A324" s="252"/>
      <c r="B324" s="252"/>
      <c r="C324" s="252"/>
      <c r="D324" s="252"/>
      <c r="E324" s="252"/>
      <c r="F324" s="255"/>
      <c r="G324" s="252"/>
      <c r="H324" s="252"/>
      <c r="I324" s="277"/>
      <c r="J324" s="277"/>
      <c r="K324" s="277"/>
      <c r="L324" s="277"/>
      <c r="M324" s="252"/>
      <c r="N324" s="252"/>
      <c r="O324" s="252"/>
      <c r="P324" s="252"/>
      <c r="Q324" s="252"/>
      <c r="R324" s="252"/>
      <c r="S324" s="252"/>
      <c r="T324" s="252"/>
      <c r="U324" s="252"/>
      <c r="V324" s="252"/>
      <c r="W324" s="252"/>
      <c r="X324" s="252"/>
      <c r="Y324" s="267"/>
      <c r="Z324" s="252"/>
      <c r="AA324" s="252"/>
      <c r="AB324" s="269"/>
      <c r="AC324" s="329"/>
      <c r="AD324" s="269"/>
      <c r="AE324" s="269"/>
      <c r="AF324" s="252"/>
      <c r="AG324" s="252"/>
      <c r="AH324" s="252"/>
      <c r="AI324" s="249"/>
      <c r="AJ324" s="249"/>
      <c r="AK324" s="249"/>
      <c r="AL324" s="164" t="s">
        <v>217</v>
      </c>
      <c r="AM324" s="164" t="s">
        <v>522</v>
      </c>
      <c r="AN324" s="174">
        <v>44953</v>
      </c>
      <c r="AO324" s="164">
        <v>13475</v>
      </c>
      <c r="AP324" s="164" t="s">
        <v>186</v>
      </c>
      <c r="AQ324" s="174">
        <v>44954</v>
      </c>
      <c r="AR324" s="174">
        <v>45319</v>
      </c>
      <c r="AS324" s="164"/>
      <c r="AT324" s="164"/>
      <c r="AU324" s="68"/>
      <c r="AV324" s="164"/>
      <c r="AW324" s="170"/>
      <c r="AX324" s="170"/>
      <c r="AY324" s="164"/>
      <c r="AZ324" s="164"/>
      <c r="BA324" s="170"/>
      <c r="BB324" s="170"/>
      <c r="BC324" s="174"/>
      <c r="BD324" s="164"/>
      <c r="BE324" s="170"/>
      <c r="BF324" s="170"/>
      <c r="BG324" s="164"/>
      <c r="BH324" s="170"/>
      <c r="BI324" s="231">
        <f t="shared" si="45"/>
        <v>2000000</v>
      </c>
      <c r="BJ324" s="235"/>
      <c r="BK324" s="236"/>
      <c r="BL324" s="234">
        <f t="shared" si="37"/>
        <v>0</v>
      </c>
      <c r="BM324" s="177"/>
      <c r="BN324" s="177"/>
      <c r="BO324" s="180">
        <v>44954</v>
      </c>
      <c r="BP324" s="180">
        <v>45319</v>
      </c>
      <c r="BQ324" s="180"/>
      <c r="BR324" s="180"/>
      <c r="BS324" s="244"/>
      <c r="BT324" s="177"/>
      <c r="BU324" s="32"/>
      <c r="BV324" s="32"/>
      <c r="BW324" s="180"/>
      <c r="BX324" s="180"/>
      <c r="BY324" s="177"/>
      <c r="BZ324" s="241"/>
      <c r="CA324" s="241"/>
      <c r="CB324" s="241"/>
      <c r="CC324" s="241"/>
      <c r="CD324" s="241"/>
      <c r="CE324" s="241"/>
    </row>
    <row r="325" spans="1:247" ht="38.25" x14ac:dyDescent="0.25">
      <c r="A325" s="252"/>
      <c r="B325" s="252"/>
      <c r="C325" s="252"/>
      <c r="D325" s="252"/>
      <c r="E325" s="252"/>
      <c r="F325" s="255"/>
      <c r="G325" s="252"/>
      <c r="H325" s="252"/>
      <c r="I325" s="277"/>
      <c r="J325" s="277"/>
      <c r="K325" s="277"/>
      <c r="L325" s="277"/>
      <c r="M325" s="252"/>
      <c r="N325" s="252"/>
      <c r="O325" s="252"/>
      <c r="P325" s="252"/>
      <c r="Q325" s="252"/>
      <c r="R325" s="252"/>
      <c r="S325" s="252"/>
      <c r="T325" s="252"/>
      <c r="U325" s="252"/>
      <c r="V325" s="252"/>
      <c r="W325" s="252"/>
      <c r="X325" s="252"/>
      <c r="Y325" s="267"/>
      <c r="Z325" s="252"/>
      <c r="AA325" s="252"/>
      <c r="AB325" s="269"/>
      <c r="AC325" s="329"/>
      <c r="AD325" s="269"/>
      <c r="AE325" s="269"/>
      <c r="AF325" s="252"/>
      <c r="AG325" s="252"/>
      <c r="AH325" s="252"/>
      <c r="AI325" s="249"/>
      <c r="AJ325" s="249"/>
      <c r="AK325" s="249"/>
      <c r="AL325" s="164" t="s">
        <v>201</v>
      </c>
      <c r="AM325" s="164" t="s">
        <v>523</v>
      </c>
      <c r="AN325" s="174">
        <v>45035</v>
      </c>
      <c r="AO325" s="164"/>
      <c r="AP325" s="164" t="s">
        <v>322</v>
      </c>
      <c r="AQ325" s="174"/>
      <c r="AR325" s="174"/>
      <c r="AS325" s="164"/>
      <c r="AT325" s="164"/>
      <c r="AU325" s="68"/>
      <c r="AV325" s="164"/>
      <c r="AW325" s="170"/>
      <c r="AX325" s="170"/>
      <c r="AY325" s="164"/>
      <c r="AZ325" s="164"/>
      <c r="BA325" s="170"/>
      <c r="BB325" s="170"/>
      <c r="BC325" s="174">
        <v>45035</v>
      </c>
      <c r="BD325" s="164"/>
      <c r="BE325" s="170">
        <v>113813.19</v>
      </c>
      <c r="BF325" s="170"/>
      <c r="BG325" s="164"/>
      <c r="BH325" s="170"/>
      <c r="BI325" s="231">
        <f>($AK$322+AW325-AX325)+(AK322+BE325)</f>
        <v>4113813.19</v>
      </c>
      <c r="BJ325" s="235"/>
      <c r="BK325" s="236"/>
      <c r="BL325" s="234">
        <f t="shared" si="37"/>
        <v>0</v>
      </c>
      <c r="BM325" s="177"/>
      <c r="BN325" s="177"/>
      <c r="BO325" s="180"/>
      <c r="BP325" s="180"/>
      <c r="BQ325" s="180"/>
      <c r="BR325" s="180"/>
      <c r="BS325" s="244"/>
      <c r="BT325" s="177"/>
      <c r="BU325" s="32"/>
      <c r="BV325" s="32"/>
      <c r="BW325" s="180"/>
      <c r="BX325" s="180"/>
      <c r="BY325" s="177"/>
      <c r="BZ325" s="241"/>
      <c r="CA325" s="241"/>
      <c r="CB325" s="241"/>
      <c r="CC325" s="241"/>
      <c r="CD325" s="241"/>
      <c r="CE325" s="241"/>
    </row>
    <row r="326" spans="1:247" ht="38.25" x14ac:dyDescent="0.25">
      <c r="A326" s="252"/>
      <c r="B326" s="252"/>
      <c r="C326" s="252"/>
      <c r="D326" s="252"/>
      <c r="E326" s="252"/>
      <c r="F326" s="255"/>
      <c r="G326" s="252"/>
      <c r="H326" s="252"/>
      <c r="I326" s="277"/>
      <c r="J326" s="277"/>
      <c r="K326" s="277"/>
      <c r="L326" s="277"/>
      <c r="M326" s="252"/>
      <c r="N326" s="252"/>
      <c r="O326" s="252"/>
      <c r="P326" s="252"/>
      <c r="Q326" s="252"/>
      <c r="R326" s="252"/>
      <c r="S326" s="252"/>
      <c r="T326" s="252"/>
      <c r="U326" s="252"/>
      <c r="V326" s="252"/>
      <c r="W326" s="252"/>
      <c r="X326" s="252"/>
      <c r="Y326" s="267"/>
      <c r="Z326" s="252"/>
      <c r="AA326" s="252"/>
      <c r="AB326" s="269"/>
      <c r="AC326" s="329"/>
      <c r="AD326" s="269"/>
      <c r="AE326" s="269"/>
      <c r="AF326" s="252"/>
      <c r="AG326" s="252"/>
      <c r="AH326" s="252"/>
      <c r="AI326" s="249"/>
      <c r="AJ326" s="249"/>
      <c r="AK326" s="249"/>
      <c r="AL326" s="164" t="s">
        <v>525</v>
      </c>
      <c r="AM326" s="164" t="s">
        <v>524</v>
      </c>
      <c r="AN326" s="174">
        <v>45184</v>
      </c>
      <c r="AO326" s="164"/>
      <c r="AP326" s="164" t="s">
        <v>322</v>
      </c>
      <c r="AQ326" s="174"/>
      <c r="AR326" s="174"/>
      <c r="AS326" s="164"/>
      <c r="AT326" s="164"/>
      <c r="AU326" s="68"/>
      <c r="AV326" s="164"/>
      <c r="AW326" s="170"/>
      <c r="AX326" s="170"/>
      <c r="AY326" s="164"/>
      <c r="AZ326" s="164"/>
      <c r="BA326" s="170"/>
      <c r="BB326" s="170"/>
      <c r="BC326" s="174"/>
      <c r="BD326" s="164"/>
      <c r="BE326" s="170"/>
      <c r="BF326" s="170"/>
      <c r="BG326" s="164"/>
      <c r="BH326" s="170"/>
      <c r="BI326" s="231">
        <f t="shared" si="45"/>
        <v>2000000</v>
      </c>
      <c r="BJ326" s="235"/>
      <c r="BK326" s="236"/>
      <c r="BL326" s="234">
        <f t="shared" si="37"/>
        <v>0</v>
      </c>
      <c r="BM326" s="177"/>
      <c r="BN326" s="177"/>
      <c r="BO326" s="180"/>
      <c r="BP326" s="180"/>
      <c r="BQ326" s="180"/>
      <c r="BR326" s="180"/>
      <c r="BS326" s="244"/>
      <c r="BT326" s="177"/>
      <c r="BU326" s="32"/>
      <c r="BV326" s="32"/>
      <c r="BW326" s="180"/>
      <c r="BX326" s="180"/>
      <c r="BY326" s="177"/>
      <c r="BZ326" s="241"/>
      <c r="CA326" s="241"/>
      <c r="CB326" s="241"/>
      <c r="CC326" s="241"/>
      <c r="CD326" s="241"/>
      <c r="CE326" s="241"/>
    </row>
    <row r="327" spans="1:247" ht="25.5" x14ac:dyDescent="0.25">
      <c r="A327" s="252"/>
      <c r="B327" s="252"/>
      <c r="C327" s="252"/>
      <c r="D327" s="252"/>
      <c r="E327" s="252"/>
      <c r="F327" s="255"/>
      <c r="G327" s="252"/>
      <c r="H327" s="252"/>
      <c r="I327" s="277"/>
      <c r="J327" s="277"/>
      <c r="K327" s="277"/>
      <c r="L327" s="277"/>
      <c r="M327" s="252"/>
      <c r="N327" s="252"/>
      <c r="O327" s="252"/>
      <c r="P327" s="252"/>
      <c r="Q327" s="252"/>
      <c r="R327" s="252"/>
      <c r="S327" s="252"/>
      <c r="T327" s="252"/>
      <c r="U327" s="252"/>
      <c r="V327" s="252"/>
      <c r="W327" s="252"/>
      <c r="X327" s="252"/>
      <c r="Y327" s="267"/>
      <c r="Z327" s="252"/>
      <c r="AA327" s="252"/>
      <c r="AB327" s="269"/>
      <c r="AC327" s="329"/>
      <c r="AD327" s="269"/>
      <c r="AE327" s="269"/>
      <c r="AF327" s="252"/>
      <c r="AG327" s="252"/>
      <c r="AH327" s="252"/>
      <c r="AI327" s="249"/>
      <c r="AJ327" s="249"/>
      <c r="AK327" s="249"/>
      <c r="AL327" s="164" t="s">
        <v>1187</v>
      </c>
      <c r="AM327" s="164" t="s">
        <v>1194</v>
      </c>
      <c r="AN327" s="174">
        <v>45320</v>
      </c>
      <c r="AO327" s="164">
        <v>13706</v>
      </c>
      <c r="AP327" s="164" t="s">
        <v>186</v>
      </c>
      <c r="AQ327" s="174">
        <v>44955</v>
      </c>
      <c r="AR327" s="174">
        <v>45684</v>
      </c>
      <c r="AS327" s="164"/>
      <c r="AT327" s="164"/>
      <c r="AU327" s="68"/>
      <c r="AV327" s="164"/>
      <c r="AW327" s="170"/>
      <c r="AX327" s="170"/>
      <c r="AY327" s="164"/>
      <c r="AZ327" s="164"/>
      <c r="BA327" s="170"/>
      <c r="BB327" s="170"/>
      <c r="BC327" s="174"/>
      <c r="BD327" s="164"/>
      <c r="BE327" s="170"/>
      <c r="BF327" s="170"/>
      <c r="BG327" s="164"/>
      <c r="BH327" s="170"/>
      <c r="BI327" s="231">
        <f t="shared" si="45"/>
        <v>2000000</v>
      </c>
      <c r="BJ327" s="235"/>
      <c r="BK327" s="236"/>
      <c r="BL327" s="234">
        <f t="shared" si="37"/>
        <v>0</v>
      </c>
      <c r="BM327" s="177"/>
      <c r="BN327" s="177"/>
      <c r="BO327" s="180">
        <v>44955</v>
      </c>
      <c r="BP327" s="180">
        <v>45684</v>
      </c>
      <c r="BQ327" s="180"/>
      <c r="BR327" s="180"/>
      <c r="BS327" s="244"/>
      <c r="BT327" s="177"/>
      <c r="BU327" s="32"/>
      <c r="BV327" s="32"/>
      <c r="BW327" s="180"/>
      <c r="BX327" s="180"/>
      <c r="BY327" s="177"/>
      <c r="BZ327" s="241"/>
      <c r="CA327" s="241"/>
      <c r="CB327" s="241"/>
      <c r="CC327" s="241"/>
      <c r="CD327" s="241"/>
      <c r="CE327" s="241"/>
    </row>
    <row r="328" spans="1:247" ht="25.5" x14ac:dyDescent="0.25">
      <c r="A328" s="253"/>
      <c r="B328" s="253"/>
      <c r="C328" s="253"/>
      <c r="D328" s="253"/>
      <c r="E328" s="253"/>
      <c r="F328" s="256"/>
      <c r="G328" s="253"/>
      <c r="H328" s="253"/>
      <c r="I328" s="278"/>
      <c r="J328" s="278"/>
      <c r="K328" s="278"/>
      <c r="L328" s="278"/>
      <c r="M328" s="253"/>
      <c r="N328" s="253"/>
      <c r="O328" s="253"/>
      <c r="P328" s="253"/>
      <c r="Q328" s="253"/>
      <c r="R328" s="253"/>
      <c r="S328" s="253"/>
      <c r="T328" s="253"/>
      <c r="U328" s="253"/>
      <c r="V328" s="253"/>
      <c r="W328" s="253"/>
      <c r="X328" s="253"/>
      <c r="Y328" s="272"/>
      <c r="Z328" s="253"/>
      <c r="AA328" s="253"/>
      <c r="AB328" s="271"/>
      <c r="AC328" s="330"/>
      <c r="AD328" s="271"/>
      <c r="AE328" s="271"/>
      <c r="AF328" s="253"/>
      <c r="AG328" s="253"/>
      <c r="AH328" s="253"/>
      <c r="AI328" s="250"/>
      <c r="AJ328" s="250"/>
      <c r="AK328" s="250"/>
      <c r="AL328" s="164" t="s">
        <v>1187</v>
      </c>
      <c r="AM328" s="164" t="s">
        <v>1195</v>
      </c>
      <c r="AN328" s="174">
        <v>45684</v>
      </c>
      <c r="AO328" s="164">
        <v>13967</v>
      </c>
      <c r="AP328" s="164" t="s">
        <v>186</v>
      </c>
      <c r="AQ328" s="174">
        <v>45685</v>
      </c>
      <c r="AR328" s="174">
        <v>46050</v>
      </c>
      <c r="AS328" s="164"/>
      <c r="AT328" s="164"/>
      <c r="AU328" s="68"/>
      <c r="AV328" s="164"/>
      <c r="AW328" s="170"/>
      <c r="AX328" s="170"/>
      <c r="AY328" s="164"/>
      <c r="AZ328" s="164"/>
      <c r="BA328" s="170"/>
      <c r="BB328" s="170"/>
      <c r="BC328" s="174">
        <v>45184</v>
      </c>
      <c r="BD328" s="164"/>
      <c r="BE328" s="170">
        <v>55314.57</v>
      </c>
      <c r="BF328" s="170"/>
      <c r="BG328" s="164"/>
      <c r="BH328" s="170"/>
      <c r="BI328" s="231">
        <f>($AK$322+AW328-AX328)+(AK322+BE328)</f>
        <v>4055314.5700000003</v>
      </c>
      <c r="BJ328" s="237"/>
      <c r="BK328" s="238"/>
      <c r="BL328" s="234">
        <f t="shared" si="37"/>
        <v>0</v>
      </c>
      <c r="BM328" s="177"/>
      <c r="BN328" s="177"/>
      <c r="BO328" s="180">
        <v>45685</v>
      </c>
      <c r="BP328" s="180">
        <v>46050</v>
      </c>
      <c r="BQ328" s="180"/>
      <c r="BR328" s="180"/>
      <c r="BS328" s="245"/>
      <c r="BT328" s="177"/>
      <c r="BU328" s="32"/>
      <c r="BV328" s="32"/>
      <c r="BW328" s="180"/>
      <c r="BX328" s="180"/>
      <c r="BY328" s="177"/>
      <c r="BZ328" s="242"/>
      <c r="CA328" s="242"/>
      <c r="CB328" s="242"/>
      <c r="CC328" s="242"/>
      <c r="CD328" s="242"/>
      <c r="CE328" s="242"/>
    </row>
    <row r="329" spans="1:247" x14ac:dyDescent="0.25">
      <c r="A329" s="461">
        <v>59</v>
      </c>
      <c r="B329" s="461" t="s">
        <v>527</v>
      </c>
      <c r="C329" s="461" t="s">
        <v>323</v>
      </c>
      <c r="D329" s="461" t="s">
        <v>528</v>
      </c>
      <c r="E329" s="461" t="s">
        <v>529</v>
      </c>
      <c r="F329" s="467" t="s">
        <v>1273</v>
      </c>
      <c r="G329" s="461"/>
      <c r="H329" s="461"/>
      <c r="I329" s="461"/>
      <c r="J329" s="461"/>
      <c r="K329" s="461"/>
      <c r="L329" s="461"/>
      <c r="M329" s="461"/>
      <c r="N329" s="461"/>
      <c r="O329" s="461"/>
      <c r="P329" s="461"/>
      <c r="Q329" s="461"/>
      <c r="R329" s="461"/>
      <c r="S329" s="461"/>
      <c r="T329" s="461"/>
      <c r="U329" s="461"/>
      <c r="V329" s="461"/>
      <c r="W329" s="461"/>
      <c r="X329" s="461"/>
      <c r="Y329" s="266" t="s">
        <v>540</v>
      </c>
      <c r="Z329" s="251" t="s">
        <v>541</v>
      </c>
      <c r="AA329" s="251" t="s">
        <v>542</v>
      </c>
      <c r="AB329" s="268">
        <v>45267</v>
      </c>
      <c r="AC329" s="251">
        <v>13673</v>
      </c>
      <c r="AD329" s="344">
        <v>45267</v>
      </c>
      <c r="AE329" s="344">
        <v>45020</v>
      </c>
      <c r="AF329" s="251">
        <v>1500</v>
      </c>
      <c r="AG329" s="251" t="s">
        <v>387</v>
      </c>
      <c r="AH329" s="251"/>
      <c r="AI329" s="248"/>
      <c r="AJ329" s="248"/>
      <c r="AK329" s="248">
        <v>795000</v>
      </c>
      <c r="AL329" s="164"/>
      <c r="AM329" s="164"/>
      <c r="AN329" s="174"/>
      <c r="AO329" s="164"/>
      <c r="AP329" s="164"/>
      <c r="AQ329" s="174"/>
      <c r="AR329" s="174"/>
      <c r="AS329" s="164"/>
      <c r="AT329" s="164"/>
      <c r="AU329" s="68"/>
      <c r="AV329" s="164"/>
      <c r="AW329" s="170"/>
      <c r="AX329" s="170"/>
      <c r="AY329" s="164"/>
      <c r="AZ329" s="164"/>
      <c r="BA329" s="170"/>
      <c r="BB329" s="170"/>
      <c r="BC329" s="174"/>
      <c r="BD329" s="164"/>
      <c r="BE329" s="170"/>
      <c r="BF329" s="170"/>
      <c r="BG329" s="164"/>
      <c r="BH329" s="170"/>
      <c r="BI329" s="231">
        <f>$AK$329+AW329-AX329</f>
        <v>795000</v>
      </c>
      <c r="BJ329" s="232">
        <v>795000</v>
      </c>
      <c r="BK329" s="233"/>
      <c r="BL329" s="234">
        <f t="shared" si="37"/>
        <v>795000</v>
      </c>
      <c r="BM329" s="177"/>
      <c r="BN329" s="177"/>
      <c r="BO329" s="177"/>
      <c r="BP329" s="177"/>
      <c r="BQ329" s="177"/>
      <c r="BR329" s="177"/>
      <c r="BS329" s="243">
        <v>45267</v>
      </c>
      <c r="BT329" s="177"/>
      <c r="BU329" s="32"/>
      <c r="BV329" s="32"/>
      <c r="BW329" s="180"/>
      <c r="BX329" s="180"/>
      <c r="BY329" s="177"/>
      <c r="BZ329" s="240"/>
      <c r="CA329" s="240"/>
      <c r="CB329" s="240"/>
      <c r="CC329" s="240"/>
      <c r="CD329" s="240"/>
      <c r="CE329" s="240"/>
    </row>
    <row r="330" spans="1:247" ht="25.5" x14ac:dyDescent="0.25">
      <c r="A330" s="462"/>
      <c r="B330" s="462"/>
      <c r="C330" s="462"/>
      <c r="D330" s="462"/>
      <c r="E330" s="462"/>
      <c r="F330" s="468"/>
      <c r="G330" s="462"/>
      <c r="H330" s="462"/>
      <c r="I330" s="462"/>
      <c r="J330" s="462"/>
      <c r="K330" s="462"/>
      <c r="L330" s="462"/>
      <c r="M330" s="462"/>
      <c r="N330" s="462"/>
      <c r="O330" s="462"/>
      <c r="P330" s="462"/>
      <c r="Q330" s="462"/>
      <c r="R330" s="462"/>
      <c r="S330" s="462"/>
      <c r="T330" s="462"/>
      <c r="U330" s="462"/>
      <c r="V330" s="462"/>
      <c r="W330" s="462"/>
      <c r="X330" s="462"/>
      <c r="Y330" s="267"/>
      <c r="Z330" s="252"/>
      <c r="AA330" s="252"/>
      <c r="AB330" s="269"/>
      <c r="AC330" s="252"/>
      <c r="AD330" s="345"/>
      <c r="AE330" s="345"/>
      <c r="AF330" s="252"/>
      <c r="AG330" s="252"/>
      <c r="AH330" s="252"/>
      <c r="AI330" s="249"/>
      <c r="AJ330" s="249"/>
      <c r="AK330" s="249"/>
      <c r="AL330" s="164" t="s">
        <v>1196</v>
      </c>
      <c r="AM330" s="164" t="s">
        <v>1198</v>
      </c>
      <c r="AN330" s="174">
        <v>45377</v>
      </c>
      <c r="AO330" s="164">
        <v>13758</v>
      </c>
      <c r="AP330" s="164" t="s">
        <v>1067</v>
      </c>
      <c r="AQ330" s="174">
        <v>45396</v>
      </c>
      <c r="AR330" s="174">
        <v>45515</v>
      </c>
      <c r="AS330" s="164"/>
      <c r="AT330" s="164"/>
      <c r="AU330" s="68"/>
      <c r="AV330" s="164"/>
      <c r="AW330" s="170"/>
      <c r="AX330" s="170"/>
      <c r="AY330" s="164"/>
      <c r="AZ330" s="164"/>
      <c r="BA330" s="170"/>
      <c r="BB330" s="170"/>
      <c r="BC330" s="174"/>
      <c r="BD330" s="164"/>
      <c r="BE330" s="170"/>
      <c r="BF330" s="170"/>
      <c r="BG330" s="164"/>
      <c r="BH330" s="170"/>
      <c r="BI330" s="231">
        <f t="shared" ref="BI330:BI331" si="46">$AK$329+AW330-AX330</f>
        <v>795000</v>
      </c>
      <c r="BJ330" s="235"/>
      <c r="BK330" s="236"/>
      <c r="BL330" s="234">
        <f t="shared" si="37"/>
        <v>0</v>
      </c>
      <c r="BM330" s="177"/>
      <c r="BN330" s="177"/>
      <c r="BO330" s="177"/>
      <c r="BP330" s="177"/>
      <c r="BQ330" s="177"/>
      <c r="BR330" s="177"/>
      <c r="BS330" s="241"/>
      <c r="BT330" s="176"/>
      <c r="BU330" s="75"/>
      <c r="BV330" s="75"/>
      <c r="BW330" s="179"/>
      <c r="BX330" s="179"/>
      <c r="BY330" s="176"/>
      <c r="BZ330" s="241"/>
      <c r="CA330" s="241"/>
      <c r="CB330" s="241"/>
      <c r="CC330" s="241"/>
      <c r="CD330" s="241"/>
      <c r="CE330" s="241"/>
    </row>
    <row r="331" spans="1:247" ht="25.5" x14ac:dyDescent="0.25">
      <c r="A331" s="463"/>
      <c r="B331" s="463"/>
      <c r="C331" s="463"/>
      <c r="D331" s="463"/>
      <c r="E331" s="463"/>
      <c r="F331" s="469"/>
      <c r="G331" s="463"/>
      <c r="H331" s="463"/>
      <c r="I331" s="463"/>
      <c r="J331" s="463"/>
      <c r="K331" s="463"/>
      <c r="L331" s="463"/>
      <c r="M331" s="463"/>
      <c r="N331" s="463"/>
      <c r="O331" s="463"/>
      <c r="P331" s="463"/>
      <c r="Q331" s="463"/>
      <c r="R331" s="463"/>
      <c r="S331" s="463"/>
      <c r="T331" s="463"/>
      <c r="U331" s="463"/>
      <c r="V331" s="463"/>
      <c r="W331" s="463"/>
      <c r="X331" s="463"/>
      <c r="Y331" s="272"/>
      <c r="Z331" s="253"/>
      <c r="AA331" s="253"/>
      <c r="AB331" s="271"/>
      <c r="AC331" s="253"/>
      <c r="AD331" s="346"/>
      <c r="AE331" s="346"/>
      <c r="AF331" s="253"/>
      <c r="AG331" s="253"/>
      <c r="AH331" s="253"/>
      <c r="AI331" s="250"/>
      <c r="AJ331" s="250"/>
      <c r="AK331" s="250"/>
      <c r="AL331" s="164" t="s">
        <v>1197</v>
      </c>
      <c r="AM331" s="164" t="s">
        <v>1199</v>
      </c>
      <c r="AN331" s="174">
        <v>45492</v>
      </c>
      <c r="AO331" s="164">
        <v>13833</v>
      </c>
      <c r="AP331" s="164" t="s">
        <v>1067</v>
      </c>
      <c r="AQ331" s="174">
        <v>45516</v>
      </c>
      <c r="AR331" s="174">
        <v>45635</v>
      </c>
      <c r="AS331" s="164"/>
      <c r="AT331" s="164"/>
      <c r="AU331" s="68"/>
      <c r="AV331" s="164"/>
      <c r="AW331" s="170"/>
      <c r="AX331" s="170"/>
      <c r="AY331" s="164"/>
      <c r="AZ331" s="164"/>
      <c r="BA331" s="170"/>
      <c r="BB331" s="170"/>
      <c r="BC331" s="174"/>
      <c r="BD331" s="164"/>
      <c r="BE331" s="170"/>
      <c r="BF331" s="170"/>
      <c r="BG331" s="164"/>
      <c r="BH331" s="170"/>
      <c r="BI331" s="231">
        <f t="shared" si="46"/>
        <v>795000</v>
      </c>
      <c r="BJ331" s="237"/>
      <c r="BK331" s="238"/>
      <c r="BL331" s="234">
        <f t="shared" si="37"/>
        <v>0</v>
      </c>
      <c r="BM331" s="177"/>
      <c r="BN331" s="177"/>
      <c r="BO331" s="180">
        <v>45496</v>
      </c>
      <c r="BP331" s="180">
        <v>45585</v>
      </c>
      <c r="BQ331" s="177"/>
      <c r="BR331" s="177"/>
      <c r="BS331" s="242"/>
      <c r="BT331" s="176"/>
      <c r="BU331" s="75"/>
      <c r="BV331" s="75"/>
      <c r="BW331" s="179"/>
      <c r="BX331" s="179"/>
      <c r="BY331" s="176"/>
      <c r="BZ331" s="242"/>
      <c r="CA331" s="242"/>
      <c r="CB331" s="242"/>
      <c r="CC331" s="242"/>
      <c r="CD331" s="242"/>
      <c r="CE331" s="242"/>
    </row>
    <row r="332" spans="1:247" s="73" customFormat="1" x14ac:dyDescent="0.25">
      <c r="A332" s="445">
        <v>60</v>
      </c>
      <c r="B332" s="276" t="s">
        <v>530</v>
      </c>
      <c r="C332" s="276" t="s">
        <v>531</v>
      </c>
      <c r="D332" s="451" t="s">
        <v>532</v>
      </c>
      <c r="E332" s="276" t="s">
        <v>533</v>
      </c>
      <c r="F332" s="448" t="s">
        <v>534</v>
      </c>
      <c r="G332" s="442">
        <v>13681</v>
      </c>
      <c r="H332" s="442">
        <v>13723</v>
      </c>
      <c r="I332" s="276" t="s">
        <v>537</v>
      </c>
      <c r="J332" s="306">
        <v>45358</v>
      </c>
      <c r="K332" s="306">
        <v>45723</v>
      </c>
      <c r="L332" s="442">
        <v>13732</v>
      </c>
      <c r="M332" s="276"/>
      <c r="N332" s="276"/>
      <c r="O332" s="276"/>
      <c r="P332" s="276"/>
      <c r="Q332" s="276"/>
      <c r="R332" s="276"/>
      <c r="S332" s="276"/>
      <c r="T332" s="276"/>
      <c r="U332" s="276"/>
      <c r="V332" s="276"/>
      <c r="W332" s="276"/>
      <c r="X332" s="248"/>
      <c r="Y332" s="276" t="s">
        <v>543</v>
      </c>
      <c r="Z332" s="276" t="s">
        <v>279</v>
      </c>
      <c r="AA332" s="276" t="s">
        <v>280</v>
      </c>
      <c r="AB332" s="306">
        <v>45377</v>
      </c>
      <c r="AC332" s="276">
        <v>13745</v>
      </c>
      <c r="AD332" s="344">
        <v>45377</v>
      </c>
      <c r="AE332" s="344">
        <v>45742</v>
      </c>
      <c r="AF332" s="276">
        <v>1500</v>
      </c>
      <c r="AG332" s="276" t="s">
        <v>387</v>
      </c>
      <c r="AH332" s="276"/>
      <c r="AI332" s="248"/>
      <c r="AJ332" s="248"/>
      <c r="AK332" s="248">
        <v>10000000</v>
      </c>
      <c r="AL332" s="222"/>
      <c r="AM332" s="222"/>
      <c r="AN332" s="226"/>
      <c r="AO332" s="222"/>
      <c r="AP332" s="222"/>
      <c r="AQ332" s="226"/>
      <c r="AR332" s="226"/>
      <c r="AS332" s="222"/>
      <c r="AT332" s="222"/>
      <c r="AU332" s="68"/>
      <c r="AV332" s="222"/>
      <c r="AW332" s="170"/>
      <c r="AX332" s="170"/>
      <c r="AY332" s="222"/>
      <c r="AZ332" s="222"/>
      <c r="BA332" s="170"/>
      <c r="BB332" s="170"/>
      <c r="BC332" s="226"/>
      <c r="BD332" s="222"/>
      <c r="BE332" s="170"/>
      <c r="BF332" s="170"/>
      <c r="BG332" s="222"/>
      <c r="BH332" s="170"/>
      <c r="BI332" s="231">
        <f>$AK$332+AW332-AX332</f>
        <v>10000000</v>
      </c>
      <c r="BJ332" s="233">
        <v>12498187.189999999</v>
      </c>
      <c r="BK332" s="233">
        <v>1982274.1</v>
      </c>
      <c r="BL332" s="234">
        <f t="shared" si="37"/>
        <v>14480461.289999999</v>
      </c>
      <c r="BM332" s="182"/>
      <c r="BN332" s="182"/>
      <c r="BO332" s="190">
        <v>45394</v>
      </c>
      <c r="BP332" s="190">
        <v>45759</v>
      </c>
      <c r="BQ332" s="182"/>
      <c r="BR332" s="182"/>
      <c r="BS332" s="308">
        <v>45394</v>
      </c>
      <c r="BT332" s="296"/>
      <c r="BU332" s="290"/>
      <c r="BV332" s="290"/>
      <c r="BW332" s="308"/>
      <c r="BX332" s="308"/>
      <c r="BY332" s="296"/>
      <c r="BZ332" s="296" t="s">
        <v>1203</v>
      </c>
      <c r="CA332" s="309">
        <v>13980</v>
      </c>
      <c r="CB332" s="296" t="s">
        <v>752</v>
      </c>
      <c r="CC332" s="296">
        <v>714834</v>
      </c>
      <c r="CD332" s="296" t="s">
        <v>1204</v>
      </c>
      <c r="CE332" s="296" t="s">
        <v>1205</v>
      </c>
      <c r="CF332" s="78"/>
      <c r="CG332" s="78"/>
      <c r="CH332" s="78"/>
      <c r="CI332" s="78"/>
      <c r="CJ332" s="78"/>
      <c r="CK332" s="78"/>
      <c r="CL332" s="78"/>
      <c r="CM332" s="78"/>
      <c r="CN332" s="78"/>
      <c r="CO332" s="78"/>
      <c r="CP332" s="78"/>
      <c r="CQ332" s="78"/>
      <c r="CR332" s="78"/>
      <c r="CS332" s="78"/>
      <c r="CT332" s="78"/>
      <c r="CU332" s="78"/>
      <c r="CV332" s="78"/>
      <c r="CW332" s="78"/>
      <c r="CX332" s="78"/>
      <c r="CY332" s="78"/>
      <c r="CZ332" s="78"/>
      <c r="DA332" s="78"/>
      <c r="DB332" s="78"/>
      <c r="DC332" s="78"/>
      <c r="DD332" s="78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</row>
    <row r="333" spans="1:247" s="73" customFormat="1" ht="25.5" x14ac:dyDescent="0.25">
      <c r="A333" s="446"/>
      <c r="B333" s="277"/>
      <c r="C333" s="277"/>
      <c r="D333" s="452"/>
      <c r="E333" s="277"/>
      <c r="F333" s="449"/>
      <c r="G333" s="443"/>
      <c r="H333" s="443"/>
      <c r="I333" s="277"/>
      <c r="J333" s="307"/>
      <c r="K333" s="307"/>
      <c r="L333" s="443"/>
      <c r="M333" s="277"/>
      <c r="N333" s="277"/>
      <c r="O333" s="277"/>
      <c r="P333" s="277"/>
      <c r="Q333" s="277"/>
      <c r="R333" s="277"/>
      <c r="S333" s="277"/>
      <c r="T333" s="277"/>
      <c r="U333" s="277"/>
      <c r="V333" s="277"/>
      <c r="W333" s="277"/>
      <c r="X333" s="249"/>
      <c r="Y333" s="277"/>
      <c r="Z333" s="277"/>
      <c r="AA333" s="277"/>
      <c r="AB333" s="307"/>
      <c r="AC333" s="277"/>
      <c r="AD333" s="345"/>
      <c r="AE333" s="345"/>
      <c r="AF333" s="277"/>
      <c r="AG333" s="277"/>
      <c r="AH333" s="277"/>
      <c r="AI333" s="249"/>
      <c r="AJ333" s="249"/>
      <c r="AK333" s="249"/>
      <c r="AL333" s="222" t="s">
        <v>1200</v>
      </c>
      <c r="AM333" s="222" t="s">
        <v>749</v>
      </c>
      <c r="AN333" s="226">
        <v>45631</v>
      </c>
      <c r="AO333" s="227">
        <v>13920</v>
      </c>
      <c r="AP333" s="222" t="s">
        <v>218</v>
      </c>
      <c r="AQ333" s="226"/>
      <c r="AR333" s="226"/>
      <c r="AS333" s="222"/>
      <c r="AT333" s="222"/>
      <c r="AU333" s="68">
        <v>0.25</v>
      </c>
      <c r="AV333" s="222"/>
      <c r="AW333" s="170">
        <v>2500000</v>
      </c>
      <c r="AX333" s="170"/>
      <c r="AY333" s="222"/>
      <c r="AZ333" s="222"/>
      <c r="BA333" s="170"/>
      <c r="BB333" s="170"/>
      <c r="BC333" s="226"/>
      <c r="BD333" s="222"/>
      <c r="BE333" s="170"/>
      <c r="BF333" s="170"/>
      <c r="BG333" s="222"/>
      <c r="BH333" s="170"/>
      <c r="BI333" s="231">
        <f t="shared" ref="BI333:BI334" si="47">$AK$332+AW333-AX333</f>
        <v>12500000</v>
      </c>
      <c r="BJ333" s="236"/>
      <c r="BK333" s="236"/>
      <c r="BL333" s="234">
        <f t="shared" si="37"/>
        <v>0</v>
      </c>
      <c r="BM333" s="182"/>
      <c r="BN333" s="182"/>
      <c r="BO333" s="190"/>
      <c r="BP333" s="190"/>
      <c r="BQ333" s="182"/>
      <c r="BR333" s="182"/>
      <c r="BS333" s="246"/>
      <c r="BT333" s="297"/>
      <c r="BU333" s="291"/>
      <c r="BV333" s="291"/>
      <c r="BW333" s="246"/>
      <c r="BX333" s="246"/>
      <c r="BY333" s="297"/>
      <c r="BZ333" s="297"/>
      <c r="CA333" s="310"/>
      <c r="CB333" s="297"/>
      <c r="CC333" s="297"/>
      <c r="CD333" s="297"/>
      <c r="CE333" s="297"/>
      <c r="CF333" s="78"/>
      <c r="CG333" s="78"/>
      <c r="CH333" s="78"/>
      <c r="CI333" s="78"/>
      <c r="CJ333" s="78"/>
      <c r="CK333" s="78"/>
      <c r="CL333" s="78"/>
      <c r="CM333" s="78"/>
      <c r="CN333" s="78"/>
      <c r="CO333" s="78"/>
      <c r="CP333" s="78"/>
      <c r="CQ333" s="78"/>
      <c r="CR333" s="78"/>
      <c r="CS333" s="78"/>
      <c r="CT333" s="78"/>
      <c r="CU333" s="78"/>
      <c r="CV333" s="78"/>
      <c r="CW333" s="78"/>
      <c r="CX333" s="78"/>
      <c r="CY333" s="78"/>
      <c r="CZ333" s="78"/>
      <c r="DA333" s="78"/>
      <c r="DB333" s="78"/>
      <c r="DC333" s="78"/>
      <c r="DD333" s="78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</row>
    <row r="334" spans="1:247" s="73" customFormat="1" ht="25.5" x14ac:dyDescent="0.25">
      <c r="A334" s="447"/>
      <c r="B334" s="278"/>
      <c r="C334" s="278"/>
      <c r="D334" s="453"/>
      <c r="E334" s="278"/>
      <c r="F334" s="450"/>
      <c r="G334" s="444"/>
      <c r="H334" s="444"/>
      <c r="I334" s="278"/>
      <c r="J334" s="314"/>
      <c r="K334" s="314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50"/>
      <c r="Y334" s="278"/>
      <c r="Z334" s="278"/>
      <c r="AA334" s="278"/>
      <c r="AB334" s="314"/>
      <c r="AC334" s="278"/>
      <c r="AD334" s="346"/>
      <c r="AE334" s="346"/>
      <c r="AF334" s="278"/>
      <c r="AG334" s="278"/>
      <c r="AH334" s="278"/>
      <c r="AI334" s="250"/>
      <c r="AJ334" s="250"/>
      <c r="AK334" s="250"/>
      <c r="AL334" s="222" t="s">
        <v>1201</v>
      </c>
      <c r="AM334" s="222" t="s">
        <v>1202</v>
      </c>
      <c r="AN334" s="226">
        <v>45742</v>
      </c>
      <c r="AO334" s="227">
        <v>13997</v>
      </c>
      <c r="AP334" s="222" t="s">
        <v>186</v>
      </c>
      <c r="AQ334" s="226">
        <v>45743</v>
      </c>
      <c r="AR334" s="226">
        <v>46108</v>
      </c>
      <c r="AS334" s="222"/>
      <c r="AT334" s="222"/>
      <c r="AU334" s="68"/>
      <c r="AV334" s="222"/>
      <c r="AW334" s="170"/>
      <c r="AX334" s="170"/>
      <c r="AY334" s="222"/>
      <c r="AZ334" s="222"/>
      <c r="BA334" s="170"/>
      <c r="BB334" s="170"/>
      <c r="BC334" s="226"/>
      <c r="BD334" s="222"/>
      <c r="BE334" s="170"/>
      <c r="BF334" s="170"/>
      <c r="BG334" s="222"/>
      <c r="BH334" s="170"/>
      <c r="BI334" s="231">
        <f t="shared" si="47"/>
        <v>10000000</v>
      </c>
      <c r="BJ334" s="238"/>
      <c r="BK334" s="238"/>
      <c r="BL334" s="234">
        <f t="shared" si="37"/>
        <v>0</v>
      </c>
      <c r="BM334" s="182"/>
      <c r="BN334" s="182"/>
      <c r="BO334" s="190">
        <v>45743</v>
      </c>
      <c r="BP334" s="190">
        <v>46108</v>
      </c>
      <c r="BQ334" s="182"/>
      <c r="BR334" s="182"/>
      <c r="BS334" s="247"/>
      <c r="BT334" s="298"/>
      <c r="BU334" s="292"/>
      <c r="BV334" s="292"/>
      <c r="BW334" s="247"/>
      <c r="BX334" s="247"/>
      <c r="BY334" s="298"/>
      <c r="BZ334" s="298"/>
      <c r="CA334" s="298"/>
      <c r="CB334" s="298"/>
      <c r="CC334" s="298"/>
      <c r="CD334" s="298"/>
      <c r="CE334" s="298"/>
      <c r="CF334" s="78"/>
      <c r="CG334" s="78"/>
      <c r="CH334" s="78"/>
      <c r="CI334" s="78"/>
      <c r="CJ334" s="78"/>
      <c r="CK334" s="78"/>
      <c r="CL334" s="78"/>
      <c r="CM334" s="78"/>
      <c r="CN334" s="78"/>
      <c r="CO334" s="78"/>
      <c r="CP334" s="78"/>
      <c r="CQ334" s="78"/>
      <c r="CR334" s="78"/>
      <c r="CS334" s="78"/>
      <c r="CT334" s="78"/>
      <c r="CU334" s="78"/>
      <c r="CV334" s="78"/>
      <c r="CW334" s="78"/>
      <c r="CX334" s="78"/>
      <c r="CY334" s="78"/>
      <c r="CZ334" s="78"/>
      <c r="DA334" s="78"/>
      <c r="DB334" s="78"/>
      <c r="DC334" s="78"/>
      <c r="DD334" s="78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</row>
    <row r="335" spans="1:247" s="73" customFormat="1" x14ac:dyDescent="0.25">
      <c r="A335" s="445">
        <v>61</v>
      </c>
      <c r="B335" s="276" t="s">
        <v>536</v>
      </c>
      <c r="C335" s="276" t="s">
        <v>429</v>
      </c>
      <c r="D335" s="451" t="s">
        <v>532</v>
      </c>
      <c r="E335" s="276" t="s">
        <v>533</v>
      </c>
      <c r="F335" s="448" t="s">
        <v>535</v>
      </c>
      <c r="G335" s="442">
        <v>13667</v>
      </c>
      <c r="H335" s="442">
        <v>13745</v>
      </c>
      <c r="I335" s="276" t="s">
        <v>538</v>
      </c>
      <c r="J335" s="306">
        <v>45393</v>
      </c>
      <c r="K335" s="306">
        <v>45758</v>
      </c>
      <c r="L335" s="442">
        <v>13755</v>
      </c>
      <c r="M335" s="276"/>
      <c r="N335" s="276"/>
      <c r="O335" s="276"/>
      <c r="P335" s="276"/>
      <c r="Q335" s="276"/>
      <c r="R335" s="276"/>
      <c r="S335" s="276"/>
      <c r="T335" s="276"/>
      <c r="U335" s="276"/>
      <c r="V335" s="276"/>
      <c r="W335" s="276"/>
      <c r="X335" s="248"/>
      <c r="Y335" s="276" t="s">
        <v>544</v>
      </c>
      <c r="Z335" s="276" t="s">
        <v>545</v>
      </c>
      <c r="AA335" s="276" t="s">
        <v>546</v>
      </c>
      <c r="AB335" s="306">
        <v>45405</v>
      </c>
      <c r="AC335" s="299">
        <v>13761</v>
      </c>
      <c r="AD335" s="344">
        <v>45408</v>
      </c>
      <c r="AE335" s="344">
        <v>45773</v>
      </c>
      <c r="AF335" s="276">
        <v>1500</v>
      </c>
      <c r="AG335" s="276" t="s">
        <v>387</v>
      </c>
      <c r="AH335" s="276"/>
      <c r="AI335" s="248"/>
      <c r="AJ335" s="248"/>
      <c r="AK335" s="248">
        <v>5000000</v>
      </c>
      <c r="AL335" s="222"/>
      <c r="AM335" s="222"/>
      <c r="AN335" s="226"/>
      <c r="AO335" s="222"/>
      <c r="AP335" s="222"/>
      <c r="AQ335" s="226"/>
      <c r="AR335" s="226"/>
      <c r="AS335" s="222"/>
      <c r="AT335" s="222"/>
      <c r="AU335" s="68"/>
      <c r="AV335" s="222"/>
      <c r="AW335" s="170"/>
      <c r="AX335" s="170"/>
      <c r="AY335" s="222"/>
      <c r="AZ335" s="222"/>
      <c r="BA335" s="170"/>
      <c r="BB335" s="170"/>
      <c r="BC335" s="226"/>
      <c r="BD335" s="222"/>
      <c r="BE335" s="170"/>
      <c r="BF335" s="170"/>
      <c r="BG335" s="222"/>
      <c r="BH335" s="170"/>
      <c r="BI335" s="231">
        <f>$AK$335+AW335-AX335</f>
        <v>5000000</v>
      </c>
      <c r="BJ335" s="239">
        <v>1238924.3</v>
      </c>
      <c r="BK335" s="239">
        <v>480725.08</v>
      </c>
      <c r="BL335" s="234">
        <f t="shared" si="37"/>
        <v>1719649.3800000001</v>
      </c>
      <c r="BM335" s="182"/>
      <c r="BN335" s="182"/>
      <c r="BO335" s="190">
        <v>45425</v>
      </c>
      <c r="BP335" s="190">
        <v>45456</v>
      </c>
      <c r="BQ335" s="182"/>
      <c r="BR335" s="182"/>
      <c r="BS335" s="308">
        <v>45425</v>
      </c>
      <c r="BT335" s="182"/>
      <c r="BU335" s="201"/>
      <c r="BV335" s="201"/>
      <c r="BW335" s="190"/>
      <c r="BX335" s="190"/>
      <c r="BY335" s="182"/>
      <c r="BZ335" s="296" t="s">
        <v>1207</v>
      </c>
      <c r="CA335" s="309" t="s">
        <v>1208</v>
      </c>
      <c r="CB335" s="296" t="s">
        <v>1209</v>
      </c>
      <c r="CC335" s="296">
        <v>713651</v>
      </c>
      <c r="CD335" s="296" t="s">
        <v>1210</v>
      </c>
      <c r="CE335" s="296" t="s">
        <v>1211</v>
      </c>
      <c r="CF335" s="78"/>
      <c r="CG335" s="78"/>
      <c r="CH335" s="78"/>
      <c r="CI335" s="78"/>
      <c r="CJ335" s="78"/>
      <c r="CK335" s="78"/>
      <c r="CL335" s="78"/>
      <c r="CM335" s="78"/>
      <c r="CN335" s="78"/>
      <c r="CO335" s="78"/>
      <c r="CP335" s="78"/>
      <c r="CQ335" s="78"/>
      <c r="CR335" s="78"/>
      <c r="CS335" s="78"/>
      <c r="CT335" s="78"/>
      <c r="CU335" s="78"/>
      <c r="CV335" s="78"/>
      <c r="CW335" s="78"/>
      <c r="CX335" s="78"/>
      <c r="CY335" s="78"/>
      <c r="CZ335" s="78"/>
      <c r="DA335" s="78"/>
      <c r="DB335" s="78"/>
      <c r="DC335" s="78"/>
      <c r="DD335" s="78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</row>
    <row r="336" spans="1:247" s="73" customFormat="1" ht="25.5" x14ac:dyDescent="0.25">
      <c r="A336" s="446"/>
      <c r="B336" s="277"/>
      <c r="C336" s="277"/>
      <c r="D336" s="452"/>
      <c r="E336" s="277"/>
      <c r="F336" s="449"/>
      <c r="G336" s="443"/>
      <c r="H336" s="443"/>
      <c r="I336" s="277"/>
      <c r="J336" s="307"/>
      <c r="K336" s="307"/>
      <c r="L336" s="277"/>
      <c r="M336" s="277"/>
      <c r="N336" s="277"/>
      <c r="O336" s="277"/>
      <c r="P336" s="277"/>
      <c r="Q336" s="277"/>
      <c r="R336" s="277"/>
      <c r="S336" s="277"/>
      <c r="T336" s="277"/>
      <c r="U336" s="277"/>
      <c r="V336" s="277"/>
      <c r="W336" s="277"/>
      <c r="X336" s="249"/>
      <c r="Y336" s="277"/>
      <c r="Z336" s="277"/>
      <c r="AA336" s="277"/>
      <c r="AB336" s="307"/>
      <c r="AC336" s="300"/>
      <c r="AD336" s="345"/>
      <c r="AE336" s="345"/>
      <c r="AF336" s="277"/>
      <c r="AG336" s="277"/>
      <c r="AH336" s="277"/>
      <c r="AI336" s="249"/>
      <c r="AJ336" s="249"/>
      <c r="AK336" s="249"/>
      <c r="AL336" s="222" t="s">
        <v>1182</v>
      </c>
      <c r="AM336" s="222" t="s">
        <v>756</v>
      </c>
      <c r="AN336" s="226">
        <v>45456</v>
      </c>
      <c r="AO336" s="227">
        <v>13794</v>
      </c>
      <c r="AP336" s="222" t="s">
        <v>704</v>
      </c>
      <c r="AQ336" s="226"/>
      <c r="AR336" s="226"/>
      <c r="AS336" s="222"/>
      <c r="AT336" s="222"/>
      <c r="AU336" s="68"/>
      <c r="AV336" s="222"/>
      <c r="AW336" s="170"/>
      <c r="AX336" s="170"/>
      <c r="AY336" s="222"/>
      <c r="AZ336" s="222"/>
      <c r="BA336" s="170"/>
      <c r="BB336" s="170"/>
      <c r="BC336" s="226"/>
      <c r="BD336" s="222"/>
      <c r="BE336" s="170"/>
      <c r="BF336" s="170"/>
      <c r="BG336" s="222"/>
      <c r="BH336" s="170"/>
      <c r="BI336" s="231">
        <f t="shared" ref="BI336:BI344" si="48">$AK$335+AW336-AX336</f>
        <v>5000000</v>
      </c>
      <c r="BJ336" s="239"/>
      <c r="BK336" s="239"/>
      <c r="BL336" s="234">
        <f t="shared" si="37"/>
        <v>0</v>
      </c>
      <c r="BM336" s="182"/>
      <c r="BN336" s="182"/>
      <c r="BO336" s="190">
        <v>45457</v>
      </c>
      <c r="BP336" s="190">
        <v>45487</v>
      </c>
      <c r="BQ336" s="182"/>
      <c r="BR336" s="182"/>
      <c r="BS336" s="246"/>
      <c r="BT336" s="182"/>
      <c r="BU336" s="201"/>
      <c r="BV336" s="201"/>
      <c r="BW336" s="190"/>
      <c r="BX336" s="190"/>
      <c r="BY336" s="182"/>
      <c r="BZ336" s="297"/>
      <c r="CA336" s="310"/>
      <c r="CB336" s="297"/>
      <c r="CC336" s="297"/>
      <c r="CD336" s="297"/>
      <c r="CE336" s="297"/>
      <c r="CF336" s="78"/>
      <c r="CG336" s="78"/>
      <c r="CH336" s="78"/>
      <c r="CI336" s="78"/>
      <c r="CJ336" s="78"/>
      <c r="CK336" s="78"/>
      <c r="CL336" s="78"/>
      <c r="CM336" s="78"/>
      <c r="CN336" s="78"/>
      <c r="CO336" s="78"/>
      <c r="CP336" s="78"/>
      <c r="CQ336" s="78"/>
      <c r="CR336" s="78"/>
      <c r="CS336" s="78"/>
      <c r="CT336" s="78"/>
      <c r="CU336" s="78"/>
      <c r="CV336" s="78"/>
      <c r="CW336" s="78"/>
      <c r="CX336" s="78"/>
      <c r="CY336" s="78"/>
      <c r="CZ336" s="78"/>
      <c r="DA336" s="78"/>
      <c r="DB336" s="78"/>
      <c r="DC336" s="78"/>
      <c r="DD336" s="78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/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</row>
    <row r="337" spans="1:344" s="73" customFormat="1" ht="25.5" x14ac:dyDescent="0.25">
      <c r="A337" s="446"/>
      <c r="B337" s="277"/>
      <c r="C337" s="277"/>
      <c r="D337" s="452"/>
      <c r="E337" s="277"/>
      <c r="F337" s="449"/>
      <c r="G337" s="443"/>
      <c r="H337" s="443"/>
      <c r="I337" s="277"/>
      <c r="J337" s="307"/>
      <c r="K337" s="307"/>
      <c r="L337" s="277"/>
      <c r="M337" s="277"/>
      <c r="N337" s="277"/>
      <c r="O337" s="277"/>
      <c r="P337" s="277"/>
      <c r="Q337" s="277"/>
      <c r="R337" s="277"/>
      <c r="S337" s="277"/>
      <c r="T337" s="277"/>
      <c r="U337" s="277"/>
      <c r="V337" s="277"/>
      <c r="W337" s="277"/>
      <c r="X337" s="249"/>
      <c r="Y337" s="277"/>
      <c r="Z337" s="277"/>
      <c r="AA337" s="277"/>
      <c r="AB337" s="307"/>
      <c r="AC337" s="300"/>
      <c r="AD337" s="345"/>
      <c r="AE337" s="345"/>
      <c r="AF337" s="277"/>
      <c r="AG337" s="277"/>
      <c r="AH337" s="277"/>
      <c r="AI337" s="249"/>
      <c r="AJ337" s="249"/>
      <c r="AK337" s="249"/>
      <c r="AL337" s="222" t="s">
        <v>755</v>
      </c>
      <c r="AM337" s="222" t="s">
        <v>757</v>
      </c>
      <c r="AN337" s="226">
        <v>45482</v>
      </c>
      <c r="AO337" s="227">
        <v>13819</v>
      </c>
      <c r="AP337" s="222" t="s">
        <v>704</v>
      </c>
      <c r="AQ337" s="226"/>
      <c r="AR337" s="226"/>
      <c r="AS337" s="222"/>
      <c r="AT337" s="222"/>
      <c r="AU337" s="68"/>
      <c r="AV337" s="222"/>
      <c r="AW337" s="170"/>
      <c r="AX337" s="170"/>
      <c r="AY337" s="222"/>
      <c r="AZ337" s="222"/>
      <c r="BA337" s="170"/>
      <c r="BB337" s="170"/>
      <c r="BC337" s="226"/>
      <c r="BD337" s="222"/>
      <c r="BE337" s="170"/>
      <c r="BF337" s="170"/>
      <c r="BG337" s="222"/>
      <c r="BH337" s="170"/>
      <c r="BI337" s="231">
        <f t="shared" si="48"/>
        <v>5000000</v>
      </c>
      <c r="BJ337" s="239"/>
      <c r="BK337" s="239"/>
      <c r="BL337" s="234">
        <f t="shared" si="37"/>
        <v>0</v>
      </c>
      <c r="BM337" s="182"/>
      <c r="BN337" s="182"/>
      <c r="BO337" s="190">
        <v>45488</v>
      </c>
      <c r="BP337" s="190">
        <v>45517</v>
      </c>
      <c r="BQ337" s="182"/>
      <c r="BR337" s="182"/>
      <c r="BS337" s="246"/>
      <c r="BT337" s="182"/>
      <c r="BU337" s="201"/>
      <c r="BV337" s="201"/>
      <c r="BW337" s="190"/>
      <c r="BX337" s="190"/>
      <c r="BY337" s="182"/>
      <c r="BZ337" s="297"/>
      <c r="CA337" s="310"/>
      <c r="CB337" s="297"/>
      <c r="CC337" s="297"/>
      <c r="CD337" s="297"/>
      <c r="CE337" s="297"/>
      <c r="CF337" s="78"/>
      <c r="CG337" s="78"/>
      <c r="CH337" s="78"/>
      <c r="CI337" s="78"/>
      <c r="CJ337" s="78"/>
      <c r="CK337" s="78"/>
      <c r="CL337" s="78"/>
      <c r="CM337" s="78"/>
      <c r="CN337" s="78"/>
      <c r="CO337" s="78"/>
      <c r="CP337" s="78"/>
      <c r="CQ337" s="78"/>
      <c r="CR337" s="78"/>
      <c r="CS337" s="78"/>
      <c r="CT337" s="78"/>
      <c r="CU337" s="78"/>
      <c r="CV337" s="78"/>
      <c r="CW337" s="78"/>
      <c r="CX337" s="78"/>
      <c r="CY337" s="78"/>
      <c r="CZ337" s="78"/>
      <c r="DA337" s="78"/>
      <c r="DB337" s="78"/>
      <c r="DC337" s="78"/>
      <c r="DD337" s="78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</row>
    <row r="338" spans="1:344" s="73" customFormat="1" ht="25.5" x14ac:dyDescent="0.25">
      <c r="A338" s="446"/>
      <c r="B338" s="277"/>
      <c r="C338" s="277"/>
      <c r="D338" s="452"/>
      <c r="E338" s="277"/>
      <c r="F338" s="449"/>
      <c r="G338" s="443"/>
      <c r="H338" s="443"/>
      <c r="I338" s="277"/>
      <c r="J338" s="307"/>
      <c r="K338" s="307"/>
      <c r="L338" s="277"/>
      <c r="M338" s="277"/>
      <c r="N338" s="277"/>
      <c r="O338" s="277"/>
      <c r="P338" s="277"/>
      <c r="Q338" s="277"/>
      <c r="R338" s="277"/>
      <c r="S338" s="277"/>
      <c r="T338" s="277"/>
      <c r="U338" s="277"/>
      <c r="V338" s="277"/>
      <c r="W338" s="277"/>
      <c r="X338" s="249"/>
      <c r="Y338" s="277"/>
      <c r="Z338" s="277"/>
      <c r="AA338" s="277"/>
      <c r="AB338" s="307"/>
      <c r="AC338" s="300"/>
      <c r="AD338" s="345"/>
      <c r="AE338" s="345"/>
      <c r="AF338" s="277"/>
      <c r="AG338" s="277"/>
      <c r="AH338" s="277"/>
      <c r="AI338" s="249"/>
      <c r="AJ338" s="249"/>
      <c r="AK338" s="249"/>
      <c r="AL338" s="222" t="s">
        <v>755</v>
      </c>
      <c r="AM338" s="222" t="s">
        <v>759</v>
      </c>
      <c r="AN338" s="226">
        <v>45502</v>
      </c>
      <c r="AO338" s="227">
        <v>13830</v>
      </c>
      <c r="AP338" s="222" t="s">
        <v>704</v>
      </c>
      <c r="AQ338" s="226"/>
      <c r="AR338" s="226"/>
      <c r="AS338" s="222"/>
      <c r="AT338" s="222"/>
      <c r="AU338" s="68"/>
      <c r="AV338" s="222"/>
      <c r="AW338" s="170"/>
      <c r="AX338" s="170"/>
      <c r="AY338" s="222"/>
      <c r="AZ338" s="222"/>
      <c r="BA338" s="170"/>
      <c r="BB338" s="170"/>
      <c r="BC338" s="226"/>
      <c r="BD338" s="222"/>
      <c r="BE338" s="170"/>
      <c r="BF338" s="170"/>
      <c r="BG338" s="222"/>
      <c r="BH338" s="170"/>
      <c r="BI338" s="231">
        <f t="shared" si="48"/>
        <v>5000000</v>
      </c>
      <c r="BJ338" s="239"/>
      <c r="BK338" s="239"/>
      <c r="BL338" s="234">
        <f t="shared" si="37"/>
        <v>0</v>
      </c>
      <c r="BM338" s="182"/>
      <c r="BN338" s="182"/>
      <c r="BO338" s="190">
        <v>45518</v>
      </c>
      <c r="BP338" s="190">
        <v>45547</v>
      </c>
      <c r="BQ338" s="182"/>
      <c r="BR338" s="182"/>
      <c r="BS338" s="246"/>
      <c r="BT338" s="182"/>
      <c r="BU338" s="201"/>
      <c r="BV338" s="201"/>
      <c r="BW338" s="190"/>
      <c r="BX338" s="190"/>
      <c r="BY338" s="182"/>
      <c r="BZ338" s="297"/>
      <c r="CA338" s="310"/>
      <c r="CB338" s="297"/>
      <c r="CC338" s="297"/>
      <c r="CD338" s="297"/>
      <c r="CE338" s="297"/>
      <c r="CF338" s="78"/>
      <c r="CG338" s="78"/>
      <c r="CH338" s="78"/>
      <c r="CI338" s="78"/>
      <c r="CJ338" s="78"/>
      <c r="CK338" s="78"/>
      <c r="CL338" s="78"/>
      <c r="CM338" s="78"/>
      <c r="CN338" s="78"/>
      <c r="CO338" s="78"/>
      <c r="CP338" s="78"/>
      <c r="CQ338" s="78"/>
      <c r="CR338" s="78"/>
      <c r="CS338" s="78"/>
      <c r="CT338" s="78"/>
      <c r="CU338" s="78"/>
      <c r="CV338" s="78"/>
      <c r="CW338" s="78"/>
      <c r="CX338" s="78"/>
      <c r="CY338" s="78"/>
      <c r="CZ338" s="78"/>
      <c r="DA338" s="78"/>
      <c r="DB338" s="78"/>
      <c r="DC338" s="78"/>
      <c r="DD338" s="78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/>
      <c r="EK338" s="4"/>
      <c r="EL338" s="4"/>
      <c r="EM338" s="4"/>
      <c r="EN338" s="4"/>
      <c r="EO338" s="4"/>
      <c r="EP338" s="4"/>
      <c r="EQ338" s="4"/>
      <c r="ER338" s="4"/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</row>
    <row r="339" spans="1:344" s="73" customFormat="1" ht="25.5" x14ac:dyDescent="0.25">
      <c r="A339" s="446"/>
      <c r="B339" s="277"/>
      <c r="C339" s="277"/>
      <c r="D339" s="452"/>
      <c r="E339" s="277"/>
      <c r="F339" s="449"/>
      <c r="G339" s="443"/>
      <c r="H339" s="443"/>
      <c r="I339" s="277"/>
      <c r="J339" s="307"/>
      <c r="K339" s="307"/>
      <c r="L339" s="277"/>
      <c r="M339" s="277"/>
      <c r="N339" s="277"/>
      <c r="O339" s="277"/>
      <c r="P339" s="277"/>
      <c r="Q339" s="277"/>
      <c r="R339" s="277"/>
      <c r="S339" s="277"/>
      <c r="T339" s="277"/>
      <c r="U339" s="277"/>
      <c r="V339" s="277"/>
      <c r="W339" s="277"/>
      <c r="X339" s="249"/>
      <c r="Y339" s="277"/>
      <c r="Z339" s="277"/>
      <c r="AA339" s="277"/>
      <c r="AB339" s="307"/>
      <c r="AC339" s="300"/>
      <c r="AD339" s="345"/>
      <c r="AE339" s="345"/>
      <c r="AF339" s="277"/>
      <c r="AG339" s="277"/>
      <c r="AH339" s="277"/>
      <c r="AI339" s="249"/>
      <c r="AJ339" s="249"/>
      <c r="AK339" s="249"/>
      <c r="AL339" s="222" t="s">
        <v>758</v>
      </c>
      <c r="AM339" s="222" t="s">
        <v>760</v>
      </c>
      <c r="AN339" s="226">
        <v>45546</v>
      </c>
      <c r="AO339" s="227">
        <v>13863</v>
      </c>
      <c r="AP339" s="222" t="s">
        <v>704</v>
      </c>
      <c r="AQ339" s="226"/>
      <c r="AR339" s="226"/>
      <c r="AS339" s="222"/>
      <c r="AT339" s="222"/>
      <c r="AU339" s="68"/>
      <c r="AV339" s="222"/>
      <c r="AW339" s="170"/>
      <c r="AX339" s="170"/>
      <c r="AY339" s="222"/>
      <c r="AZ339" s="222"/>
      <c r="BA339" s="170"/>
      <c r="BB339" s="170"/>
      <c r="BC339" s="226"/>
      <c r="BD339" s="222"/>
      <c r="BE339" s="170"/>
      <c r="BF339" s="170"/>
      <c r="BG339" s="222"/>
      <c r="BH339" s="170"/>
      <c r="BI339" s="231">
        <f t="shared" si="48"/>
        <v>5000000</v>
      </c>
      <c r="BJ339" s="239"/>
      <c r="BK339" s="239"/>
      <c r="BL339" s="234">
        <f t="shared" si="37"/>
        <v>0</v>
      </c>
      <c r="BM339" s="182"/>
      <c r="BN339" s="182"/>
      <c r="BO339" s="190">
        <v>45548</v>
      </c>
      <c r="BP339" s="190">
        <v>45577</v>
      </c>
      <c r="BQ339" s="182"/>
      <c r="BR339" s="182"/>
      <c r="BS339" s="246"/>
      <c r="BT339" s="182"/>
      <c r="BU339" s="201"/>
      <c r="BV339" s="201"/>
      <c r="BW339" s="190"/>
      <c r="BX339" s="190"/>
      <c r="BY339" s="182"/>
      <c r="BZ339" s="297"/>
      <c r="CA339" s="310"/>
      <c r="CB339" s="297"/>
      <c r="CC339" s="297"/>
      <c r="CD339" s="297"/>
      <c r="CE339" s="297"/>
      <c r="CF339" s="78"/>
      <c r="CG339" s="78"/>
      <c r="CH339" s="78"/>
      <c r="CI339" s="78"/>
      <c r="CJ339" s="78"/>
      <c r="CK339" s="78"/>
      <c r="CL339" s="78"/>
      <c r="CM339" s="78"/>
      <c r="CN339" s="78"/>
      <c r="CO339" s="78"/>
      <c r="CP339" s="78"/>
      <c r="CQ339" s="78"/>
      <c r="CR339" s="78"/>
      <c r="CS339" s="78"/>
      <c r="CT339" s="78"/>
      <c r="CU339" s="78"/>
      <c r="CV339" s="78"/>
      <c r="CW339" s="78"/>
      <c r="CX339" s="78"/>
      <c r="CY339" s="78"/>
      <c r="CZ339" s="78"/>
      <c r="DA339" s="78"/>
      <c r="DB339" s="78"/>
      <c r="DC339" s="78"/>
      <c r="DD339" s="78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/>
      <c r="EK339" s="4"/>
      <c r="EL339" s="4"/>
      <c r="EM339" s="4"/>
      <c r="EN339" s="4"/>
      <c r="EO339" s="4"/>
      <c r="EP339" s="4"/>
      <c r="EQ339" s="4"/>
      <c r="ER339" s="4"/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</row>
    <row r="340" spans="1:344" s="73" customFormat="1" ht="25.5" x14ac:dyDescent="0.25">
      <c r="A340" s="446"/>
      <c r="B340" s="277"/>
      <c r="C340" s="277"/>
      <c r="D340" s="452"/>
      <c r="E340" s="277"/>
      <c r="F340" s="449"/>
      <c r="G340" s="443"/>
      <c r="H340" s="443"/>
      <c r="I340" s="277"/>
      <c r="J340" s="307"/>
      <c r="K340" s="307"/>
      <c r="L340" s="277"/>
      <c r="M340" s="277"/>
      <c r="N340" s="277"/>
      <c r="O340" s="277"/>
      <c r="P340" s="277"/>
      <c r="Q340" s="277"/>
      <c r="R340" s="277"/>
      <c r="S340" s="277"/>
      <c r="T340" s="277"/>
      <c r="U340" s="277"/>
      <c r="V340" s="277"/>
      <c r="W340" s="277"/>
      <c r="X340" s="249"/>
      <c r="Y340" s="277"/>
      <c r="Z340" s="277"/>
      <c r="AA340" s="277"/>
      <c r="AB340" s="307"/>
      <c r="AC340" s="300"/>
      <c r="AD340" s="345"/>
      <c r="AE340" s="345"/>
      <c r="AF340" s="277"/>
      <c r="AG340" s="277"/>
      <c r="AH340" s="277"/>
      <c r="AI340" s="249"/>
      <c r="AJ340" s="249"/>
      <c r="AK340" s="249"/>
      <c r="AL340" s="222" t="s">
        <v>758</v>
      </c>
      <c r="AM340" s="222" t="s">
        <v>761</v>
      </c>
      <c r="AN340" s="226">
        <v>45576</v>
      </c>
      <c r="AO340" s="227">
        <v>13890</v>
      </c>
      <c r="AP340" s="222" t="s">
        <v>704</v>
      </c>
      <c r="AQ340" s="226"/>
      <c r="AR340" s="226"/>
      <c r="AS340" s="222"/>
      <c r="AT340" s="222"/>
      <c r="AU340" s="68"/>
      <c r="AV340" s="222"/>
      <c r="AW340" s="170"/>
      <c r="AX340" s="170"/>
      <c r="AY340" s="222"/>
      <c r="AZ340" s="222"/>
      <c r="BA340" s="170"/>
      <c r="BB340" s="170"/>
      <c r="BC340" s="226"/>
      <c r="BD340" s="222"/>
      <c r="BE340" s="170"/>
      <c r="BF340" s="170"/>
      <c r="BG340" s="222"/>
      <c r="BH340" s="170"/>
      <c r="BI340" s="231">
        <f t="shared" si="48"/>
        <v>5000000</v>
      </c>
      <c r="BJ340" s="239"/>
      <c r="BK340" s="239"/>
      <c r="BL340" s="234">
        <f t="shared" si="37"/>
        <v>0</v>
      </c>
      <c r="BM340" s="182"/>
      <c r="BN340" s="182"/>
      <c r="BO340" s="190">
        <v>45578</v>
      </c>
      <c r="BP340" s="190">
        <v>45607</v>
      </c>
      <c r="BQ340" s="182"/>
      <c r="BR340" s="182"/>
      <c r="BS340" s="246"/>
      <c r="BT340" s="182"/>
      <c r="BU340" s="201"/>
      <c r="BV340" s="201"/>
      <c r="BW340" s="190"/>
      <c r="BX340" s="190"/>
      <c r="BY340" s="182"/>
      <c r="BZ340" s="297"/>
      <c r="CA340" s="310"/>
      <c r="CB340" s="297"/>
      <c r="CC340" s="297"/>
      <c r="CD340" s="297"/>
      <c r="CE340" s="297"/>
      <c r="CF340" s="78"/>
      <c r="CG340" s="78"/>
      <c r="CH340" s="78"/>
      <c r="CI340" s="78"/>
      <c r="CJ340" s="78"/>
      <c r="CK340" s="78"/>
      <c r="CL340" s="78"/>
      <c r="CM340" s="78"/>
      <c r="CN340" s="78"/>
      <c r="CO340" s="78"/>
      <c r="CP340" s="78"/>
      <c r="CQ340" s="78"/>
      <c r="CR340" s="78"/>
      <c r="CS340" s="78"/>
      <c r="CT340" s="78"/>
      <c r="CU340" s="78"/>
      <c r="CV340" s="78"/>
      <c r="CW340" s="78"/>
      <c r="CX340" s="78"/>
      <c r="CY340" s="78"/>
      <c r="CZ340" s="78"/>
      <c r="DA340" s="78"/>
      <c r="DB340" s="78"/>
      <c r="DC340" s="78"/>
      <c r="DD340" s="78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</row>
    <row r="341" spans="1:344" s="73" customFormat="1" ht="25.5" x14ac:dyDescent="0.25">
      <c r="A341" s="446"/>
      <c r="B341" s="277"/>
      <c r="C341" s="277"/>
      <c r="D341" s="452"/>
      <c r="E341" s="277"/>
      <c r="F341" s="449"/>
      <c r="G341" s="443"/>
      <c r="H341" s="443"/>
      <c r="I341" s="277"/>
      <c r="J341" s="307"/>
      <c r="K341" s="307"/>
      <c r="L341" s="277"/>
      <c r="M341" s="277"/>
      <c r="N341" s="277"/>
      <c r="O341" s="277"/>
      <c r="P341" s="277"/>
      <c r="Q341" s="277"/>
      <c r="R341" s="277"/>
      <c r="S341" s="277"/>
      <c r="T341" s="277"/>
      <c r="U341" s="277"/>
      <c r="V341" s="277"/>
      <c r="W341" s="277"/>
      <c r="X341" s="249"/>
      <c r="Y341" s="277"/>
      <c r="Z341" s="277"/>
      <c r="AA341" s="277"/>
      <c r="AB341" s="307"/>
      <c r="AC341" s="300"/>
      <c r="AD341" s="345"/>
      <c r="AE341" s="345"/>
      <c r="AF341" s="277"/>
      <c r="AG341" s="277"/>
      <c r="AH341" s="277"/>
      <c r="AI341" s="249"/>
      <c r="AJ341" s="249"/>
      <c r="AK341" s="249"/>
      <c r="AL341" s="222" t="s">
        <v>758</v>
      </c>
      <c r="AM341" s="222" t="s">
        <v>762</v>
      </c>
      <c r="AN341" s="226">
        <v>45607</v>
      </c>
      <c r="AO341" s="227">
        <v>13904</v>
      </c>
      <c r="AP341" s="222" t="s">
        <v>704</v>
      </c>
      <c r="AQ341" s="226"/>
      <c r="AR341" s="226"/>
      <c r="AS341" s="222"/>
      <c r="AT341" s="222"/>
      <c r="AU341" s="68"/>
      <c r="AV341" s="222"/>
      <c r="AW341" s="170"/>
      <c r="AX341" s="170"/>
      <c r="AY341" s="222"/>
      <c r="AZ341" s="222"/>
      <c r="BA341" s="170"/>
      <c r="BB341" s="170"/>
      <c r="BC341" s="226"/>
      <c r="BD341" s="222"/>
      <c r="BE341" s="170"/>
      <c r="BF341" s="170"/>
      <c r="BG341" s="222"/>
      <c r="BH341" s="170"/>
      <c r="BI341" s="231">
        <f t="shared" si="48"/>
        <v>5000000</v>
      </c>
      <c r="BJ341" s="239"/>
      <c r="BK341" s="239"/>
      <c r="BL341" s="234">
        <f t="shared" si="37"/>
        <v>0</v>
      </c>
      <c r="BM341" s="182"/>
      <c r="BN341" s="182"/>
      <c r="BO341" s="190">
        <v>45608</v>
      </c>
      <c r="BP341" s="190">
        <v>45637</v>
      </c>
      <c r="BQ341" s="182"/>
      <c r="BR341" s="182"/>
      <c r="BS341" s="246"/>
      <c r="BT341" s="182"/>
      <c r="BU341" s="201"/>
      <c r="BV341" s="201"/>
      <c r="BW341" s="190"/>
      <c r="BX341" s="190"/>
      <c r="BY341" s="182"/>
      <c r="BZ341" s="297"/>
      <c r="CA341" s="310"/>
      <c r="CB341" s="297"/>
      <c r="CC341" s="297"/>
      <c r="CD341" s="297"/>
      <c r="CE341" s="297"/>
      <c r="CF341" s="78"/>
      <c r="CG341" s="78"/>
      <c r="CH341" s="78"/>
      <c r="CI341" s="78"/>
      <c r="CJ341" s="78"/>
      <c r="CK341" s="78"/>
      <c r="CL341" s="78"/>
      <c r="CM341" s="78"/>
      <c r="CN341" s="78"/>
      <c r="CO341" s="78"/>
      <c r="CP341" s="78"/>
      <c r="CQ341" s="78"/>
      <c r="CR341" s="78"/>
      <c r="CS341" s="78"/>
      <c r="CT341" s="78"/>
      <c r="CU341" s="78"/>
      <c r="CV341" s="78"/>
      <c r="CW341" s="78"/>
      <c r="CX341" s="78"/>
      <c r="CY341" s="78"/>
      <c r="CZ341" s="78"/>
      <c r="DA341" s="78"/>
      <c r="DB341" s="78"/>
      <c r="DC341" s="78"/>
      <c r="DD341" s="78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/>
      <c r="EK341" s="4"/>
      <c r="EL341" s="4"/>
      <c r="EM341" s="4"/>
      <c r="EN341" s="4"/>
      <c r="EO341" s="4"/>
      <c r="EP341" s="4"/>
      <c r="EQ341" s="4"/>
      <c r="ER341" s="4"/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</row>
    <row r="342" spans="1:344" s="73" customFormat="1" ht="25.5" x14ac:dyDescent="0.25">
      <c r="A342" s="446"/>
      <c r="B342" s="277"/>
      <c r="C342" s="277"/>
      <c r="D342" s="452"/>
      <c r="E342" s="277"/>
      <c r="F342" s="449"/>
      <c r="G342" s="443"/>
      <c r="H342" s="443"/>
      <c r="I342" s="277"/>
      <c r="J342" s="307"/>
      <c r="K342" s="307"/>
      <c r="L342" s="277"/>
      <c r="M342" s="277"/>
      <c r="N342" s="277"/>
      <c r="O342" s="277"/>
      <c r="P342" s="277"/>
      <c r="Q342" s="277"/>
      <c r="R342" s="277"/>
      <c r="S342" s="277"/>
      <c r="T342" s="277"/>
      <c r="U342" s="277"/>
      <c r="V342" s="277"/>
      <c r="W342" s="277"/>
      <c r="X342" s="249"/>
      <c r="Y342" s="277"/>
      <c r="Z342" s="277"/>
      <c r="AA342" s="277"/>
      <c r="AB342" s="307"/>
      <c r="AC342" s="300"/>
      <c r="AD342" s="345"/>
      <c r="AE342" s="345"/>
      <c r="AF342" s="277"/>
      <c r="AG342" s="277"/>
      <c r="AH342" s="277"/>
      <c r="AI342" s="249"/>
      <c r="AJ342" s="249"/>
      <c r="AK342" s="249"/>
      <c r="AL342" s="222" t="s">
        <v>755</v>
      </c>
      <c r="AM342" s="222" t="s">
        <v>763</v>
      </c>
      <c r="AN342" s="226">
        <v>45637</v>
      </c>
      <c r="AO342" s="227">
        <v>13924</v>
      </c>
      <c r="AP342" s="222" t="s">
        <v>704</v>
      </c>
      <c r="AQ342" s="226"/>
      <c r="AR342" s="226"/>
      <c r="AS342" s="222"/>
      <c r="AT342" s="222"/>
      <c r="AU342" s="68"/>
      <c r="AV342" s="222"/>
      <c r="AW342" s="170"/>
      <c r="AX342" s="170"/>
      <c r="AY342" s="222"/>
      <c r="AZ342" s="222"/>
      <c r="BA342" s="170"/>
      <c r="BB342" s="170"/>
      <c r="BC342" s="226"/>
      <c r="BD342" s="222"/>
      <c r="BE342" s="170"/>
      <c r="BF342" s="170"/>
      <c r="BG342" s="222"/>
      <c r="BH342" s="170"/>
      <c r="BI342" s="231">
        <f t="shared" si="48"/>
        <v>5000000</v>
      </c>
      <c r="BJ342" s="239"/>
      <c r="BK342" s="239"/>
      <c r="BL342" s="234">
        <f t="shared" si="37"/>
        <v>0</v>
      </c>
      <c r="BM342" s="182"/>
      <c r="BN342" s="182"/>
      <c r="BO342" s="190">
        <v>45638</v>
      </c>
      <c r="BP342" s="190">
        <v>45667</v>
      </c>
      <c r="BQ342" s="182"/>
      <c r="BR342" s="182"/>
      <c r="BS342" s="246"/>
      <c r="BT342" s="182"/>
      <c r="BU342" s="201"/>
      <c r="BV342" s="201"/>
      <c r="BW342" s="190"/>
      <c r="BX342" s="190"/>
      <c r="BY342" s="182"/>
      <c r="BZ342" s="297"/>
      <c r="CA342" s="310"/>
      <c r="CB342" s="297"/>
      <c r="CC342" s="297"/>
      <c r="CD342" s="297"/>
      <c r="CE342" s="297"/>
      <c r="CF342" s="78"/>
      <c r="CG342" s="78"/>
      <c r="CH342" s="78"/>
      <c r="CI342" s="78"/>
      <c r="CJ342" s="78"/>
      <c r="CK342" s="78"/>
      <c r="CL342" s="78"/>
      <c r="CM342" s="78"/>
      <c r="CN342" s="78"/>
      <c r="CO342" s="78"/>
      <c r="CP342" s="78"/>
      <c r="CQ342" s="78"/>
      <c r="CR342" s="78"/>
      <c r="CS342" s="78"/>
      <c r="CT342" s="78"/>
      <c r="CU342" s="78"/>
      <c r="CV342" s="78"/>
      <c r="CW342" s="78"/>
      <c r="CX342" s="78"/>
      <c r="CY342" s="78"/>
      <c r="CZ342" s="78"/>
      <c r="DA342" s="78"/>
      <c r="DB342" s="78"/>
      <c r="DC342" s="78"/>
      <c r="DD342" s="78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</row>
    <row r="343" spans="1:344" s="73" customFormat="1" ht="25.5" x14ac:dyDescent="0.25">
      <c r="A343" s="446"/>
      <c r="B343" s="277"/>
      <c r="C343" s="277"/>
      <c r="D343" s="452"/>
      <c r="E343" s="277"/>
      <c r="F343" s="449"/>
      <c r="G343" s="443"/>
      <c r="H343" s="443"/>
      <c r="I343" s="277"/>
      <c r="J343" s="307"/>
      <c r="K343" s="307"/>
      <c r="L343" s="277"/>
      <c r="M343" s="277"/>
      <c r="N343" s="277"/>
      <c r="O343" s="277"/>
      <c r="P343" s="277"/>
      <c r="Q343" s="277"/>
      <c r="R343" s="277"/>
      <c r="S343" s="277"/>
      <c r="T343" s="277"/>
      <c r="U343" s="277"/>
      <c r="V343" s="277"/>
      <c r="W343" s="277"/>
      <c r="X343" s="249"/>
      <c r="Y343" s="277"/>
      <c r="Z343" s="277"/>
      <c r="AA343" s="277"/>
      <c r="AB343" s="307"/>
      <c r="AC343" s="300"/>
      <c r="AD343" s="345"/>
      <c r="AE343" s="345"/>
      <c r="AF343" s="277"/>
      <c r="AG343" s="277"/>
      <c r="AH343" s="277"/>
      <c r="AI343" s="249"/>
      <c r="AJ343" s="249"/>
      <c r="AK343" s="249"/>
      <c r="AL343" s="222" t="s">
        <v>758</v>
      </c>
      <c r="AM343" s="222" t="s">
        <v>764</v>
      </c>
      <c r="AN343" s="226">
        <v>45665</v>
      </c>
      <c r="AO343" s="227">
        <v>13940</v>
      </c>
      <c r="AP343" s="222" t="s">
        <v>704</v>
      </c>
      <c r="AQ343" s="226"/>
      <c r="AR343" s="226"/>
      <c r="AS343" s="222"/>
      <c r="AT343" s="222"/>
      <c r="AU343" s="68"/>
      <c r="AV343" s="222"/>
      <c r="AW343" s="170"/>
      <c r="AX343" s="170"/>
      <c r="AY343" s="222"/>
      <c r="AZ343" s="222"/>
      <c r="BA343" s="170"/>
      <c r="BB343" s="170"/>
      <c r="BC343" s="226"/>
      <c r="BD343" s="222"/>
      <c r="BE343" s="170"/>
      <c r="BF343" s="170"/>
      <c r="BG343" s="222"/>
      <c r="BH343" s="170"/>
      <c r="BI343" s="231">
        <f t="shared" si="48"/>
        <v>5000000</v>
      </c>
      <c r="BJ343" s="239"/>
      <c r="BK343" s="239"/>
      <c r="BL343" s="234">
        <f t="shared" ref="BL343:BL406" si="49">BJ343+BK343</f>
        <v>0</v>
      </c>
      <c r="BM343" s="182"/>
      <c r="BN343" s="182"/>
      <c r="BO343" s="190">
        <v>45668</v>
      </c>
      <c r="BP343" s="190">
        <v>45697</v>
      </c>
      <c r="BQ343" s="182"/>
      <c r="BR343" s="182"/>
      <c r="BS343" s="246"/>
      <c r="BT343" s="182"/>
      <c r="BU343" s="201"/>
      <c r="BV343" s="201"/>
      <c r="BW343" s="190"/>
      <c r="BX343" s="190"/>
      <c r="BY343" s="182"/>
      <c r="BZ343" s="297"/>
      <c r="CA343" s="310"/>
      <c r="CB343" s="297"/>
      <c r="CC343" s="297"/>
      <c r="CD343" s="297"/>
      <c r="CE343" s="297"/>
      <c r="CF343" s="78"/>
      <c r="CG343" s="78"/>
      <c r="CH343" s="78"/>
      <c r="CI343" s="78"/>
      <c r="CJ343" s="78"/>
      <c r="CK343" s="78"/>
      <c r="CL343" s="78"/>
      <c r="CM343" s="78"/>
      <c r="CN343" s="78"/>
      <c r="CO343" s="78"/>
      <c r="CP343" s="78"/>
      <c r="CQ343" s="78"/>
      <c r="CR343" s="78"/>
      <c r="CS343" s="78"/>
      <c r="CT343" s="78"/>
      <c r="CU343" s="78"/>
      <c r="CV343" s="78"/>
      <c r="CW343" s="78"/>
      <c r="CX343" s="78"/>
      <c r="CY343" s="78"/>
      <c r="CZ343" s="78"/>
      <c r="DA343" s="78"/>
      <c r="DB343" s="78"/>
      <c r="DC343" s="78"/>
      <c r="DD343" s="78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/>
      <c r="EK343" s="4"/>
      <c r="EL343" s="4"/>
      <c r="EM343" s="4"/>
      <c r="EN343" s="4"/>
      <c r="EO343" s="4"/>
      <c r="EP343" s="4"/>
      <c r="EQ343" s="4"/>
      <c r="ER343" s="4"/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</row>
    <row r="344" spans="1:344" s="73" customFormat="1" ht="25.5" x14ac:dyDescent="0.25">
      <c r="A344" s="447"/>
      <c r="B344" s="278"/>
      <c r="C344" s="278"/>
      <c r="D344" s="453"/>
      <c r="E344" s="278"/>
      <c r="F344" s="450"/>
      <c r="G344" s="444"/>
      <c r="H344" s="444"/>
      <c r="I344" s="278"/>
      <c r="J344" s="314"/>
      <c r="K344" s="314"/>
      <c r="L344" s="278"/>
      <c r="M344" s="278"/>
      <c r="N344" s="278"/>
      <c r="O344" s="278"/>
      <c r="P344" s="278"/>
      <c r="Q344" s="278"/>
      <c r="R344" s="278"/>
      <c r="S344" s="278"/>
      <c r="T344" s="278"/>
      <c r="U344" s="278"/>
      <c r="V344" s="278"/>
      <c r="W344" s="278"/>
      <c r="X344" s="250"/>
      <c r="Y344" s="278"/>
      <c r="Z344" s="278"/>
      <c r="AA344" s="278"/>
      <c r="AB344" s="314"/>
      <c r="AC344" s="301"/>
      <c r="AD344" s="346"/>
      <c r="AE344" s="346"/>
      <c r="AF344" s="278"/>
      <c r="AG344" s="278"/>
      <c r="AH344" s="278"/>
      <c r="AI344" s="250"/>
      <c r="AJ344" s="250"/>
      <c r="AK344" s="250"/>
      <c r="AL344" s="222" t="s">
        <v>968</v>
      </c>
      <c r="AM344" s="222" t="s">
        <v>1206</v>
      </c>
      <c r="AN344" s="226">
        <v>45666</v>
      </c>
      <c r="AO344" s="227">
        <v>13982</v>
      </c>
      <c r="AP344" s="222" t="s">
        <v>704</v>
      </c>
      <c r="AQ344" s="226"/>
      <c r="AR344" s="226"/>
      <c r="AS344" s="222"/>
      <c r="AT344" s="222"/>
      <c r="AU344" s="68"/>
      <c r="AV344" s="222"/>
      <c r="AW344" s="170"/>
      <c r="AX344" s="170"/>
      <c r="AY344" s="222"/>
      <c r="AZ344" s="222"/>
      <c r="BA344" s="170"/>
      <c r="BB344" s="170"/>
      <c r="BC344" s="226"/>
      <c r="BD344" s="222"/>
      <c r="BE344" s="170"/>
      <c r="BF344" s="170"/>
      <c r="BG344" s="222"/>
      <c r="BH344" s="170"/>
      <c r="BI344" s="231">
        <f t="shared" si="48"/>
        <v>5000000</v>
      </c>
      <c r="BJ344" s="239"/>
      <c r="BK344" s="239"/>
      <c r="BL344" s="234">
        <f t="shared" si="49"/>
        <v>0</v>
      </c>
      <c r="BM344" s="182"/>
      <c r="BN344" s="182"/>
      <c r="BO344" s="190">
        <v>45698</v>
      </c>
      <c r="BP344" s="190">
        <v>45725</v>
      </c>
      <c r="BQ344" s="182"/>
      <c r="BR344" s="182"/>
      <c r="BS344" s="247"/>
      <c r="BT344" s="182"/>
      <c r="BU344" s="201"/>
      <c r="BV344" s="201"/>
      <c r="BW344" s="190"/>
      <c r="BX344" s="190"/>
      <c r="BY344" s="182"/>
      <c r="BZ344" s="298"/>
      <c r="CA344" s="340"/>
      <c r="CB344" s="298"/>
      <c r="CC344" s="298"/>
      <c r="CD344" s="298"/>
      <c r="CE344" s="298"/>
      <c r="CF344" s="78"/>
      <c r="CG344" s="78"/>
      <c r="CH344" s="78"/>
      <c r="CI344" s="78"/>
      <c r="CJ344" s="78"/>
      <c r="CK344" s="78"/>
      <c r="CL344" s="78"/>
      <c r="CM344" s="78"/>
      <c r="CN344" s="78"/>
      <c r="CO344" s="78"/>
      <c r="CP344" s="78"/>
      <c r="CQ344" s="78"/>
      <c r="CR344" s="78"/>
      <c r="CS344" s="78"/>
      <c r="CT344" s="78"/>
      <c r="CU344" s="78"/>
      <c r="CV344" s="78"/>
      <c r="CW344" s="78"/>
      <c r="CX344" s="78"/>
      <c r="CY344" s="78"/>
      <c r="CZ344" s="78"/>
      <c r="DA344" s="78"/>
      <c r="DB344" s="78"/>
      <c r="DC344" s="78"/>
      <c r="DD344" s="78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</row>
    <row r="345" spans="1:344" s="97" customFormat="1" ht="25.5" x14ac:dyDescent="0.25">
      <c r="A345" s="228">
        <v>62</v>
      </c>
      <c r="B345" s="223" t="s">
        <v>891</v>
      </c>
      <c r="C345" s="223" t="s">
        <v>892</v>
      </c>
      <c r="D345" s="229" t="s">
        <v>528</v>
      </c>
      <c r="E345" s="223" t="s">
        <v>894</v>
      </c>
      <c r="F345" s="230" t="s">
        <v>893</v>
      </c>
      <c r="G345" s="225">
        <v>13895</v>
      </c>
      <c r="H345" s="225">
        <v>13918</v>
      </c>
      <c r="I345" s="223" t="s">
        <v>895</v>
      </c>
      <c r="J345" s="224">
        <v>45631</v>
      </c>
      <c r="K345" s="224">
        <v>45996</v>
      </c>
      <c r="L345" s="225">
        <v>13919</v>
      </c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168"/>
      <c r="Y345" s="223" t="s">
        <v>896</v>
      </c>
      <c r="Z345" s="223" t="s">
        <v>897</v>
      </c>
      <c r="AA345" s="223" t="s">
        <v>539</v>
      </c>
      <c r="AB345" s="224">
        <v>45631</v>
      </c>
      <c r="AC345" s="225">
        <v>13919</v>
      </c>
      <c r="AD345" s="185">
        <v>45631</v>
      </c>
      <c r="AE345" s="185">
        <v>45996</v>
      </c>
      <c r="AF345" s="223" t="s">
        <v>898</v>
      </c>
      <c r="AG345" s="223" t="s">
        <v>387</v>
      </c>
      <c r="AH345" s="223"/>
      <c r="AI345" s="168"/>
      <c r="AJ345" s="168"/>
      <c r="AK345" s="168">
        <v>1222227.76</v>
      </c>
      <c r="AL345" s="222"/>
      <c r="AM345" s="222"/>
      <c r="AN345" s="226"/>
      <c r="AO345" s="222"/>
      <c r="AP345" s="222"/>
      <c r="AQ345" s="226"/>
      <c r="AR345" s="226"/>
      <c r="AS345" s="222"/>
      <c r="AT345" s="222"/>
      <c r="AU345" s="68"/>
      <c r="AV345" s="222"/>
      <c r="AW345" s="170"/>
      <c r="AX345" s="170"/>
      <c r="AY345" s="222"/>
      <c r="AZ345" s="222"/>
      <c r="BA345" s="170"/>
      <c r="BB345" s="170"/>
      <c r="BC345" s="226"/>
      <c r="BD345" s="222"/>
      <c r="BE345" s="170"/>
      <c r="BF345" s="170"/>
      <c r="BG345" s="222"/>
      <c r="BH345" s="170"/>
      <c r="BI345" s="119">
        <f>AK345+AW345-AX345</f>
        <v>1222227.76</v>
      </c>
      <c r="BJ345" s="170">
        <v>1190167.17</v>
      </c>
      <c r="BK345" s="170"/>
      <c r="BL345" s="234">
        <f t="shared" si="49"/>
        <v>1190167.17</v>
      </c>
      <c r="BM345" s="177"/>
      <c r="BN345" s="177"/>
      <c r="BO345" s="180">
        <v>45631</v>
      </c>
      <c r="BP345" s="180">
        <v>45646</v>
      </c>
      <c r="BQ345" s="177"/>
      <c r="BR345" s="177"/>
      <c r="BS345" s="178">
        <v>45631</v>
      </c>
      <c r="BT345" s="175"/>
      <c r="BU345" s="111"/>
      <c r="BV345" s="111"/>
      <c r="BW345" s="178"/>
      <c r="BX345" s="178"/>
      <c r="BY345" s="175"/>
      <c r="BZ345" s="175" t="s">
        <v>1212</v>
      </c>
      <c r="CA345" s="194" t="s">
        <v>1101</v>
      </c>
      <c r="CB345" s="175" t="s">
        <v>752</v>
      </c>
      <c r="CC345" s="175">
        <v>714834</v>
      </c>
      <c r="CD345" s="175" t="s">
        <v>900</v>
      </c>
      <c r="CE345" s="175" t="s">
        <v>901</v>
      </c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/>
      <c r="EK345" s="4"/>
      <c r="EL345" s="4"/>
      <c r="EM345" s="4"/>
      <c r="EN345" s="4"/>
      <c r="EO345" s="4"/>
      <c r="EP345" s="4"/>
      <c r="EQ345" s="4"/>
      <c r="ER345" s="4"/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/>
      <c r="MB345" s="4"/>
      <c r="MC345" s="4"/>
      <c r="MD345" s="4"/>
      <c r="ME345" s="4"/>
      <c r="MF345" s="4"/>
    </row>
    <row r="346" spans="1:344" s="73" customFormat="1" ht="25.5" x14ac:dyDescent="0.25">
      <c r="A346" s="228">
        <v>63</v>
      </c>
      <c r="B346" s="223" t="s">
        <v>891</v>
      </c>
      <c r="C346" s="223" t="s">
        <v>892</v>
      </c>
      <c r="D346" s="229" t="s">
        <v>528</v>
      </c>
      <c r="E346" s="223" t="s">
        <v>894</v>
      </c>
      <c r="F346" s="230" t="s">
        <v>893</v>
      </c>
      <c r="G346" s="225">
        <v>13895</v>
      </c>
      <c r="H346" s="225">
        <v>13918</v>
      </c>
      <c r="I346" s="223" t="s">
        <v>895</v>
      </c>
      <c r="J346" s="224">
        <v>45631</v>
      </c>
      <c r="K346" s="224">
        <v>45996</v>
      </c>
      <c r="L346" s="225">
        <v>13919</v>
      </c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168"/>
      <c r="Y346" s="223" t="s">
        <v>902</v>
      </c>
      <c r="Z346" s="223" t="s">
        <v>903</v>
      </c>
      <c r="AA346" s="223" t="s">
        <v>904</v>
      </c>
      <c r="AB346" s="224">
        <v>45631</v>
      </c>
      <c r="AC346" s="225">
        <v>13919</v>
      </c>
      <c r="AD346" s="185">
        <v>45631</v>
      </c>
      <c r="AE346" s="185">
        <v>45996</v>
      </c>
      <c r="AF346" s="223" t="s">
        <v>898</v>
      </c>
      <c r="AG346" s="223" t="s">
        <v>387</v>
      </c>
      <c r="AH346" s="223"/>
      <c r="AI346" s="168"/>
      <c r="AJ346" s="168"/>
      <c r="AK346" s="168">
        <v>1346768</v>
      </c>
      <c r="AL346" s="222"/>
      <c r="AM346" s="222"/>
      <c r="AN346" s="226"/>
      <c r="AO346" s="222"/>
      <c r="AP346" s="222"/>
      <c r="AQ346" s="226"/>
      <c r="AR346" s="226"/>
      <c r="AS346" s="222"/>
      <c r="AT346" s="222"/>
      <c r="AU346" s="68"/>
      <c r="AV346" s="222"/>
      <c r="AW346" s="170"/>
      <c r="AX346" s="170"/>
      <c r="AY346" s="222"/>
      <c r="AZ346" s="222"/>
      <c r="BA346" s="170"/>
      <c r="BB346" s="170"/>
      <c r="BC346" s="226"/>
      <c r="BD346" s="222"/>
      <c r="BE346" s="170"/>
      <c r="BF346" s="170"/>
      <c r="BG346" s="222"/>
      <c r="BH346" s="170"/>
      <c r="BI346" s="119">
        <f t="shared" ref="BI346:BI347" si="50">AK346+AW346-AX346</f>
        <v>1346768</v>
      </c>
      <c r="BJ346" s="184">
        <v>1220342.06</v>
      </c>
      <c r="BK346" s="184">
        <v>97021.41</v>
      </c>
      <c r="BL346" s="234">
        <f t="shared" si="49"/>
        <v>1317363.47</v>
      </c>
      <c r="BM346" s="182"/>
      <c r="BN346" s="182"/>
      <c r="BO346" s="190">
        <v>45631</v>
      </c>
      <c r="BP346" s="190">
        <v>45646</v>
      </c>
      <c r="BQ346" s="182"/>
      <c r="BR346" s="182"/>
      <c r="BS346" s="189">
        <v>45631</v>
      </c>
      <c r="BT346" s="181"/>
      <c r="BU346" s="199"/>
      <c r="BV346" s="199"/>
      <c r="BW346" s="189"/>
      <c r="BX346" s="189"/>
      <c r="BY346" s="181"/>
      <c r="BZ346" s="181" t="s">
        <v>905</v>
      </c>
      <c r="CA346" s="191" t="s">
        <v>899</v>
      </c>
      <c r="CB346" s="181" t="s">
        <v>752</v>
      </c>
      <c r="CC346" s="181" t="s">
        <v>753</v>
      </c>
      <c r="CD346" s="181" t="s">
        <v>900</v>
      </c>
      <c r="CE346" s="181" t="s">
        <v>901</v>
      </c>
      <c r="CF346" s="78"/>
      <c r="CG346" s="78"/>
      <c r="CH346" s="78"/>
      <c r="CI346" s="78"/>
      <c r="CJ346" s="78"/>
      <c r="CK346" s="78"/>
      <c r="CL346" s="78"/>
      <c r="CM346" s="78"/>
      <c r="CN346" s="78"/>
      <c r="CO346" s="78"/>
      <c r="CP346" s="78"/>
      <c r="CQ346" s="78"/>
      <c r="CR346" s="78"/>
      <c r="CS346" s="78"/>
      <c r="CT346" s="78"/>
      <c r="CU346" s="78"/>
      <c r="CV346" s="78"/>
      <c r="CW346" s="78"/>
      <c r="CX346" s="78"/>
      <c r="CY346" s="78"/>
      <c r="CZ346" s="78"/>
      <c r="DA346" s="78"/>
      <c r="DB346" s="78"/>
      <c r="DC346" s="78"/>
      <c r="DD346" s="78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/>
      <c r="EK346" s="4"/>
      <c r="EL346" s="4"/>
      <c r="EM346" s="4"/>
      <c r="EN346" s="4"/>
      <c r="EO346" s="4"/>
      <c r="EP346" s="4"/>
      <c r="EQ346" s="4"/>
      <c r="ER346" s="4"/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</row>
    <row r="347" spans="1:344" s="73" customFormat="1" ht="25.5" x14ac:dyDescent="0.25">
      <c r="A347" s="228">
        <v>64</v>
      </c>
      <c r="B347" s="223" t="s">
        <v>891</v>
      </c>
      <c r="C347" s="223" t="s">
        <v>892</v>
      </c>
      <c r="D347" s="229" t="s">
        <v>528</v>
      </c>
      <c r="E347" s="223" t="s">
        <v>894</v>
      </c>
      <c r="F347" s="230" t="s">
        <v>893</v>
      </c>
      <c r="G347" s="225">
        <v>13895</v>
      </c>
      <c r="H347" s="225">
        <v>13918</v>
      </c>
      <c r="I347" s="223" t="s">
        <v>895</v>
      </c>
      <c r="J347" s="224">
        <v>45631</v>
      </c>
      <c r="K347" s="224">
        <v>45996</v>
      </c>
      <c r="L347" s="225">
        <v>13919</v>
      </c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168"/>
      <c r="Y347" s="223" t="s">
        <v>906</v>
      </c>
      <c r="Z347" s="223" t="s">
        <v>907</v>
      </c>
      <c r="AA347" s="223" t="s">
        <v>908</v>
      </c>
      <c r="AB347" s="224">
        <v>45631</v>
      </c>
      <c r="AC347" s="225">
        <v>13919</v>
      </c>
      <c r="AD347" s="185">
        <v>45631</v>
      </c>
      <c r="AE347" s="185">
        <v>45996</v>
      </c>
      <c r="AF347" s="223" t="s">
        <v>898</v>
      </c>
      <c r="AG347" s="223" t="s">
        <v>387</v>
      </c>
      <c r="AH347" s="223"/>
      <c r="AI347" s="168"/>
      <c r="AJ347" s="168"/>
      <c r="AK347" s="168">
        <v>1369649</v>
      </c>
      <c r="AL347" s="222"/>
      <c r="AM347" s="222"/>
      <c r="AN347" s="226"/>
      <c r="AO347" s="222"/>
      <c r="AP347" s="222"/>
      <c r="AQ347" s="226"/>
      <c r="AR347" s="226"/>
      <c r="AS347" s="222"/>
      <c r="AT347" s="222"/>
      <c r="AU347" s="68"/>
      <c r="AV347" s="222"/>
      <c r="AW347" s="170"/>
      <c r="AX347" s="170"/>
      <c r="AY347" s="222"/>
      <c r="AZ347" s="222"/>
      <c r="BA347" s="170"/>
      <c r="BB347" s="170"/>
      <c r="BC347" s="226"/>
      <c r="BD347" s="222"/>
      <c r="BE347" s="170"/>
      <c r="BF347" s="170"/>
      <c r="BG347" s="222"/>
      <c r="BH347" s="170"/>
      <c r="BI347" s="119">
        <f t="shared" si="50"/>
        <v>1369649</v>
      </c>
      <c r="BJ347" s="184">
        <v>1076365.2</v>
      </c>
      <c r="BK347" s="184">
        <v>293284.78999999998</v>
      </c>
      <c r="BL347" s="234">
        <f t="shared" si="49"/>
        <v>1369649.99</v>
      </c>
      <c r="BM347" s="182"/>
      <c r="BN347" s="182"/>
      <c r="BO347" s="190">
        <v>45631</v>
      </c>
      <c r="BP347" s="190">
        <v>45646</v>
      </c>
      <c r="BQ347" s="182"/>
      <c r="BR347" s="182"/>
      <c r="BS347" s="189">
        <v>45631</v>
      </c>
      <c r="BT347" s="181"/>
      <c r="BU347" s="199"/>
      <c r="BV347" s="199"/>
      <c r="BW347" s="189"/>
      <c r="BX347" s="189"/>
      <c r="BY347" s="181"/>
      <c r="BZ347" s="181" t="s">
        <v>909</v>
      </c>
      <c r="CA347" s="191" t="s">
        <v>910</v>
      </c>
      <c r="CB347" s="181" t="s">
        <v>765</v>
      </c>
      <c r="CC347" s="181">
        <v>714497</v>
      </c>
      <c r="CD347" s="181" t="s">
        <v>900</v>
      </c>
      <c r="CE347" s="181" t="s">
        <v>901</v>
      </c>
      <c r="CF347" s="78"/>
      <c r="CG347" s="78"/>
      <c r="CH347" s="78"/>
      <c r="CI347" s="78"/>
      <c r="CJ347" s="78"/>
      <c r="CK347" s="78"/>
      <c r="CL347" s="78"/>
      <c r="CM347" s="78"/>
      <c r="CN347" s="78"/>
      <c r="CO347" s="78"/>
      <c r="CP347" s="78"/>
      <c r="CQ347" s="78"/>
      <c r="CR347" s="78"/>
      <c r="CS347" s="78"/>
      <c r="CT347" s="78"/>
      <c r="CU347" s="78"/>
      <c r="CV347" s="78"/>
      <c r="CW347" s="78"/>
      <c r="CX347" s="78"/>
      <c r="CY347" s="78"/>
      <c r="CZ347" s="78"/>
      <c r="DA347" s="78"/>
      <c r="DB347" s="78"/>
      <c r="DC347" s="78"/>
      <c r="DD347" s="78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/>
      <c r="EK347" s="4"/>
      <c r="EL347" s="4"/>
      <c r="EM347" s="4"/>
      <c r="EN347" s="4"/>
      <c r="EO347" s="4"/>
      <c r="EP347" s="4"/>
      <c r="EQ347" s="4"/>
      <c r="ER347" s="4"/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/>
      <c r="FQ347" s="4"/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</row>
    <row r="348" spans="1:344" x14ac:dyDescent="0.25">
      <c r="A348" s="251">
        <v>65</v>
      </c>
      <c r="B348" s="251" t="s">
        <v>547</v>
      </c>
      <c r="C348" s="251" t="s">
        <v>548</v>
      </c>
      <c r="D348" s="251" t="s">
        <v>549</v>
      </c>
      <c r="E348" s="251" t="s">
        <v>181</v>
      </c>
      <c r="F348" s="254" t="s">
        <v>550</v>
      </c>
      <c r="G348" s="251" t="s">
        <v>551</v>
      </c>
      <c r="H348" s="251"/>
      <c r="I348" s="276"/>
      <c r="J348" s="276"/>
      <c r="K348" s="276"/>
      <c r="L348" s="276"/>
      <c r="M348" s="251"/>
      <c r="N348" s="251"/>
      <c r="O348" s="251"/>
      <c r="P348" s="251"/>
      <c r="Q348" s="251"/>
      <c r="R348" s="251"/>
      <c r="S348" s="251"/>
      <c r="T348" s="251"/>
      <c r="U348" s="251"/>
      <c r="V348" s="251"/>
      <c r="W348" s="251"/>
      <c r="X348" s="251"/>
      <c r="Y348" s="266" t="s">
        <v>552</v>
      </c>
      <c r="Z348" s="251" t="s">
        <v>553</v>
      </c>
      <c r="AA348" s="251" t="s">
        <v>554</v>
      </c>
      <c r="AB348" s="268">
        <v>43411</v>
      </c>
      <c r="AC348" s="251" t="s">
        <v>555</v>
      </c>
      <c r="AD348" s="325">
        <v>43411</v>
      </c>
      <c r="AE348" s="325">
        <v>43805</v>
      </c>
      <c r="AF348" s="251" t="s">
        <v>313</v>
      </c>
      <c r="AG348" s="251" t="s">
        <v>185</v>
      </c>
      <c r="AH348" s="270" t="s">
        <v>556</v>
      </c>
      <c r="AI348" s="248">
        <v>579216.55000000005</v>
      </c>
      <c r="AJ348" s="248">
        <v>69298.23</v>
      </c>
      <c r="AK348" s="248">
        <f>AI348+AJ348</f>
        <v>648514.78</v>
      </c>
      <c r="AL348" s="167"/>
      <c r="AM348" s="164"/>
      <c r="AN348" s="174"/>
      <c r="AO348" s="164"/>
      <c r="AP348" s="164"/>
      <c r="AQ348" s="174"/>
      <c r="AR348" s="174"/>
      <c r="AS348" s="164"/>
      <c r="AT348" s="164"/>
      <c r="AU348" s="68"/>
      <c r="AV348" s="164"/>
      <c r="AW348" s="170"/>
      <c r="AX348" s="170"/>
      <c r="AY348" s="164"/>
      <c r="AZ348" s="164"/>
      <c r="BA348" s="170"/>
      <c r="BB348" s="170"/>
      <c r="BC348" s="174"/>
      <c r="BD348" s="164"/>
      <c r="BE348" s="170"/>
      <c r="BF348" s="170"/>
      <c r="BG348" s="164"/>
      <c r="BH348" s="170"/>
      <c r="BI348" s="231">
        <f>$AK$348+AW348-AX348</f>
        <v>648514.78</v>
      </c>
      <c r="BJ348" s="232">
        <v>663632.89</v>
      </c>
      <c r="BK348" s="233">
        <v>36722.230000000003</v>
      </c>
      <c r="BL348" s="234">
        <f t="shared" si="49"/>
        <v>700355.12</v>
      </c>
      <c r="BM348" s="177"/>
      <c r="BN348" s="177"/>
      <c r="BO348" s="180">
        <v>44020</v>
      </c>
      <c r="BP348" s="180">
        <v>44414</v>
      </c>
      <c r="BQ348" s="180"/>
      <c r="BR348" s="180"/>
      <c r="BS348" s="244">
        <v>44020</v>
      </c>
      <c r="BT348" s="177"/>
      <c r="BU348" s="32"/>
      <c r="BV348" s="32"/>
      <c r="BW348" s="180"/>
      <c r="BX348" s="180"/>
      <c r="BY348" s="177"/>
      <c r="BZ348" s="240" t="s">
        <v>1214</v>
      </c>
      <c r="CA348" s="240">
        <v>13972</v>
      </c>
      <c r="CB348" s="240" t="s">
        <v>1109</v>
      </c>
      <c r="CC348" s="240">
        <v>713791</v>
      </c>
      <c r="CD348" s="240" t="s">
        <v>860</v>
      </c>
      <c r="CE348" s="240" t="s">
        <v>861</v>
      </c>
    </row>
    <row r="349" spans="1:344" ht="25.5" x14ac:dyDescent="0.25">
      <c r="A349" s="252"/>
      <c r="B349" s="252"/>
      <c r="C349" s="252"/>
      <c r="D349" s="252"/>
      <c r="E349" s="252"/>
      <c r="F349" s="255"/>
      <c r="G349" s="252"/>
      <c r="H349" s="252"/>
      <c r="I349" s="277"/>
      <c r="J349" s="277"/>
      <c r="K349" s="277"/>
      <c r="L349" s="277"/>
      <c r="M349" s="252"/>
      <c r="N349" s="252"/>
      <c r="O349" s="252"/>
      <c r="P349" s="252"/>
      <c r="Q349" s="252"/>
      <c r="R349" s="252"/>
      <c r="S349" s="252"/>
      <c r="T349" s="252"/>
      <c r="U349" s="252"/>
      <c r="V349" s="252"/>
      <c r="W349" s="252"/>
      <c r="X349" s="252"/>
      <c r="Y349" s="267"/>
      <c r="Z349" s="252"/>
      <c r="AA349" s="252"/>
      <c r="AB349" s="269"/>
      <c r="AC349" s="252"/>
      <c r="AD349" s="326"/>
      <c r="AE349" s="326"/>
      <c r="AF349" s="252"/>
      <c r="AG349" s="252"/>
      <c r="AH349" s="252"/>
      <c r="AI349" s="249"/>
      <c r="AJ349" s="249"/>
      <c r="AK349" s="249"/>
      <c r="AL349" s="164" t="s">
        <v>1196</v>
      </c>
      <c r="AM349" s="164" t="s">
        <v>557</v>
      </c>
      <c r="AN349" s="174">
        <v>43804</v>
      </c>
      <c r="AO349" s="164">
        <v>12751</v>
      </c>
      <c r="AP349" s="164" t="s">
        <v>571</v>
      </c>
      <c r="AQ349" s="174">
        <v>43807</v>
      </c>
      <c r="AR349" s="174">
        <v>44202</v>
      </c>
      <c r="AS349" s="164"/>
      <c r="AT349" s="164"/>
      <c r="AU349" s="68"/>
      <c r="AV349" s="164"/>
      <c r="AW349" s="170"/>
      <c r="AX349" s="170"/>
      <c r="AY349" s="164"/>
      <c r="AZ349" s="164"/>
      <c r="BA349" s="170"/>
      <c r="BB349" s="170"/>
      <c r="BC349" s="174"/>
      <c r="BD349" s="164"/>
      <c r="BE349" s="170"/>
      <c r="BF349" s="170"/>
      <c r="BG349" s="164"/>
      <c r="BH349" s="170"/>
      <c r="BI349" s="231">
        <f t="shared" ref="BI349:BI360" si="51">$AK$348+AW349-AX349</f>
        <v>648514.78</v>
      </c>
      <c r="BJ349" s="235"/>
      <c r="BK349" s="236"/>
      <c r="BL349" s="234">
        <f t="shared" si="49"/>
        <v>0</v>
      </c>
      <c r="BM349" s="177"/>
      <c r="BN349" s="177"/>
      <c r="BO349" s="177"/>
      <c r="BP349" s="177"/>
      <c r="BQ349" s="177"/>
      <c r="BR349" s="177"/>
      <c r="BS349" s="244"/>
      <c r="BT349" s="177"/>
      <c r="BU349" s="32"/>
      <c r="BV349" s="32"/>
      <c r="BW349" s="180"/>
      <c r="BX349" s="180"/>
      <c r="BY349" s="177"/>
      <c r="BZ349" s="241"/>
      <c r="CA349" s="241"/>
      <c r="CB349" s="241"/>
      <c r="CC349" s="241"/>
      <c r="CD349" s="241"/>
      <c r="CE349" s="241"/>
    </row>
    <row r="350" spans="1:344" ht="25.5" x14ac:dyDescent="0.25">
      <c r="A350" s="252"/>
      <c r="B350" s="252"/>
      <c r="C350" s="252"/>
      <c r="D350" s="252"/>
      <c r="E350" s="252"/>
      <c r="F350" s="255"/>
      <c r="G350" s="252"/>
      <c r="H350" s="252"/>
      <c r="I350" s="277"/>
      <c r="J350" s="277"/>
      <c r="K350" s="277"/>
      <c r="L350" s="277"/>
      <c r="M350" s="252"/>
      <c r="N350" s="252"/>
      <c r="O350" s="252"/>
      <c r="P350" s="252"/>
      <c r="Q350" s="252"/>
      <c r="R350" s="252"/>
      <c r="S350" s="252"/>
      <c r="T350" s="252"/>
      <c r="U350" s="252"/>
      <c r="V350" s="252"/>
      <c r="W350" s="252"/>
      <c r="X350" s="252"/>
      <c r="Y350" s="267"/>
      <c r="Z350" s="252"/>
      <c r="AA350" s="252"/>
      <c r="AB350" s="269"/>
      <c r="AC350" s="252"/>
      <c r="AD350" s="326"/>
      <c r="AE350" s="326"/>
      <c r="AF350" s="252"/>
      <c r="AG350" s="252"/>
      <c r="AH350" s="252"/>
      <c r="AI350" s="249"/>
      <c r="AJ350" s="249"/>
      <c r="AK350" s="249"/>
      <c r="AL350" s="164" t="s">
        <v>197</v>
      </c>
      <c r="AM350" s="164" t="s">
        <v>559</v>
      </c>
      <c r="AN350" s="174">
        <v>44154</v>
      </c>
      <c r="AO350" s="164"/>
      <c r="AP350" s="134" t="s">
        <v>572</v>
      </c>
      <c r="AQ350" s="174"/>
      <c r="AR350" s="174"/>
      <c r="AS350" s="164"/>
      <c r="AT350" s="164"/>
      <c r="AU350" s="68"/>
      <c r="AV350" s="164"/>
      <c r="AW350" s="170"/>
      <c r="AX350" s="170"/>
      <c r="AY350" s="164"/>
      <c r="AZ350" s="164"/>
      <c r="BA350" s="170"/>
      <c r="BB350" s="170"/>
      <c r="BC350" s="174"/>
      <c r="BD350" s="164"/>
      <c r="BE350" s="170"/>
      <c r="BF350" s="170"/>
      <c r="BG350" s="164"/>
      <c r="BH350" s="170"/>
      <c r="BI350" s="231">
        <f t="shared" si="51"/>
        <v>648514.78</v>
      </c>
      <c r="BJ350" s="235"/>
      <c r="BK350" s="236"/>
      <c r="BL350" s="234">
        <f t="shared" si="49"/>
        <v>0</v>
      </c>
      <c r="BM350" s="177"/>
      <c r="BN350" s="177"/>
      <c r="BO350" s="177"/>
      <c r="BP350" s="177"/>
      <c r="BQ350" s="177"/>
      <c r="BR350" s="177"/>
      <c r="BS350" s="244"/>
      <c r="BT350" s="177"/>
      <c r="BU350" s="32"/>
      <c r="BV350" s="32"/>
      <c r="BW350" s="180"/>
      <c r="BX350" s="180"/>
      <c r="BY350" s="177"/>
      <c r="BZ350" s="241"/>
      <c r="CA350" s="241"/>
      <c r="CB350" s="241"/>
      <c r="CC350" s="241"/>
      <c r="CD350" s="241"/>
      <c r="CE350" s="241"/>
    </row>
    <row r="351" spans="1:344" ht="25.5" x14ac:dyDescent="0.25">
      <c r="A351" s="252"/>
      <c r="B351" s="252"/>
      <c r="C351" s="252"/>
      <c r="D351" s="252"/>
      <c r="E351" s="252"/>
      <c r="F351" s="255"/>
      <c r="G351" s="252"/>
      <c r="H351" s="252"/>
      <c r="I351" s="277"/>
      <c r="J351" s="277"/>
      <c r="K351" s="277"/>
      <c r="L351" s="277"/>
      <c r="M351" s="252"/>
      <c r="N351" s="252"/>
      <c r="O351" s="252"/>
      <c r="P351" s="252"/>
      <c r="Q351" s="252"/>
      <c r="R351" s="252"/>
      <c r="S351" s="252"/>
      <c r="T351" s="252"/>
      <c r="U351" s="252"/>
      <c r="V351" s="252"/>
      <c r="W351" s="252"/>
      <c r="X351" s="252"/>
      <c r="Y351" s="267"/>
      <c r="Z351" s="252"/>
      <c r="AA351" s="252"/>
      <c r="AB351" s="269"/>
      <c r="AC351" s="252"/>
      <c r="AD351" s="326"/>
      <c r="AE351" s="326"/>
      <c r="AF351" s="252"/>
      <c r="AG351" s="252"/>
      <c r="AH351" s="252"/>
      <c r="AI351" s="249"/>
      <c r="AJ351" s="249"/>
      <c r="AK351" s="249"/>
      <c r="AL351" s="164" t="s">
        <v>558</v>
      </c>
      <c r="AM351" s="164" t="s">
        <v>560</v>
      </c>
      <c r="AN351" s="174">
        <v>44181</v>
      </c>
      <c r="AO351" s="164">
        <v>12947</v>
      </c>
      <c r="AP351" s="164" t="s">
        <v>571</v>
      </c>
      <c r="AQ351" s="174">
        <v>44203</v>
      </c>
      <c r="AR351" s="174">
        <v>44392</v>
      </c>
      <c r="AS351" s="164"/>
      <c r="AT351" s="164"/>
      <c r="AU351" s="68"/>
      <c r="AV351" s="164"/>
      <c r="AW351" s="170"/>
      <c r="AX351" s="170"/>
      <c r="AY351" s="164"/>
      <c r="AZ351" s="164"/>
      <c r="BA351" s="170"/>
      <c r="BB351" s="170"/>
      <c r="BC351" s="174"/>
      <c r="BD351" s="164"/>
      <c r="BE351" s="170"/>
      <c r="BF351" s="170"/>
      <c r="BG351" s="164"/>
      <c r="BH351" s="170"/>
      <c r="BI351" s="231">
        <f t="shared" si="51"/>
        <v>648514.78</v>
      </c>
      <c r="BJ351" s="235"/>
      <c r="BK351" s="236"/>
      <c r="BL351" s="234">
        <f t="shared" si="49"/>
        <v>0</v>
      </c>
      <c r="BM351" s="177"/>
      <c r="BN351" s="177"/>
      <c r="BO351" s="177"/>
      <c r="BP351" s="177"/>
      <c r="BQ351" s="177"/>
      <c r="BR351" s="177"/>
      <c r="BS351" s="244"/>
      <c r="BT351" s="177"/>
      <c r="BU351" s="32"/>
      <c r="BV351" s="32"/>
      <c r="BW351" s="180"/>
      <c r="BX351" s="180"/>
      <c r="BY351" s="177"/>
      <c r="BZ351" s="241"/>
      <c r="CA351" s="241"/>
      <c r="CB351" s="241"/>
      <c r="CC351" s="241"/>
      <c r="CD351" s="241"/>
      <c r="CE351" s="241"/>
    </row>
    <row r="352" spans="1:344" ht="25.5" x14ac:dyDescent="0.25">
      <c r="A352" s="252"/>
      <c r="B352" s="252"/>
      <c r="C352" s="252"/>
      <c r="D352" s="252"/>
      <c r="E352" s="252"/>
      <c r="F352" s="255"/>
      <c r="G352" s="252"/>
      <c r="H352" s="252"/>
      <c r="I352" s="277"/>
      <c r="J352" s="277"/>
      <c r="K352" s="277"/>
      <c r="L352" s="277"/>
      <c r="M352" s="252"/>
      <c r="N352" s="252"/>
      <c r="O352" s="252"/>
      <c r="P352" s="252"/>
      <c r="Q352" s="252"/>
      <c r="R352" s="252"/>
      <c r="S352" s="252"/>
      <c r="T352" s="252"/>
      <c r="U352" s="252"/>
      <c r="V352" s="252"/>
      <c r="W352" s="252"/>
      <c r="X352" s="252"/>
      <c r="Y352" s="267"/>
      <c r="Z352" s="252"/>
      <c r="AA352" s="252"/>
      <c r="AB352" s="269"/>
      <c r="AC352" s="252"/>
      <c r="AD352" s="326"/>
      <c r="AE352" s="326"/>
      <c r="AF352" s="252"/>
      <c r="AG352" s="252"/>
      <c r="AH352" s="252"/>
      <c r="AI352" s="249"/>
      <c r="AJ352" s="249"/>
      <c r="AK352" s="249"/>
      <c r="AL352" s="164" t="s">
        <v>197</v>
      </c>
      <c r="AM352" s="164" t="s">
        <v>561</v>
      </c>
      <c r="AN352" s="174">
        <v>44376</v>
      </c>
      <c r="AO352" s="164">
        <v>13082</v>
      </c>
      <c r="AP352" s="164" t="s">
        <v>571</v>
      </c>
      <c r="AQ352" s="174">
        <v>44393</v>
      </c>
      <c r="AR352" s="174">
        <v>44207</v>
      </c>
      <c r="AS352" s="164"/>
      <c r="AT352" s="164"/>
      <c r="AU352" s="68"/>
      <c r="AV352" s="164"/>
      <c r="AW352" s="170"/>
      <c r="AX352" s="170"/>
      <c r="AY352" s="164"/>
      <c r="AZ352" s="164"/>
      <c r="BA352" s="170"/>
      <c r="BB352" s="170"/>
      <c r="BC352" s="174"/>
      <c r="BD352" s="164"/>
      <c r="BE352" s="170"/>
      <c r="BF352" s="170"/>
      <c r="BG352" s="164"/>
      <c r="BH352" s="170"/>
      <c r="BI352" s="231">
        <f t="shared" si="51"/>
        <v>648514.78</v>
      </c>
      <c r="BJ352" s="235"/>
      <c r="BK352" s="236"/>
      <c r="BL352" s="234">
        <f t="shared" si="49"/>
        <v>0</v>
      </c>
      <c r="BM352" s="177"/>
      <c r="BN352" s="177"/>
      <c r="BO352" s="177"/>
      <c r="BP352" s="177"/>
      <c r="BQ352" s="177"/>
      <c r="BR352" s="177"/>
      <c r="BS352" s="244"/>
      <c r="BT352" s="177"/>
      <c r="BU352" s="32"/>
      <c r="BV352" s="32"/>
      <c r="BW352" s="180"/>
      <c r="BX352" s="180"/>
      <c r="BY352" s="177"/>
      <c r="BZ352" s="241"/>
      <c r="CA352" s="241"/>
      <c r="CB352" s="241"/>
      <c r="CC352" s="241"/>
      <c r="CD352" s="241"/>
      <c r="CE352" s="241"/>
    </row>
    <row r="353" spans="1:211" ht="25.5" x14ac:dyDescent="0.25">
      <c r="A353" s="252"/>
      <c r="B353" s="252"/>
      <c r="C353" s="252"/>
      <c r="D353" s="252"/>
      <c r="E353" s="252"/>
      <c r="F353" s="255"/>
      <c r="G353" s="252"/>
      <c r="H353" s="252"/>
      <c r="I353" s="277"/>
      <c r="J353" s="277"/>
      <c r="K353" s="277"/>
      <c r="L353" s="277"/>
      <c r="M353" s="252"/>
      <c r="N353" s="252"/>
      <c r="O353" s="252"/>
      <c r="P353" s="252"/>
      <c r="Q353" s="252"/>
      <c r="R353" s="252"/>
      <c r="S353" s="252"/>
      <c r="T353" s="252"/>
      <c r="U353" s="252"/>
      <c r="V353" s="252"/>
      <c r="W353" s="252"/>
      <c r="X353" s="252"/>
      <c r="Y353" s="267"/>
      <c r="Z353" s="252"/>
      <c r="AA353" s="252"/>
      <c r="AB353" s="269"/>
      <c r="AC353" s="252"/>
      <c r="AD353" s="326"/>
      <c r="AE353" s="326"/>
      <c r="AF353" s="252"/>
      <c r="AG353" s="252"/>
      <c r="AH353" s="252"/>
      <c r="AI353" s="249"/>
      <c r="AJ353" s="249"/>
      <c r="AK353" s="249"/>
      <c r="AL353" s="164" t="s">
        <v>197</v>
      </c>
      <c r="AM353" s="164" t="s">
        <v>562</v>
      </c>
      <c r="AN353" s="174">
        <v>44551</v>
      </c>
      <c r="AO353" s="164" t="s">
        <v>563</v>
      </c>
      <c r="AP353" s="164" t="s">
        <v>571</v>
      </c>
      <c r="AQ353" s="174">
        <v>44208</v>
      </c>
      <c r="AR353" s="174">
        <v>44387</v>
      </c>
      <c r="AS353" s="164"/>
      <c r="AT353" s="164"/>
      <c r="AU353" s="68"/>
      <c r="AV353" s="164"/>
      <c r="AW353" s="170"/>
      <c r="AX353" s="170"/>
      <c r="AY353" s="164"/>
      <c r="AZ353" s="164"/>
      <c r="BA353" s="170"/>
      <c r="BB353" s="170"/>
      <c r="BC353" s="174"/>
      <c r="BD353" s="164"/>
      <c r="BE353" s="170"/>
      <c r="BF353" s="170"/>
      <c r="BG353" s="164"/>
      <c r="BH353" s="170"/>
      <c r="BI353" s="231">
        <f t="shared" si="51"/>
        <v>648514.78</v>
      </c>
      <c r="BJ353" s="235"/>
      <c r="BK353" s="236"/>
      <c r="BL353" s="234">
        <f t="shared" si="49"/>
        <v>0</v>
      </c>
      <c r="BM353" s="177"/>
      <c r="BN353" s="177"/>
      <c r="BO353" s="177"/>
      <c r="BP353" s="177"/>
      <c r="BQ353" s="177"/>
      <c r="BR353" s="177"/>
      <c r="BS353" s="244"/>
      <c r="BT353" s="177"/>
      <c r="BU353" s="32"/>
      <c r="BV353" s="32"/>
      <c r="BW353" s="180">
        <v>44544</v>
      </c>
      <c r="BX353" s="180"/>
      <c r="BY353" s="177" t="s">
        <v>573</v>
      </c>
      <c r="BZ353" s="241"/>
      <c r="CA353" s="241"/>
      <c r="CB353" s="241"/>
      <c r="CC353" s="241"/>
      <c r="CD353" s="241"/>
      <c r="CE353" s="241"/>
    </row>
    <row r="354" spans="1:211" ht="25.5" x14ac:dyDescent="0.25">
      <c r="A354" s="252"/>
      <c r="B354" s="252"/>
      <c r="C354" s="252"/>
      <c r="D354" s="252"/>
      <c r="E354" s="252"/>
      <c r="F354" s="255"/>
      <c r="G354" s="252"/>
      <c r="H354" s="252"/>
      <c r="I354" s="277"/>
      <c r="J354" s="277"/>
      <c r="K354" s="277"/>
      <c r="L354" s="277"/>
      <c r="M354" s="252"/>
      <c r="N354" s="252"/>
      <c r="O354" s="252"/>
      <c r="P354" s="252"/>
      <c r="Q354" s="252"/>
      <c r="R354" s="252"/>
      <c r="S354" s="252"/>
      <c r="T354" s="252"/>
      <c r="U354" s="252"/>
      <c r="V354" s="252"/>
      <c r="W354" s="252"/>
      <c r="X354" s="252"/>
      <c r="Y354" s="267"/>
      <c r="Z354" s="252"/>
      <c r="AA354" s="252"/>
      <c r="AB354" s="269"/>
      <c r="AC354" s="252"/>
      <c r="AD354" s="326"/>
      <c r="AE354" s="326"/>
      <c r="AF354" s="252"/>
      <c r="AG354" s="252"/>
      <c r="AH354" s="252"/>
      <c r="AI354" s="249"/>
      <c r="AJ354" s="249"/>
      <c r="AK354" s="249"/>
      <c r="AL354" s="164" t="s">
        <v>197</v>
      </c>
      <c r="AM354" s="164" t="s">
        <v>564</v>
      </c>
      <c r="AN354" s="174">
        <v>44750</v>
      </c>
      <c r="AO354" s="164" t="s">
        <v>565</v>
      </c>
      <c r="AP354" s="164" t="s">
        <v>571</v>
      </c>
      <c r="AQ354" s="174">
        <v>44753</v>
      </c>
      <c r="AR354" s="174">
        <v>44932</v>
      </c>
      <c r="AS354" s="164"/>
      <c r="AT354" s="164"/>
      <c r="AU354" s="68"/>
      <c r="AV354" s="164"/>
      <c r="AW354" s="170"/>
      <c r="AX354" s="170"/>
      <c r="AY354" s="164"/>
      <c r="AZ354" s="164"/>
      <c r="BA354" s="170"/>
      <c r="BB354" s="170"/>
      <c r="BC354" s="174"/>
      <c r="BD354" s="164"/>
      <c r="BE354" s="170"/>
      <c r="BF354" s="170"/>
      <c r="BG354" s="164"/>
      <c r="BH354" s="170"/>
      <c r="BI354" s="231">
        <f t="shared" si="51"/>
        <v>648514.78</v>
      </c>
      <c r="BJ354" s="235"/>
      <c r="BK354" s="236"/>
      <c r="BL354" s="234">
        <f t="shared" si="49"/>
        <v>0</v>
      </c>
      <c r="BM354" s="177"/>
      <c r="BN354" s="177"/>
      <c r="BO354" s="177"/>
      <c r="BP354" s="177"/>
      <c r="BQ354" s="177"/>
      <c r="BR354" s="177"/>
      <c r="BS354" s="244"/>
      <c r="BT354" s="177"/>
      <c r="BU354" s="32"/>
      <c r="BV354" s="32"/>
      <c r="BW354" s="180"/>
      <c r="BX354" s="180"/>
      <c r="BY354" s="177"/>
      <c r="BZ354" s="241"/>
      <c r="CA354" s="241"/>
      <c r="CB354" s="241"/>
      <c r="CC354" s="241"/>
      <c r="CD354" s="241"/>
      <c r="CE354" s="241"/>
    </row>
    <row r="355" spans="1:211" ht="25.5" x14ac:dyDescent="0.25">
      <c r="A355" s="252"/>
      <c r="B355" s="252"/>
      <c r="C355" s="252"/>
      <c r="D355" s="252"/>
      <c r="E355" s="252"/>
      <c r="F355" s="255"/>
      <c r="G355" s="252"/>
      <c r="H355" s="252"/>
      <c r="I355" s="277"/>
      <c r="J355" s="277"/>
      <c r="K355" s="277"/>
      <c r="L355" s="277"/>
      <c r="M355" s="252"/>
      <c r="N355" s="252"/>
      <c r="O355" s="252"/>
      <c r="P355" s="252"/>
      <c r="Q355" s="252"/>
      <c r="R355" s="252"/>
      <c r="S355" s="252"/>
      <c r="T355" s="252"/>
      <c r="U355" s="252"/>
      <c r="V355" s="252"/>
      <c r="W355" s="252"/>
      <c r="X355" s="252"/>
      <c r="Y355" s="267"/>
      <c r="Z355" s="252"/>
      <c r="AA355" s="252"/>
      <c r="AB355" s="269"/>
      <c r="AC355" s="252"/>
      <c r="AD355" s="326"/>
      <c r="AE355" s="326"/>
      <c r="AF355" s="252"/>
      <c r="AG355" s="252"/>
      <c r="AH355" s="252"/>
      <c r="AI355" s="249"/>
      <c r="AJ355" s="249"/>
      <c r="AK355" s="249"/>
      <c r="AL355" s="164" t="s">
        <v>197</v>
      </c>
      <c r="AM355" s="164" t="s">
        <v>566</v>
      </c>
      <c r="AN355" s="174">
        <v>44886</v>
      </c>
      <c r="AO355" s="164"/>
      <c r="AP355" s="164" t="s">
        <v>218</v>
      </c>
      <c r="AQ355" s="174"/>
      <c r="AR355" s="174"/>
      <c r="AS355" s="164"/>
      <c r="AT355" s="164"/>
      <c r="AU355" s="68"/>
      <c r="AV355" s="164"/>
      <c r="AW355" s="170">
        <v>161530.82999999999</v>
      </c>
      <c r="AX355" s="170"/>
      <c r="AY355" s="164"/>
      <c r="AZ355" s="164"/>
      <c r="BA355" s="170"/>
      <c r="BB355" s="170"/>
      <c r="BC355" s="174"/>
      <c r="BD355" s="164"/>
      <c r="BE355" s="170"/>
      <c r="BF355" s="170"/>
      <c r="BG355" s="164"/>
      <c r="BH355" s="170"/>
      <c r="BI355" s="231">
        <f t="shared" si="51"/>
        <v>810045.61</v>
      </c>
      <c r="BJ355" s="235"/>
      <c r="BK355" s="236"/>
      <c r="BL355" s="234">
        <f t="shared" si="49"/>
        <v>0</v>
      </c>
      <c r="BM355" s="177"/>
      <c r="BN355" s="177"/>
      <c r="BO355" s="177"/>
      <c r="BP355" s="177"/>
      <c r="BQ355" s="177"/>
      <c r="BR355" s="177"/>
      <c r="BS355" s="244"/>
      <c r="BT355" s="177"/>
      <c r="BU355" s="32"/>
      <c r="BV355" s="32"/>
      <c r="BW355" s="180"/>
      <c r="BX355" s="180"/>
      <c r="BY355" s="177"/>
      <c r="BZ355" s="241"/>
      <c r="CA355" s="241"/>
      <c r="CB355" s="241"/>
      <c r="CC355" s="241"/>
      <c r="CD355" s="241"/>
      <c r="CE355" s="241"/>
    </row>
    <row r="356" spans="1:211" ht="25.5" x14ac:dyDescent="0.25">
      <c r="A356" s="252"/>
      <c r="B356" s="252"/>
      <c r="C356" s="252"/>
      <c r="D356" s="252"/>
      <c r="E356" s="252"/>
      <c r="F356" s="255"/>
      <c r="G356" s="252"/>
      <c r="H356" s="252"/>
      <c r="I356" s="277"/>
      <c r="J356" s="277"/>
      <c r="K356" s="277"/>
      <c r="L356" s="277"/>
      <c r="M356" s="252"/>
      <c r="N356" s="252"/>
      <c r="O356" s="252"/>
      <c r="P356" s="252"/>
      <c r="Q356" s="252"/>
      <c r="R356" s="252"/>
      <c r="S356" s="252"/>
      <c r="T356" s="252"/>
      <c r="U356" s="252"/>
      <c r="V356" s="252"/>
      <c r="W356" s="252"/>
      <c r="X356" s="252"/>
      <c r="Y356" s="267"/>
      <c r="Z356" s="252"/>
      <c r="AA356" s="252"/>
      <c r="AB356" s="269"/>
      <c r="AC356" s="252"/>
      <c r="AD356" s="326"/>
      <c r="AE356" s="326"/>
      <c r="AF356" s="252"/>
      <c r="AG356" s="252"/>
      <c r="AH356" s="252"/>
      <c r="AI356" s="249"/>
      <c r="AJ356" s="249"/>
      <c r="AK356" s="249"/>
      <c r="AL356" s="164" t="s">
        <v>217</v>
      </c>
      <c r="AM356" s="164" t="s">
        <v>567</v>
      </c>
      <c r="AN356" s="174">
        <v>44932</v>
      </c>
      <c r="AO356" s="164">
        <v>13459</v>
      </c>
      <c r="AP356" s="164" t="s">
        <v>571</v>
      </c>
      <c r="AQ356" s="174">
        <v>44933</v>
      </c>
      <c r="AR356" s="174">
        <v>45112</v>
      </c>
      <c r="AS356" s="164"/>
      <c r="AT356" s="164"/>
      <c r="AU356" s="68"/>
      <c r="AV356" s="164"/>
      <c r="AW356" s="170"/>
      <c r="AX356" s="170"/>
      <c r="AY356" s="164"/>
      <c r="AZ356" s="164"/>
      <c r="BA356" s="170"/>
      <c r="BB356" s="170"/>
      <c r="BC356" s="174"/>
      <c r="BD356" s="164"/>
      <c r="BE356" s="170"/>
      <c r="BF356" s="170"/>
      <c r="BG356" s="164"/>
      <c r="BH356" s="170"/>
      <c r="BI356" s="231">
        <f t="shared" si="51"/>
        <v>648514.78</v>
      </c>
      <c r="BJ356" s="235"/>
      <c r="BK356" s="236"/>
      <c r="BL356" s="234">
        <f t="shared" si="49"/>
        <v>0</v>
      </c>
      <c r="BM356" s="177"/>
      <c r="BN356" s="177"/>
      <c r="BO356" s="177"/>
      <c r="BP356" s="177"/>
      <c r="BQ356" s="177"/>
      <c r="BR356" s="177"/>
      <c r="BS356" s="244"/>
      <c r="BT356" s="177"/>
      <c r="BU356" s="32"/>
      <c r="BV356" s="32"/>
      <c r="BW356" s="180"/>
      <c r="BX356" s="180"/>
      <c r="BY356" s="177"/>
      <c r="BZ356" s="241"/>
      <c r="CA356" s="241"/>
      <c r="CB356" s="241"/>
      <c r="CC356" s="241"/>
      <c r="CD356" s="241"/>
      <c r="CE356" s="241"/>
    </row>
    <row r="357" spans="1:211" ht="25.5" x14ac:dyDescent="0.25">
      <c r="A357" s="252"/>
      <c r="B357" s="252"/>
      <c r="C357" s="252"/>
      <c r="D357" s="252"/>
      <c r="E357" s="252"/>
      <c r="F357" s="255"/>
      <c r="G357" s="252"/>
      <c r="H357" s="252"/>
      <c r="I357" s="277"/>
      <c r="J357" s="277"/>
      <c r="K357" s="277"/>
      <c r="L357" s="277"/>
      <c r="M357" s="252"/>
      <c r="N357" s="252"/>
      <c r="O357" s="252"/>
      <c r="P357" s="252"/>
      <c r="Q357" s="252"/>
      <c r="R357" s="252"/>
      <c r="S357" s="252"/>
      <c r="T357" s="252"/>
      <c r="U357" s="252"/>
      <c r="V357" s="252"/>
      <c r="W357" s="252"/>
      <c r="X357" s="252"/>
      <c r="Y357" s="267"/>
      <c r="Z357" s="252"/>
      <c r="AA357" s="252"/>
      <c r="AB357" s="269"/>
      <c r="AC357" s="252"/>
      <c r="AD357" s="326"/>
      <c r="AE357" s="326"/>
      <c r="AF357" s="252"/>
      <c r="AG357" s="252"/>
      <c r="AH357" s="252"/>
      <c r="AI357" s="249"/>
      <c r="AJ357" s="249"/>
      <c r="AK357" s="249"/>
      <c r="AL357" s="164" t="s">
        <v>197</v>
      </c>
      <c r="AM357" s="164" t="s">
        <v>568</v>
      </c>
      <c r="AN357" s="174">
        <v>45112</v>
      </c>
      <c r="AO357" s="164">
        <v>13582</v>
      </c>
      <c r="AP357" s="164" t="s">
        <v>571</v>
      </c>
      <c r="AQ357" s="174">
        <v>45113</v>
      </c>
      <c r="AR357" s="174">
        <v>45292</v>
      </c>
      <c r="AS357" s="164"/>
      <c r="AT357" s="164"/>
      <c r="AU357" s="68"/>
      <c r="AV357" s="164"/>
      <c r="AW357" s="170"/>
      <c r="AX357" s="170"/>
      <c r="AY357" s="164"/>
      <c r="AZ357" s="164"/>
      <c r="BA357" s="170"/>
      <c r="BB357" s="170"/>
      <c r="BC357" s="174"/>
      <c r="BD357" s="164"/>
      <c r="BE357" s="170"/>
      <c r="BF357" s="170"/>
      <c r="BG357" s="164"/>
      <c r="BH357" s="170"/>
      <c r="BI357" s="231">
        <f t="shared" si="51"/>
        <v>648514.78</v>
      </c>
      <c r="BJ357" s="235"/>
      <c r="BK357" s="236"/>
      <c r="BL357" s="234">
        <f t="shared" si="49"/>
        <v>0</v>
      </c>
      <c r="BM357" s="177"/>
      <c r="BN357" s="177"/>
      <c r="BO357" s="177"/>
      <c r="BP357" s="177"/>
      <c r="BQ357" s="177"/>
      <c r="BR357" s="177"/>
      <c r="BS357" s="244"/>
      <c r="BT357" s="177"/>
      <c r="BU357" s="32"/>
      <c r="BV357" s="32"/>
      <c r="BW357" s="180"/>
      <c r="BX357" s="180">
        <v>45173</v>
      </c>
      <c r="BY357" s="177" t="s">
        <v>26</v>
      </c>
      <c r="BZ357" s="241"/>
      <c r="CA357" s="241"/>
      <c r="CB357" s="241"/>
      <c r="CC357" s="241"/>
      <c r="CD357" s="241"/>
      <c r="CE357" s="241"/>
    </row>
    <row r="358" spans="1:211" ht="25.5" x14ac:dyDescent="0.25">
      <c r="A358" s="252"/>
      <c r="B358" s="252"/>
      <c r="C358" s="252"/>
      <c r="D358" s="252"/>
      <c r="E358" s="252"/>
      <c r="F358" s="255"/>
      <c r="G358" s="252"/>
      <c r="H358" s="252"/>
      <c r="I358" s="277"/>
      <c r="J358" s="277"/>
      <c r="K358" s="277"/>
      <c r="L358" s="277"/>
      <c r="M358" s="252"/>
      <c r="N358" s="252"/>
      <c r="O358" s="252"/>
      <c r="P358" s="252"/>
      <c r="Q358" s="252"/>
      <c r="R358" s="252"/>
      <c r="S358" s="252"/>
      <c r="T358" s="252"/>
      <c r="U358" s="252"/>
      <c r="V358" s="252"/>
      <c r="W358" s="252"/>
      <c r="X358" s="252"/>
      <c r="Y358" s="267"/>
      <c r="Z358" s="252"/>
      <c r="AA358" s="252"/>
      <c r="AB358" s="269"/>
      <c r="AC358" s="252"/>
      <c r="AD358" s="326"/>
      <c r="AE358" s="326"/>
      <c r="AF358" s="252"/>
      <c r="AG358" s="252"/>
      <c r="AH358" s="252"/>
      <c r="AI358" s="249"/>
      <c r="AJ358" s="249"/>
      <c r="AK358" s="249"/>
      <c r="AL358" s="164" t="s">
        <v>197</v>
      </c>
      <c r="AM358" s="164" t="s">
        <v>569</v>
      </c>
      <c r="AN358" s="174">
        <v>45191</v>
      </c>
      <c r="AO358" s="164">
        <v>13639</v>
      </c>
      <c r="AP358" s="164" t="s">
        <v>571</v>
      </c>
      <c r="AQ358" s="174"/>
      <c r="AR358" s="174"/>
      <c r="AS358" s="164"/>
      <c r="AT358" s="164"/>
      <c r="AU358" s="68"/>
      <c r="AV358" s="164"/>
      <c r="AW358" s="170"/>
      <c r="AX358" s="170"/>
      <c r="AY358" s="164"/>
      <c r="AZ358" s="164"/>
      <c r="BA358" s="170"/>
      <c r="BB358" s="170"/>
      <c r="BC358" s="174"/>
      <c r="BD358" s="164"/>
      <c r="BE358" s="170"/>
      <c r="BF358" s="170"/>
      <c r="BG358" s="164"/>
      <c r="BH358" s="170"/>
      <c r="BI358" s="231">
        <f t="shared" si="51"/>
        <v>648514.78</v>
      </c>
      <c r="BJ358" s="235"/>
      <c r="BK358" s="236"/>
      <c r="BL358" s="234">
        <f t="shared" si="49"/>
        <v>0</v>
      </c>
      <c r="BM358" s="177"/>
      <c r="BN358" s="177"/>
      <c r="BO358" s="219">
        <v>45191</v>
      </c>
      <c r="BP358" s="219">
        <v>45250</v>
      </c>
      <c r="BQ358" s="177"/>
      <c r="BR358" s="177"/>
      <c r="BS358" s="244"/>
      <c r="BT358" s="177"/>
      <c r="BU358" s="32"/>
      <c r="BV358" s="32"/>
      <c r="BW358" s="180"/>
      <c r="BX358" s="180"/>
      <c r="BY358" s="177"/>
      <c r="BZ358" s="241"/>
      <c r="CA358" s="241"/>
      <c r="CB358" s="241"/>
      <c r="CC358" s="241"/>
      <c r="CD358" s="241"/>
      <c r="CE358" s="241"/>
    </row>
    <row r="359" spans="1:211" ht="25.5" x14ac:dyDescent="0.25">
      <c r="A359" s="252"/>
      <c r="B359" s="252"/>
      <c r="C359" s="252"/>
      <c r="D359" s="252"/>
      <c r="E359" s="252"/>
      <c r="F359" s="255"/>
      <c r="G359" s="252"/>
      <c r="H359" s="252"/>
      <c r="I359" s="277"/>
      <c r="J359" s="277"/>
      <c r="K359" s="277"/>
      <c r="L359" s="277"/>
      <c r="M359" s="252"/>
      <c r="N359" s="252"/>
      <c r="O359" s="252"/>
      <c r="P359" s="252"/>
      <c r="Q359" s="252"/>
      <c r="R359" s="252"/>
      <c r="S359" s="252"/>
      <c r="T359" s="252"/>
      <c r="U359" s="252"/>
      <c r="V359" s="252"/>
      <c r="W359" s="252"/>
      <c r="X359" s="252"/>
      <c r="Y359" s="267"/>
      <c r="Z359" s="252"/>
      <c r="AA359" s="252"/>
      <c r="AB359" s="269"/>
      <c r="AC359" s="252"/>
      <c r="AD359" s="326"/>
      <c r="AE359" s="326"/>
      <c r="AF359" s="252"/>
      <c r="AG359" s="252"/>
      <c r="AH359" s="252"/>
      <c r="AI359" s="249"/>
      <c r="AJ359" s="249"/>
      <c r="AK359" s="249"/>
      <c r="AL359" s="164" t="s">
        <v>197</v>
      </c>
      <c r="AM359" s="164" t="s">
        <v>570</v>
      </c>
      <c r="AN359" s="174">
        <v>45236</v>
      </c>
      <c r="AO359" s="164">
        <v>13651</v>
      </c>
      <c r="AP359" s="164" t="s">
        <v>571</v>
      </c>
      <c r="AQ359" s="174">
        <v>45293</v>
      </c>
      <c r="AR359" s="174">
        <v>45657</v>
      </c>
      <c r="AS359" s="164"/>
      <c r="AT359" s="164"/>
      <c r="AU359" s="68"/>
      <c r="AV359" s="164"/>
      <c r="AW359" s="170"/>
      <c r="AX359" s="170"/>
      <c r="AY359" s="164"/>
      <c r="AZ359" s="164"/>
      <c r="BA359" s="170"/>
      <c r="BB359" s="170"/>
      <c r="BC359" s="174"/>
      <c r="BD359" s="164"/>
      <c r="BE359" s="170"/>
      <c r="BF359" s="170"/>
      <c r="BG359" s="164"/>
      <c r="BH359" s="170"/>
      <c r="BI359" s="231">
        <f t="shared" si="51"/>
        <v>648514.78</v>
      </c>
      <c r="BJ359" s="235"/>
      <c r="BK359" s="236"/>
      <c r="BL359" s="234">
        <f t="shared" si="49"/>
        <v>0</v>
      </c>
      <c r="BM359" s="177"/>
      <c r="BN359" s="177"/>
      <c r="BO359" s="219"/>
      <c r="BP359" s="219"/>
      <c r="BQ359" s="177"/>
      <c r="BR359" s="177"/>
      <c r="BS359" s="244"/>
      <c r="BT359" s="177"/>
      <c r="BU359" s="32"/>
      <c r="BV359" s="32"/>
      <c r="BW359" s="180"/>
      <c r="BX359" s="180"/>
      <c r="BY359" s="177"/>
      <c r="BZ359" s="241"/>
      <c r="CA359" s="241"/>
      <c r="CB359" s="241"/>
      <c r="CC359" s="241"/>
      <c r="CD359" s="241"/>
      <c r="CE359" s="241"/>
    </row>
    <row r="360" spans="1:211" ht="25.5" x14ac:dyDescent="0.25">
      <c r="A360" s="253"/>
      <c r="B360" s="253"/>
      <c r="C360" s="253"/>
      <c r="D360" s="253"/>
      <c r="E360" s="253"/>
      <c r="F360" s="256"/>
      <c r="G360" s="253"/>
      <c r="H360" s="253"/>
      <c r="I360" s="278"/>
      <c r="J360" s="278"/>
      <c r="K360" s="278"/>
      <c r="L360" s="278"/>
      <c r="M360" s="253"/>
      <c r="N360" s="253"/>
      <c r="O360" s="253"/>
      <c r="P360" s="253"/>
      <c r="Q360" s="253"/>
      <c r="R360" s="253"/>
      <c r="S360" s="253"/>
      <c r="T360" s="253"/>
      <c r="U360" s="253"/>
      <c r="V360" s="253"/>
      <c r="W360" s="253"/>
      <c r="X360" s="253"/>
      <c r="Y360" s="272"/>
      <c r="Z360" s="253"/>
      <c r="AA360" s="253"/>
      <c r="AB360" s="271"/>
      <c r="AC360" s="253"/>
      <c r="AD360" s="327"/>
      <c r="AE360" s="327"/>
      <c r="AF360" s="253"/>
      <c r="AG360" s="253"/>
      <c r="AH360" s="253"/>
      <c r="AI360" s="250"/>
      <c r="AJ360" s="250"/>
      <c r="AK360" s="250"/>
      <c r="AL360" s="164" t="s">
        <v>1196</v>
      </c>
      <c r="AM360" s="164" t="s">
        <v>1213</v>
      </c>
      <c r="AN360" s="174">
        <v>45649</v>
      </c>
      <c r="AO360" s="164">
        <v>13939</v>
      </c>
      <c r="AP360" s="164" t="s">
        <v>571</v>
      </c>
      <c r="AQ360" s="174">
        <v>45658</v>
      </c>
      <c r="AR360" s="174">
        <v>45747</v>
      </c>
      <c r="AS360" s="164"/>
      <c r="AT360" s="164"/>
      <c r="AU360" s="68"/>
      <c r="AV360" s="164"/>
      <c r="AW360" s="170"/>
      <c r="AX360" s="170"/>
      <c r="AY360" s="164"/>
      <c r="AZ360" s="164"/>
      <c r="BA360" s="170"/>
      <c r="BB360" s="170"/>
      <c r="BC360" s="174"/>
      <c r="BD360" s="164"/>
      <c r="BE360" s="170"/>
      <c r="BF360" s="170"/>
      <c r="BG360" s="164"/>
      <c r="BH360" s="170"/>
      <c r="BI360" s="231">
        <f t="shared" si="51"/>
        <v>648514.78</v>
      </c>
      <c r="BJ360" s="237"/>
      <c r="BK360" s="238"/>
      <c r="BL360" s="234">
        <f t="shared" si="49"/>
        <v>0</v>
      </c>
      <c r="BM360" s="177"/>
      <c r="BN360" s="177"/>
      <c r="BO360" s="219">
        <v>45251</v>
      </c>
      <c r="BP360" s="219">
        <v>45615</v>
      </c>
      <c r="BQ360" s="177"/>
      <c r="BR360" s="177"/>
      <c r="BS360" s="245"/>
      <c r="BT360" s="177"/>
      <c r="BU360" s="32"/>
      <c r="BV360" s="32"/>
      <c r="BW360" s="180"/>
      <c r="BX360" s="180"/>
      <c r="BY360" s="177"/>
      <c r="BZ360" s="242"/>
      <c r="CA360" s="242"/>
      <c r="CB360" s="242"/>
      <c r="CC360" s="242"/>
      <c r="CD360" s="242"/>
      <c r="CE360" s="242"/>
    </row>
    <row r="361" spans="1:211" s="98" customFormat="1" x14ac:dyDescent="0.25">
      <c r="A361" s="251">
        <v>66</v>
      </c>
      <c r="B361" s="323" t="s">
        <v>576</v>
      </c>
      <c r="C361" s="251" t="s">
        <v>574</v>
      </c>
      <c r="D361" s="251" t="s">
        <v>549</v>
      </c>
      <c r="E361" s="251" t="s">
        <v>181</v>
      </c>
      <c r="F361" s="254" t="s">
        <v>575</v>
      </c>
      <c r="G361" s="251" t="s">
        <v>551</v>
      </c>
      <c r="H361" s="251"/>
      <c r="I361" s="276"/>
      <c r="J361" s="276"/>
      <c r="K361" s="276"/>
      <c r="L361" s="276"/>
      <c r="M361" s="251"/>
      <c r="N361" s="251"/>
      <c r="O361" s="251"/>
      <c r="P361" s="251"/>
      <c r="Q361" s="251"/>
      <c r="R361" s="251"/>
      <c r="S361" s="251"/>
      <c r="T361" s="251"/>
      <c r="U361" s="251"/>
      <c r="V361" s="251"/>
      <c r="W361" s="251"/>
      <c r="X361" s="251"/>
      <c r="Y361" s="251" t="s">
        <v>577</v>
      </c>
      <c r="Z361" s="251" t="s">
        <v>553</v>
      </c>
      <c r="AA361" s="251" t="s">
        <v>554</v>
      </c>
      <c r="AB361" s="251" t="s">
        <v>578</v>
      </c>
      <c r="AC361" s="323" t="s">
        <v>555</v>
      </c>
      <c r="AD361" s="268">
        <v>43412</v>
      </c>
      <c r="AE361" s="268">
        <v>43591</v>
      </c>
      <c r="AF361" s="251" t="s">
        <v>313</v>
      </c>
      <c r="AG361" s="251" t="s">
        <v>185</v>
      </c>
      <c r="AH361" s="251" t="s">
        <v>556</v>
      </c>
      <c r="AI361" s="248">
        <v>424758.56</v>
      </c>
      <c r="AJ361" s="248">
        <v>50841.66</v>
      </c>
      <c r="AK361" s="248">
        <f>AI361+AJ361</f>
        <v>475600.22</v>
      </c>
      <c r="AL361" s="164"/>
      <c r="AM361" s="164"/>
      <c r="AN361" s="174"/>
      <c r="AO361" s="164"/>
      <c r="AP361" s="164"/>
      <c r="AQ361" s="174"/>
      <c r="AR361" s="174"/>
      <c r="AS361" s="164"/>
      <c r="AT361" s="164"/>
      <c r="AU361" s="68"/>
      <c r="AV361" s="164"/>
      <c r="AW361" s="170"/>
      <c r="AX361" s="170"/>
      <c r="AY361" s="164"/>
      <c r="AZ361" s="164"/>
      <c r="BA361" s="170"/>
      <c r="BB361" s="170"/>
      <c r="BC361" s="174"/>
      <c r="BD361" s="164"/>
      <c r="BE361" s="170"/>
      <c r="BF361" s="170"/>
      <c r="BG361" s="164"/>
      <c r="BH361" s="170"/>
      <c r="BI361" s="231">
        <f>$AK$361+AW361-AX361</f>
        <v>475600.22</v>
      </c>
      <c r="BJ361" s="232">
        <v>231141.86</v>
      </c>
      <c r="BK361" s="232">
        <v>18382.78</v>
      </c>
      <c r="BL361" s="234">
        <f t="shared" si="49"/>
        <v>249524.63999999998</v>
      </c>
      <c r="BM361" s="177"/>
      <c r="BN361" s="177"/>
      <c r="BO361" s="112"/>
      <c r="BP361" s="112"/>
      <c r="BQ361" s="177"/>
      <c r="BR361" s="177"/>
      <c r="BS361" s="177"/>
      <c r="BT361" s="177"/>
      <c r="BU361" s="92"/>
      <c r="BV361" s="92"/>
      <c r="BW361" s="180"/>
      <c r="BX361" s="180"/>
      <c r="BY361" s="177"/>
      <c r="BZ361" s="11"/>
      <c r="CA361" s="11"/>
      <c r="CB361" s="11"/>
      <c r="CC361" s="11"/>
      <c r="CD361" s="11"/>
      <c r="CE361" s="11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/>
      <c r="GH361" s="4"/>
      <c r="GI361" s="4"/>
      <c r="GJ361" s="4"/>
      <c r="GK361" s="4"/>
      <c r="GL361" s="4"/>
      <c r="GM361" s="4"/>
      <c r="GN361" s="4"/>
      <c r="GO361" s="4"/>
      <c r="GP361" s="4"/>
      <c r="GQ361" s="4"/>
      <c r="GR361" s="4"/>
      <c r="GS361" s="4"/>
      <c r="GT361" s="4"/>
      <c r="GU361" s="4"/>
      <c r="GV361" s="4"/>
      <c r="GW361" s="4"/>
      <c r="GX361" s="4"/>
      <c r="GY361" s="4"/>
      <c r="GZ361" s="4"/>
      <c r="HA361" s="4"/>
      <c r="HB361" s="4"/>
      <c r="HC361" s="4"/>
    </row>
    <row r="362" spans="1:211" s="98" customFormat="1" ht="25.5" x14ac:dyDescent="0.25">
      <c r="A362" s="252"/>
      <c r="B362" s="324"/>
      <c r="C362" s="252"/>
      <c r="D362" s="252"/>
      <c r="E362" s="252"/>
      <c r="F362" s="255"/>
      <c r="G362" s="252"/>
      <c r="H362" s="252"/>
      <c r="I362" s="277"/>
      <c r="J362" s="277"/>
      <c r="K362" s="277"/>
      <c r="L362" s="277"/>
      <c r="M362" s="252"/>
      <c r="N362" s="252"/>
      <c r="O362" s="252"/>
      <c r="P362" s="252"/>
      <c r="Q362" s="252"/>
      <c r="R362" s="252"/>
      <c r="S362" s="252"/>
      <c r="T362" s="252"/>
      <c r="U362" s="252"/>
      <c r="V362" s="252"/>
      <c r="W362" s="252"/>
      <c r="X362" s="252"/>
      <c r="Y362" s="252"/>
      <c r="Z362" s="252"/>
      <c r="AA362" s="252"/>
      <c r="AB362" s="252"/>
      <c r="AC362" s="324"/>
      <c r="AD362" s="269"/>
      <c r="AE362" s="269"/>
      <c r="AF362" s="252"/>
      <c r="AG362" s="252"/>
      <c r="AH362" s="252"/>
      <c r="AI362" s="249"/>
      <c r="AJ362" s="249"/>
      <c r="AK362" s="249"/>
      <c r="AL362" s="164" t="s">
        <v>197</v>
      </c>
      <c r="AM362" s="164" t="s">
        <v>579</v>
      </c>
      <c r="AN362" s="174" t="s">
        <v>580</v>
      </c>
      <c r="AO362" s="164"/>
      <c r="AP362" s="164" t="s">
        <v>186</v>
      </c>
      <c r="AQ362" s="174">
        <v>43622</v>
      </c>
      <c r="AR362" s="174">
        <v>43801</v>
      </c>
      <c r="AS362" s="164"/>
      <c r="AT362" s="164"/>
      <c r="AU362" s="68"/>
      <c r="AV362" s="164"/>
      <c r="AW362" s="170"/>
      <c r="AX362" s="170"/>
      <c r="AY362" s="164"/>
      <c r="AZ362" s="164"/>
      <c r="BA362" s="170"/>
      <c r="BB362" s="170"/>
      <c r="BC362" s="174"/>
      <c r="BD362" s="164"/>
      <c r="BE362" s="170"/>
      <c r="BF362" s="170"/>
      <c r="BG362" s="164"/>
      <c r="BH362" s="170"/>
      <c r="BI362" s="231">
        <f t="shared" ref="BI362:BI374" si="52">$AK$361+AW362-AX362</f>
        <v>475600.22</v>
      </c>
      <c r="BJ362" s="235"/>
      <c r="BK362" s="235"/>
      <c r="BL362" s="234">
        <f t="shared" si="49"/>
        <v>0</v>
      </c>
      <c r="BM362" s="177"/>
      <c r="BN362" s="177"/>
      <c r="BO362" s="112">
        <v>43594</v>
      </c>
      <c r="BP362" s="112">
        <v>43773</v>
      </c>
      <c r="BQ362" s="177"/>
      <c r="BR362" s="177"/>
      <c r="BS362" s="177"/>
      <c r="BT362" s="177"/>
      <c r="BU362" s="92"/>
      <c r="BV362" s="92"/>
      <c r="BW362" s="180"/>
      <c r="BX362" s="180"/>
      <c r="BY362" s="177"/>
      <c r="BZ362" s="11"/>
      <c r="CA362" s="11"/>
      <c r="CB362" s="11"/>
      <c r="CC362" s="11"/>
      <c r="CD362" s="11"/>
      <c r="CE362" s="11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/>
      <c r="GH362" s="4"/>
      <c r="GI362" s="4"/>
      <c r="GJ362" s="4"/>
      <c r="GK362" s="4"/>
      <c r="GL362" s="4"/>
      <c r="GM362" s="4"/>
      <c r="GN362" s="4"/>
      <c r="GO362" s="4"/>
      <c r="GP362" s="4"/>
      <c r="GQ362" s="4"/>
      <c r="GR362" s="4"/>
      <c r="GS362" s="4"/>
      <c r="GT362" s="4"/>
      <c r="GU362" s="4"/>
      <c r="GV362" s="4"/>
      <c r="GW362" s="4"/>
      <c r="GX362" s="4"/>
      <c r="GY362" s="4"/>
      <c r="GZ362" s="4"/>
      <c r="HA362" s="4"/>
      <c r="HB362" s="4"/>
      <c r="HC362" s="4"/>
    </row>
    <row r="363" spans="1:211" s="98" customFormat="1" ht="25.5" x14ac:dyDescent="0.25">
      <c r="A363" s="252"/>
      <c r="B363" s="324"/>
      <c r="C363" s="252"/>
      <c r="D363" s="252"/>
      <c r="E363" s="252"/>
      <c r="F363" s="255"/>
      <c r="G363" s="252"/>
      <c r="H363" s="252"/>
      <c r="I363" s="277"/>
      <c r="J363" s="277"/>
      <c r="K363" s="277"/>
      <c r="L363" s="277"/>
      <c r="M363" s="252"/>
      <c r="N363" s="252"/>
      <c r="O363" s="252"/>
      <c r="P363" s="252"/>
      <c r="Q363" s="252"/>
      <c r="R363" s="252"/>
      <c r="S363" s="252"/>
      <c r="T363" s="252"/>
      <c r="U363" s="252"/>
      <c r="V363" s="252"/>
      <c r="W363" s="252"/>
      <c r="X363" s="252"/>
      <c r="Y363" s="252"/>
      <c r="Z363" s="252"/>
      <c r="AA363" s="252"/>
      <c r="AB363" s="252"/>
      <c r="AC363" s="324"/>
      <c r="AD363" s="269"/>
      <c r="AE363" s="269"/>
      <c r="AF363" s="252"/>
      <c r="AG363" s="252"/>
      <c r="AH363" s="252"/>
      <c r="AI363" s="249"/>
      <c r="AJ363" s="249"/>
      <c r="AK363" s="249"/>
      <c r="AL363" s="164" t="s">
        <v>197</v>
      </c>
      <c r="AM363" s="164" t="s">
        <v>581</v>
      </c>
      <c r="AN363" s="174">
        <v>43774</v>
      </c>
      <c r="AO363" s="164">
        <v>12626</v>
      </c>
      <c r="AP363" s="164" t="s">
        <v>186</v>
      </c>
      <c r="AQ363" s="174">
        <v>43802</v>
      </c>
      <c r="AR363" s="174">
        <v>43951</v>
      </c>
      <c r="AS363" s="164"/>
      <c r="AT363" s="164"/>
      <c r="AU363" s="68"/>
      <c r="AV363" s="164"/>
      <c r="AW363" s="170"/>
      <c r="AX363" s="170"/>
      <c r="AY363" s="164"/>
      <c r="AZ363" s="164"/>
      <c r="BA363" s="170"/>
      <c r="BB363" s="170"/>
      <c r="BC363" s="174"/>
      <c r="BD363" s="164"/>
      <c r="BE363" s="170"/>
      <c r="BF363" s="170"/>
      <c r="BG363" s="164"/>
      <c r="BH363" s="170"/>
      <c r="BI363" s="231">
        <f t="shared" si="52"/>
        <v>475600.22</v>
      </c>
      <c r="BJ363" s="235"/>
      <c r="BK363" s="235"/>
      <c r="BL363" s="234">
        <f t="shared" si="49"/>
        <v>0</v>
      </c>
      <c r="BM363" s="177"/>
      <c r="BN363" s="177"/>
      <c r="BO363" s="112">
        <v>43774</v>
      </c>
      <c r="BP363" s="112">
        <v>43923</v>
      </c>
      <c r="BQ363" s="177"/>
      <c r="BR363" s="177"/>
      <c r="BS363" s="177"/>
      <c r="BT363" s="177"/>
      <c r="BU363" s="92"/>
      <c r="BV363" s="92"/>
      <c r="BW363" s="180"/>
      <c r="BX363" s="180"/>
      <c r="BY363" s="177"/>
      <c r="BZ363" s="11"/>
      <c r="CA363" s="11"/>
      <c r="CB363" s="11"/>
      <c r="CC363" s="11"/>
      <c r="CD363" s="11"/>
      <c r="CE363" s="11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/>
      <c r="FY363" s="4"/>
      <c r="FZ363" s="4"/>
      <c r="GA363" s="4"/>
      <c r="GB363" s="4"/>
      <c r="GC363" s="4"/>
      <c r="GD363" s="4"/>
      <c r="GE363" s="4"/>
      <c r="GF363" s="4"/>
      <c r="GG363" s="4"/>
      <c r="GH363" s="4"/>
      <c r="GI363" s="4"/>
      <c r="GJ363" s="4"/>
      <c r="GK363" s="4"/>
      <c r="GL363" s="4"/>
      <c r="GM363" s="4"/>
      <c r="GN363" s="4"/>
      <c r="GO363" s="4"/>
      <c r="GP363" s="4"/>
      <c r="GQ363" s="4"/>
      <c r="GR363" s="4"/>
      <c r="GS363" s="4"/>
      <c r="GT363" s="4"/>
      <c r="GU363" s="4"/>
      <c r="GV363" s="4"/>
      <c r="GW363" s="4"/>
      <c r="GX363" s="4"/>
      <c r="GY363" s="4"/>
      <c r="GZ363" s="4"/>
      <c r="HA363" s="4"/>
      <c r="HB363" s="4"/>
      <c r="HC363" s="4"/>
    </row>
    <row r="364" spans="1:211" s="98" customFormat="1" ht="25.5" x14ac:dyDescent="0.25">
      <c r="A364" s="252"/>
      <c r="B364" s="324"/>
      <c r="C364" s="252"/>
      <c r="D364" s="252"/>
      <c r="E364" s="252"/>
      <c r="F364" s="255"/>
      <c r="G364" s="252"/>
      <c r="H364" s="252"/>
      <c r="I364" s="277"/>
      <c r="J364" s="277"/>
      <c r="K364" s="277"/>
      <c r="L364" s="277"/>
      <c r="M364" s="252"/>
      <c r="N364" s="252"/>
      <c r="O364" s="252"/>
      <c r="P364" s="252"/>
      <c r="Q364" s="252"/>
      <c r="R364" s="252"/>
      <c r="S364" s="252"/>
      <c r="T364" s="252"/>
      <c r="U364" s="252"/>
      <c r="V364" s="252"/>
      <c r="W364" s="252"/>
      <c r="X364" s="252"/>
      <c r="Y364" s="252"/>
      <c r="Z364" s="252"/>
      <c r="AA364" s="252"/>
      <c r="AB364" s="252"/>
      <c r="AC364" s="324"/>
      <c r="AD364" s="269"/>
      <c r="AE364" s="269"/>
      <c r="AF364" s="252"/>
      <c r="AG364" s="252"/>
      <c r="AH364" s="252"/>
      <c r="AI364" s="249"/>
      <c r="AJ364" s="249"/>
      <c r="AK364" s="249"/>
      <c r="AL364" s="164" t="s">
        <v>197</v>
      </c>
      <c r="AM364" s="164" t="s">
        <v>582</v>
      </c>
      <c r="AN364" s="174">
        <v>43920</v>
      </c>
      <c r="AO364" s="164">
        <v>12775</v>
      </c>
      <c r="AP364" s="164" t="s">
        <v>186</v>
      </c>
      <c r="AQ364" s="174">
        <v>43952</v>
      </c>
      <c r="AR364" s="174">
        <v>44101</v>
      </c>
      <c r="AS364" s="164"/>
      <c r="AT364" s="164"/>
      <c r="AU364" s="68"/>
      <c r="AV364" s="164"/>
      <c r="AW364" s="170"/>
      <c r="AX364" s="170"/>
      <c r="AY364" s="164"/>
      <c r="AZ364" s="164"/>
      <c r="BA364" s="170"/>
      <c r="BB364" s="170"/>
      <c r="BC364" s="174"/>
      <c r="BD364" s="164"/>
      <c r="BE364" s="170"/>
      <c r="BF364" s="170"/>
      <c r="BG364" s="164"/>
      <c r="BH364" s="170"/>
      <c r="BI364" s="231">
        <f t="shared" si="52"/>
        <v>475600.22</v>
      </c>
      <c r="BJ364" s="235"/>
      <c r="BK364" s="235"/>
      <c r="BL364" s="234">
        <f t="shared" si="49"/>
        <v>0</v>
      </c>
      <c r="BM364" s="177"/>
      <c r="BN364" s="177"/>
      <c r="BO364" s="112">
        <v>43924</v>
      </c>
      <c r="BP364" s="112">
        <v>44073</v>
      </c>
      <c r="BQ364" s="177"/>
      <c r="BR364" s="177"/>
      <c r="BS364" s="177"/>
      <c r="BT364" s="177"/>
      <c r="BU364" s="92"/>
      <c r="BV364" s="92"/>
      <c r="BW364" s="180"/>
      <c r="BX364" s="180"/>
      <c r="BY364" s="177"/>
      <c r="BZ364" s="11"/>
      <c r="CA364" s="11"/>
      <c r="CB364" s="11"/>
      <c r="CC364" s="11"/>
      <c r="CD364" s="11"/>
      <c r="CE364" s="11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/>
      <c r="GN364" s="4"/>
      <c r="GO364" s="4"/>
      <c r="GP364" s="4"/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</row>
    <row r="365" spans="1:211" s="98" customFormat="1" ht="25.5" x14ac:dyDescent="0.25">
      <c r="A365" s="252"/>
      <c r="B365" s="324"/>
      <c r="C365" s="252"/>
      <c r="D365" s="252"/>
      <c r="E365" s="252"/>
      <c r="F365" s="255"/>
      <c r="G365" s="252"/>
      <c r="H365" s="252"/>
      <c r="I365" s="277"/>
      <c r="J365" s="277"/>
      <c r="K365" s="277"/>
      <c r="L365" s="277"/>
      <c r="M365" s="252"/>
      <c r="N365" s="252"/>
      <c r="O365" s="252"/>
      <c r="P365" s="252"/>
      <c r="Q365" s="252"/>
      <c r="R365" s="252"/>
      <c r="S365" s="252"/>
      <c r="T365" s="252"/>
      <c r="U365" s="252"/>
      <c r="V365" s="252"/>
      <c r="W365" s="252"/>
      <c r="X365" s="252"/>
      <c r="Y365" s="252"/>
      <c r="Z365" s="252"/>
      <c r="AA365" s="252"/>
      <c r="AB365" s="252"/>
      <c r="AC365" s="324"/>
      <c r="AD365" s="269"/>
      <c r="AE365" s="269"/>
      <c r="AF365" s="252"/>
      <c r="AG365" s="252"/>
      <c r="AH365" s="252"/>
      <c r="AI365" s="249"/>
      <c r="AJ365" s="249"/>
      <c r="AK365" s="249"/>
      <c r="AL365" s="164" t="s">
        <v>197</v>
      </c>
      <c r="AM365" s="164" t="s">
        <v>583</v>
      </c>
      <c r="AN365" s="174">
        <v>44020</v>
      </c>
      <c r="AO365" s="164">
        <v>12840</v>
      </c>
      <c r="AP365" s="164" t="s">
        <v>186</v>
      </c>
      <c r="AQ365" s="174">
        <v>44102</v>
      </c>
      <c r="AR365" s="174">
        <v>44221</v>
      </c>
      <c r="AS365" s="164"/>
      <c r="AT365" s="164"/>
      <c r="AU365" s="68"/>
      <c r="AV365" s="164"/>
      <c r="AW365" s="170"/>
      <c r="AX365" s="170"/>
      <c r="AY365" s="164"/>
      <c r="AZ365" s="164"/>
      <c r="BA365" s="170"/>
      <c r="BB365" s="170"/>
      <c r="BC365" s="174"/>
      <c r="BD365" s="164"/>
      <c r="BE365" s="170"/>
      <c r="BF365" s="170"/>
      <c r="BG365" s="164"/>
      <c r="BH365" s="170"/>
      <c r="BI365" s="231">
        <f t="shared" si="52"/>
        <v>475600.22</v>
      </c>
      <c r="BJ365" s="235"/>
      <c r="BK365" s="235"/>
      <c r="BL365" s="234">
        <f t="shared" si="49"/>
        <v>0</v>
      </c>
      <c r="BM365" s="177"/>
      <c r="BN365" s="177"/>
      <c r="BO365" s="112"/>
      <c r="BP365" s="112"/>
      <c r="BQ365" s="177"/>
      <c r="BR365" s="177"/>
      <c r="BS365" s="177"/>
      <c r="BT365" s="177"/>
      <c r="BU365" s="92"/>
      <c r="BV365" s="92"/>
      <c r="BW365" s="180">
        <v>44018</v>
      </c>
      <c r="BX365" s="180"/>
      <c r="BY365" s="177" t="s">
        <v>593</v>
      </c>
      <c r="BZ365" s="11"/>
      <c r="CA365" s="11"/>
      <c r="CB365" s="11"/>
      <c r="CC365" s="11"/>
      <c r="CD365" s="11"/>
      <c r="CE365" s="11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/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/>
      <c r="GP365" s="4"/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</row>
    <row r="366" spans="1:211" s="98" customFormat="1" ht="25.5" x14ac:dyDescent="0.25">
      <c r="A366" s="252"/>
      <c r="B366" s="324"/>
      <c r="C366" s="252"/>
      <c r="D366" s="252"/>
      <c r="E366" s="252"/>
      <c r="F366" s="255"/>
      <c r="G366" s="252"/>
      <c r="H366" s="252"/>
      <c r="I366" s="277"/>
      <c r="J366" s="277"/>
      <c r="K366" s="277"/>
      <c r="L366" s="277"/>
      <c r="M366" s="252"/>
      <c r="N366" s="252"/>
      <c r="O366" s="252"/>
      <c r="P366" s="252"/>
      <c r="Q366" s="252"/>
      <c r="R366" s="252"/>
      <c r="S366" s="252"/>
      <c r="T366" s="252"/>
      <c r="U366" s="252"/>
      <c r="V366" s="252"/>
      <c r="W366" s="252"/>
      <c r="X366" s="252"/>
      <c r="Y366" s="252"/>
      <c r="Z366" s="252"/>
      <c r="AA366" s="252"/>
      <c r="AB366" s="252"/>
      <c r="AC366" s="324"/>
      <c r="AD366" s="269"/>
      <c r="AE366" s="269"/>
      <c r="AF366" s="252"/>
      <c r="AG366" s="252"/>
      <c r="AH366" s="252"/>
      <c r="AI366" s="249"/>
      <c r="AJ366" s="249"/>
      <c r="AK366" s="249"/>
      <c r="AL366" s="164" t="s">
        <v>197</v>
      </c>
      <c r="AM366" s="164" t="s">
        <v>584</v>
      </c>
      <c r="AN366" s="174">
        <v>44195</v>
      </c>
      <c r="AO366" s="164">
        <v>12958</v>
      </c>
      <c r="AP366" s="164" t="s">
        <v>186</v>
      </c>
      <c r="AQ366" s="174">
        <v>44222</v>
      </c>
      <c r="AR366" s="174">
        <v>44341</v>
      </c>
      <c r="AS366" s="164"/>
      <c r="AT366" s="164"/>
      <c r="AU366" s="68"/>
      <c r="AV366" s="164"/>
      <c r="AW366" s="170"/>
      <c r="AX366" s="170"/>
      <c r="AY366" s="164"/>
      <c r="AZ366" s="164"/>
      <c r="BA366" s="170"/>
      <c r="BB366" s="170"/>
      <c r="BC366" s="174"/>
      <c r="BD366" s="164"/>
      <c r="BE366" s="170"/>
      <c r="BF366" s="170"/>
      <c r="BG366" s="164"/>
      <c r="BH366" s="170"/>
      <c r="BI366" s="231">
        <f t="shared" si="52"/>
        <v>475600.22</v>
      </c>
      <c r="BJ366" s="235"/>
      <c r="BK366" s="235"/>
      <c r="BL366" s="234">
        <f t="shared" si="49"/>
        <v>0</v>
      </c>
      <c r="BM366" s="177"/>
      <c r="BN366" s="177"/>
      <c r="BO366" s="112"/>
      <c r="BP366" s="112"/>
      <c r="BQ366" s="177"/>
      <c r="BR366" s="177"/>
      <c r="BS366" s="177"/>
      <c r="BT366" s="177"/>
      <c r="BU366" s="92"/>
      <c r="BV366" s="92"/>
      <c r="BW366" s="180"/>
      <c r="BX366" s="180"/>
      <c r="BY366" s="177"/>
      <c r="BZ366" s="11"/>
      <c r="CA366" s="11"/>
      <c r="CB366" s="11"/>
      <c r="CC366" s="11"/>
      <c r="CD366" s="11"/>
      <c r="CE366" s="11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/>
      <c r="GN366" s="4"/>
      <c r="GO366" s="4"/>
      <c r="GP366" s="4"/>
      <c r="GQ366" s="4"/>
      <c r="GR366" s="4"/>
      <c r="GS366" s="4"/>
      <c r="GT366" s="4"/>
      <c r="GU366" s="4"/>
      <c r="GV366" s="4"/>
      <c r="GW366" s="4"/>
      <c r="GX366" s="4"/>
      <c r="GY366" s="4"/>
      <c r="GZ366" s="4"/>
      <c r="HA366" s="4"/>
      <c r="HB366" s="4"/>
      <c r="HC366" s="4"/>
    </row>
    <row r="367" spans="1:211" s="98" customFormat="1" ht="25.5" x14ac:dyDescent="0.25">
      <c r="A367" s="252"/>
      <c r="B367" s="324"/>
      <c r="C367" s="252"/>
      <c r="D367" s="252"/>
      <c r="E367" s="252"/>
      <c r="F367" s="255"/>
      <c r="G367" s="252"/>
      <c r="H367" s="252"/>
      <c r="I367" s="277"/>
      <c r="J367" s="277"/>
      <c r="K367" s="277"/>
      <c r="L367" s="277"/>
      <c r="M367" s="252"/>
      <c r="N367" s="252"/>
      <c r="O367" s="252"/>
      <c r="P367" s="252"/>
      <c r="Q367" s="252"/>
      <c r="R367" s="252"/>
      <c r="S367" s="252"/>
      <c r="T367" s="252"/>
      <c r="U367" s="252"/>
      <c r="V367" s="252"/>
      <c r="W367" s="252"/>
      <c r="X367" s="252"/>
      <c r="Y367" s="252"/>
      <c r="Z367" s="252"/>
      <c r="AA367" s="252"/>
      <c r="AB367" s="252"/>
      <c r="AC367" s="324"/>
      <c r="AD367" s="269"/>
      <c r="AE367" s="269"/>
      <c r="AF367" s="252"/>
      <c r="AG367" s="252"/>
      <c r="AH367" s="252"/>
      <c r="AI367" s="249"/>
      <c r="AJ367" s="249"/>
      <c r="AK367" s="249"/>
      <c r="AL367" s="164" t="s">
        <v>197</v>
      </c>
      <c r="AM367" s="164" t="s">
        <v>585</v>
      </c>
      <c r="AN367" s="174">
        <v>44336</v>
      </c>
      <c r="AO367" s="164">
        <v>13052</v>
      </c>
      <c r="AP367" s="164" t="s">
        <v>186</v>
      </c>
      <c r="AQ367" s="174">
        <v>44342</v>
      </c>
      <c r="AR367" s="174">
        <v>44551</v>
      </c>
      <c r="AS367" s="164"/>
      <c r="AT367" s="164"/>
      <c r="AU367" s="68"/>
      <c r="AV367" s="164"/>
      <c r="AW367" s="170"/>
      <c r="AX367" s="170"/>
      <c r="AY367" s="164"/>
      <c r="AZ367" s="164"/>
      <c r="BA367" s="170"/>
      <c r="BB367" s="170"/>
      <c r="BC367" s="174"/>
      <c r="BD367" s="164"/>
      <c r="BE367" s="170"/>
      <c r="BF367" s="170"/>
      <c r="BG367" s="164"/>
      <c r="BH367" s="170"/>
      <c r="BI367" s="231">
        <f t="shared" si="52"/>
        <v>475600.22</v>
      </c>
      <c r="BJ367" s="235"/>
      <c r="BK367" s="235"/>
      <c r="BL367" s="234">
        <f t="shared" si="49"/>
        <v>0</v>
      </c>
      <c r="BM367" s="177"/>
      <c r="BN367" s="177"/>
      <c r="BO367" s="112"/>
      <c r="BP367" s="112"/>
      <c r="BQ367" s="177"/>
      <c r="BR367" s="177"/>
      <c r="BS367" s="177"/>
      <c r="BT367" s="177"/>
      <c r="BU367" s="92"/>
      <c r="BV367" s="92"/>
      <c r="BW367" s="180"/>
      <c r="BX367" s="180">
        <v>44406</v>
      </c>
      <c r="BY367" s="177" t="s">
        <v>26</v>
      </c>
      <c r="BZ367" s="11"/>
      <c r="CA367" s="11"/>
      <c r="CB367" s="11"/>
      <c r="CC367" s="11"/>
      <c r="CD367" s="11"/>
      <c r="CE367" s="11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/>
      <c r="GN367" s="4"/>
      <c r="GO367" s="4"/>
      <c r="GP367" s="4"/>
      <c r="GQ367" s="4"/>
      <c r="GR367" s="4"/>
      <c r="GS367" s="4"/>
      <c r="GT367" s="4"/>
      <c r="GU367" s="4"/>
      <c r="GV367" s="4"/>
      <c r="GW367" s="4"/>
      <c r="GX367" s="4"/>
      <c r="GY367" s="4"/>
      <c r="GZ367" s="4"/>
      <c r="HA367" s="4"/>
      <c r="HB367" s="4"/>
      <c r="HC367" s="4"/>
    </row>
    <row r="368" spans="1:211" s="98" customFormat="1" ht="25.5" x14ac:dyDescent="0.25">
      <c r="A368" s="252"/>
      <c r="B368" s="324"/>
      <c r="C368" s="252"/>
      <c r="D368" s="252"/>
      <c r="E368" s="252"/>
      <c r="F368" s="255"/>
      <c r="G368" s="252"/>
      <c r="H368" s="252"/>
      <c r="I368" s="277"/>
      <c r="J368" s="277"/>
      <c r="K368" s="277"/>
      <c r="L368" s="277"/>
      <c r="M368" s="252"/>
      <c r="N368" s="252"/>
      <c r="O368" s="252"/>
      <c r="P368" s="252"/>
      <c r="Q368" s="252"/>
      <c r="R368" s="252"/>
      <c r="S368" s="252"/>
      <c r="T368" s="252"/>
      <c r="U368" s="252"/>
      <c r="V368" s="252"/>
      <c r="W368" s="252"/>
      <c r="X368" s="252"/>
      <c r="Y368" s="252"/>
      <c r="Z368" s="252"/>
      <c r="AA368" s="252"/>
      <c r="AB368" s="252"/>
      <c r="AC368" s="324"/>
      <c r="AD368" s="269"/>
      <c r="AE368" s="269"/>
      <c r="AF368" s="252"/>
      <c r="AG368" s="252"/>
      <c r="AH368" s="252"/>
      <c r="AI368" s="249"/>
      <c r="AJ368" s="249"/>
      <c r="AK368" s="249"/>
      <c r="AL368" s="164" t="s">
        <v>197</v>
      </c>
      <c r="AM368" s="164" t="s">
        <v>586</v>
      </c>
      <c r="AN368" s="174">
        <v>44460</v>
      </c>
      <c r="AO368" s="164">
        <v>13139</v>
      </c>
      <c r="AP368" s="164" t="s">
        <v>186</v>
      </c>
      <c r="AQ368" s="174">
        <v>44466</v>
      </c>
      <c r="AR368" s="174">
        <v>44551</v>
      </c>
      <c r="AS368" s="164"/>
      <c r="AT368" s="164"/>
      <c r="AU368" s="68"/>
      <c r="AV368" s="164"/>
      <c r="AW368" s="170"/>
      <c r="AX368" s="170"/>
      <c r="AY368" s="164"/>
      <c r="AZ368" s="164"/>
      <c r="BA368" s="170"/>
      <c r="BB368" s="170"/>
      <c r="BC368" s="174"/>
      <c r="BD368" s="164"/>
      <c r="BE368" s="170"/>
      <c r="BF368" s="170"/>
      <c r="BG368" s="164"/>
      <c r="BH368" s="170"/>
      <c r="BI368" s="231">
        <f t="shared" si="52"/>
        <v>475600.22</v>
      </c>
      <c r="BJ368" s="235"/>
      <c r="BK368" s="235"/>
      <c r="BL368" s="234">
        <f t="shared" si="49"/>
        <v>0</v>
      </c>
      <c r="BM368" s="177"/>
      <c r="BN368" s="177"/>
      <c r="BO368" s="112"/>
      <c r="BP368" s="112"/>
      <c r="BQ368" s="177"/>
      <c r="BR368" s="177"/>
      <c r="BS368" s="177"/>
      <c r="BT368" s="177"/>
      <c r="BU368" s="92"/>
      <c r="BV368" s="92"/>
      <c r="BW368" s="180"/>
      <c r="BX368" s="180"/>
      <c r="BY368" s="177"/>
      <c r="BZ368" s="11"/>
      <c r="CA368" s="11"/>
      <c r="CB368" s="11"/>
      <c r="CC368" s="11"/>
      <c r="CD368" s="11"/>
      <c r="CE368" s="11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/>
      <c r="FV368" s="4"/>
      <c r="FW368" s="4"/>
      <c r="FX368" s="4"/>
      <c r="FY368" s="4"/>
      <c r="FZ368" s="4"/>
      <c r="GA368" s="4"/>
      <c r="GB368" s="4"/>
      <c r="GC368" s="4"/>
      <c r="GD368" s="4"/>
      <c r="GE368" s="4"/>
      <c r="GF368" s="4"/>
      <c r="GG368" s="4"/>
      <c r="GH368" s="4"/>
      <c r="GI368" s="4"/>
      <c r="GJ368" s="4"/>
      <c r="GK368" s="4"/>
      <c r="GL368" s="4"/>
      <c r="GM368" s="4"/>
      <c r="GN368" s="4"/>
      <c r="GO368" s="4"/>
      <c r="GP368" s="4"/>
      <c r="GQ368" s="4"/>
      <c r="GR368" s="4"/>
      <c r="GS368" s="4"/>
      <c r="GT368" s="4"/>
      <c r="GU368" s="4"/>
      <c r="GV368" s="4"/>
      <c r="GW368" s="4"/>
      <c r="GX368" s="4"/>
      <c r="GY368" s="4"/>
      <c r="GZ368" s="4"/>
      <c r="HA368" s="4"/>
      <c r="HB368" s="4"/>
      <c r="HC368" s="4"/>
    </row>
    <row r="369" spans="1:211" s="98" customFormat="1" ht="25.5" x14ac:dyDescent="0.25">
      <c r="A369" s="252"/>
      <c r="B369" s="324"/>
      <c r="C369" s="252"/>
      <c r="D369" s="252"/>
      <c r="E369" s="252"/>
      <c r="F369" s="255"/>
      <c r="G369" s="252"/>
      <c r="H369" s="252"/>
      <c r="I369" s="277"/>
      <c r="J369" s="277"/>
      <c r="K369" s="277"/>
      <c r="L369" s="277"/>
      <c r="M369" s="252"/>
      <c r="N369" s="252"/>
      <c r="O369" s="252"/>
      <c r="P369" s="252"/>
      <c r="Q369" s="252"/>
      <c r="R369" s="252"/>
      <c r="S369" s="252"/>
      <c r="T369" s="252"/>
      <c r="U369" s="252"/>
      <c r="V369" s="252"/>
      <c r="W369" s="252"/>
      <c r="X369" s="252"/>
      <c r="Y369" s="252"/>
      <c r="Z369" s="252"/>
      <c r="AA369" s="252"/>
      <c r="AB369" s="252"/>
      <c r="AC369" s="324"/>
      <c r="AD369" s="269"/>
      <c r="AE369" s="269"/>
      <c r="AF369" s="252"/>
      <c r="AG369" s="252"/>
      <c r="AH369" s="252"/>
      <c r="AI369" s="249"/>
      <c r="AJ369" s="249"/>
      <c r="AK369" s="249"/>
      <c r="AL369" s="164" t="s">
        <v>197</v>
      </c>
      <c r="AM369" s="164" t="s">
        <v>587</v>
      </c>
      <c r="AN369" s="174">
        <v>44531</v>
      </c>
      <c r="AO369" s="164">
        <v>13162</v>
      </c>
      <c r="AP369" s="164" t="s">
        <v>186</v>
      </c>
      <c r="AQ369" s="174">
        <v>44552</v>
      </c>
      <c r="AR369" s="174">
        <v>44731</v>
      </c>
      <c r="AS369" s="164"/>
      <c r="AT369" s="164"/>
      <c r="AU369" s="68"/>
      <c r="AV369" s="164"/>
      <c r="AW369" s="170"/>
      <c r="AX369" s="170"/>
      <c r="AY369" s="164"/>
      <c r="AZ369" s="164"/>
      <c r="BA369" s="170"/>
      <c r="BB369" s="170"/>
      <c r="BC369" s="174"/>
      <c r="BD369" s="164"/>
      <c r="BE369" s="170"/>
      <c r="BF369" s="170"/>
      <c r="BG369" s="164"/>
      <c r="BH369" s="170"/>
      <c r="BI369" s="231">
        <f t="shared" si="52"/>
        <v>475600.22</v>
      </c>
      <c r="BJ369" s="235"/>
      <c r="BK369" s="235"/>
      <c r="BL369" s="234">
        <f t="shared" si="49"/>
        <v>0</v>
      </c>
      <c r="BM369" s="177"/>
      <c r="BN369" s="177"/>
      <c r="BO369" s="112">
        <v>44552</v>
      </c>
      <c r="BP369" s="112">
        <v>44731</v>
      </c>
      <c r="BQ369" s="177"/>
      <c r="BR369" s="177"/>
      <c r="BS369" s="177"/>
      <c r="BT369" s="177"/>
      <c r="BU369" s="92"/>
      <c r="BV369" s="92"/>
      <c r="BW369" s="180"/>
      <c r="BX369" s="180"/>
      <c r="BY369" s="177"/>
      <c r="BZ369" s="11"/>
      <c r="CA369" s="11"/>
      <c r="CB369" s="11"/>
      <c r="CC369" s="11"/>
      <c r="CD369" s="11"/>
      <c r="CE369" s="11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/>
      <c r="FW369" s="4"/>
      <c r="FX369" s="4"/>
      <c r="FY369" s="4"/>
      <c r="FZ369" s="4"/>
      <c r="GA369" s="4"/>
      <c r="GB369" s="4"/>
      <c r="GC369" s="4"/>
      <c r="GD369" s="4"/>
      <c r="GE369" s="4"/>
      <c r="GF369" s="4"/>
      <c r="GG369" s="4"/>
      <c r="GH369" s="4"/>
      <c r="GI369" s="4"/>
      <c r="GJ369" s="4"/>
      <c r="GK369" s="4"/>
      <c r="GL369" s="4"/>
      <c r="GM369" s="4"/>
      <c r="GN369" s="4"/>
      <c r="GO369" s="4"/>
      <c r="GP369" s="4"/>
      <c r="GQ369" s="4"/>
      <c r="GR369" s="4"/>
      <c r="GS369" s="4"/>
      <c r="GT369" s="4"/>
      <c r="GU369" s="4"/>
      <c r="GV369" s="4"/>
      <c r="GW369" s="4"/>
      <c r="GX369" s="4"/>
      <c r="GY369" s="4"/>
      <c r="GZ369" s="4"/>
      <c r="HA369" s="4"/>
      <c r="HB369" s="4"/>
      <c r="HC369" s="4"/>
    </row>
    <row r="370" spans="1:211" s="98" customFormat="1" ht="25.5" x14ac:dyDescent="0.25">
      <c r="A370" s="252"/>
      <c r="B370" s="324"/>
      <c r="C370" s="252"/>
      <c r="D370" s="252"/>
      <c r="E370" s="252"/>
      <c r="F370" s="255"/>
      <c r="G370" s="252"/>
      <c r="H370" s="252"/>
      <c r="I370" s="277"/>
      <c r="J370" s="277"/>
      <c r="K370" s="277"/>
      <c r="L370" s="277"/>
      <c r="M370" s="252"/>
      <c r="N370" s="252"/>
      <c r="O370" s="252"/>
      <c r="P370" s="252"/>
      <c r="Q370" s="252"/>
      <c r="R370" s="252"/>
      <c r="S370" s="252"/>
      <c r="T370" s="252"/>
      <c r="U370" s="252"/>
      <c r="V370" s="252"/>
      <c r="W370" s="252"/>
      <c r="X370" s="252"/>
      <c r="Y370" s="252"/>
      <c r="Z370" s="252"/>
      <c r="AA370" s="252"/>
      <c r="AB370" s="252"/>
      <c r="AC370" s="324"/>
      <c r="AD370" s="269"/>
      <c r="AE370" s="269"/>
      <c r="AF370" s="252"/>
      <c r="AG370" s="252"/>
      <c r="AH370" s="252"/>
      <c r="AI370" s="249"/>
      <c r="AJ370" s="249"/>
      <c r="AK370" s="249"/>
      <c r="AL370" s="164" t="s">
        <v>197</v>
      </c>
      <c r="AM370" s="164" t="s">
        <v>588</v>
      </c>
      <c r="AN370" s="174">
        <v>44726</v>
      </c>
      <c r="AO370" s="164">
        <v>13316</v>
      </c>
      <c r="AP370" s="164" t="s">
        <v>186</v>
      </c>
      <c r="AQ370" s="174">
        <v>44732</v>
      </c>
      <c r="AR370" s="174">
        <v>44911</v>
      </c>
      <c r="AS370" s="164"/>
      <c r="AT370" s="164"/>
      <c r="AU370" s="68"/>
      <c r="AV370" s="164"/>
      <c r="AW370" s="170"/>
      <c r="AX370" s="170"/>
      <c r="AY370" s="164"/>
      <c r="AZ370" s="164"/>
      <c r="BA370" s="170"/>
      <c r="BB370" s="170"/>
      <c r="BC370" s="174"/>
      <c r="BD370" s="164"/>
      <c r="BE370" s="170"/>
      <c r="BF370" s="170"/>
      <c r="BG370" s="164"/>
      <c r="BH370" s="170"/>
      <c r="BI370" s="231">
        <f t="shared" si="52"/>
        <v>475600.22</v>
      </c>
      <c r="BJ370" s="235"/>
      <c r="BK370" s="235"/>
      <c r="BL370" s="234">
        <f t="shared" si="49"/>
        <v>0</v>
      </c>
      <c r="BM370" s="177"/>
      <c r="BN370" s="177"/>
      <c r="BO370" s="112">
        <v>44732</v>
      </c>
      <c r="BP370" s="112">
        <v>44911</v>
      </c>
      <c r="BQ370" s="177"/>
      <c r="BR370" s="177"/>
      <c r="BS370" s="177"/>
      <c r="BT370" s="177"/>
      <c r="BU370" s="92"/>
      <c r="BV370" s="92"/>
      <c r="BW370" s="180"/>
      <c r="BX370" s="180"/>
      <c r="BY370" s="177"/>
      <c r="BZ370" s="11"/>
      <c r="CA370" s="11"/>
      <c r="CB370" s="11"/>
      <c r="CC370" s="11"/>
      <c r="CD370" s="11"/>
      <c r="CE370" s="11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/>
      <c r="GH370" s="4"/>
      <c r="GI370" s="4"/>
      <c r="GJ370" s="4"/>
      <c r="GK370" s="4"/>
      <c r="GL370" s="4"/>
      <c r="GM370" s="4"/>
      <c r="GN370" s="4"/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/>
      <c r="GZ370" s="4"/>
      <c r="HA370" s="4"/>
      <c r="HB370" s="4"/>
      <c r="HC370" s="4"/>
    </row>
    <row r="371" spans="1:211" s="98" customFormat="1" ht="25.5" x14ac:dyDescent="0.25">
      <c r="A371" s="252"/>
      <c r="B371" s="324"/>
      <c r="C371" s="252"/>
      <c r="D371" s="252"/>
      <c r="E371" s="252"/>
      <c r="F371" s="255"/>
      <c r="G371" s="252"/>
      <c r="H371" s="252"/>
      <c r="I371" s="277"/>
      <c r="J371" s="277"/>
      <c r="K371" s="277"/>
      <c r="L371" s="277"/>
      <c r="M371" s="252"/>
      <c r="N371" s="252"/>
      <c r="O371" s="252"/>
      <c r="P371" s="252"/>
      <c r="Q371" s="252"/>
      <c r="R371" s="252"/>
      <c r="S371" s="252"/>
      <c r="T371" s="252"/>
      <c r="U371" s="252"/>
      <c r="V371" s="252"/>
      <c r="W371" s="252"/>
      <c r="X371" s="252"/>
      <c r="Y371" s="252"/>
      <c r="Z371" s="252"/>
      <c r="AA371" s="252"/>
      <c r="AB371" s="252"/>
      <c r="AC371" s="324"/>
      <c r="AD371" s="269"/>
      <c r="AE371" s="269"/>
      <c r="AF371" s="252"/>
      <c r="AG371" s="252"/>
      <c r="AH371" s="252"/>
      <c r="AI371" s="249"/>
      <c r="AJ371" s="249"/>
      <c r="AK371" s="249"/>
      <c r="AL371" s="164" t="s">
        <v>197</v>
      </c>
      <c r="AM371" s="164" t="s">
        <v>589</v>
      </c>
      <c r="AN371" s="174">
        <v>44902</v>
      </c>
      <c r="AO371" s="164">
        <v>13427</v>
      </c>
      <c r="AP371" s="164" t="s">
        <v>186</v>
      </c>
      <c r="AQ371" s="174">
        <v>44912</v>
      </c>
      <c r="AR371" s="174">
        <v>45091</v>
      </c>
      <c r="AS371" s="164"/>
      <c r="AT371" s="164"/>
      <c r="AU371" s="68"/>
      <c r="AV371" s="164"/>
      <c r="AW371" s="170"/>
      <c r="AX371" s="170"/>
      <c r="AY371" s="164"/>
      <c r="AZ371" s="164"/>
      <c r="BA371" s="170"/>
      <c r="BB371" s="170"/>
      <c r="BC371" s="174"/>
      <c r="BD371" s="164"/>
      <c r="BE371" s="170"/>
      <c r="BF371" s="170"/>
      <c r="BG371" s="164"/>
      <c r="BH371" s="170"/>
      <c r="BI371" s="231">
        <f t="shared" si="52"/>
        <v>475600.22</v>
      </c>
      <c r="BJ371" s="235"/>
      <c r="BK371" s="235"/>
      <c r="BL371" s="234">
        <f t="shared" si="49"/>
        <v>0</v>
      </c>
      <c r="BM371" s="177"/>
      <c r="BN371" s="177"/>
      <c r="BO371" s="112">
        <v>44912</v>
      </c>
      <c r="BP371" s="112">
        <v>45091</v>
      </c>
      <c r="BQ371" s="177"/>
      <c r="BR371" s="177"/>
      <c r="BS371" s="177"/>
      <c r="BT371" s="177"/>
      <c r="BU371" s="92"/>
      <c r="BV371" s="92"/>
      <c r="BW371" s="180"/>
      <c r="BX371" s="180"/>
      <c r="BY371" s="177"/>
      <c r="BZ371" s="11"/>
      <c r="CA371" s="11"/>
      <c r="CB371" s="11"/>
      <c r="CC371" s="11"/>
      <c r="CD371" s="11"/>
      <c r="CE371" s="11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/>
      <c r="GN371" s="4"/>
      <c r="GO371" s="4"/>
      <c r="GP371" s="4"/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/>
    </row>
    <row r="372" spans="1:211" s="98" customFormat="1" ht="25.5" x14ac:dyDescent="0.25">
      <c r="A372" s="252"/>
      <c r="B372" s="324"/>
      <c r="C372" s="252"/>
      <c r="D372" s="252"/>
      <c r="E372" s="252"/>
      <c r="F372" s="255"/>
      <c r="G372" s="252"/>
      <c r="H372" s="252"/>
      <c r="I372" s="277"/>
      <c r="J372" s="277"/>
      <c r="K372" s="277"/>
      <c r="L372" s="277"/>
      <c r="M372" s="252"/>
      <c r="N372" s="252"/>
      <c r="O372" s="252"/>
      <c r="P372" s="252"/>
      <c r="Q372" s="252"/>
      <c r="R372" s="252"/>
      <c r="S372" s="252"/>
      <c r="T372" s="252"/>
      <c r="U372" s="252"/>
      <c r="V372" s="252"/>
      <c r="W372" s="252"/>
      <c r="X372" s="252"/>
      <c r="Y372" s="252"/>
      <c r="Z372" s="252"/>
      <c r="AA372" s="252"/>
      <c r="AB372" s="252"/>
      <c r="AC372" s="324"/>
      <c r="AD372" s="269"/>
      <c r="AE372" s="269"/>
      <c r="AF372" s="252"/>
      <c r="AG372" s="252"/>
      <c r="AH372" s="252"/>
      <c r="AI372" s="249"/>
      <c r="AJ372" s="249"/>
      <c r="AK372" s="249"/>
      <c r="AL372" s="164" t="s">
        <v>197</v>
      </c>
      <c r="AM372" s="164" t="s">
        <v>590</v>
      </c>
      <c r="AN372" s="174">
        <v>44727</v>
      </c>
      <c r="AO372" s="164">
        <v>13563</v>
      </c>
      <c r="AP372" s="164" t="s">
        <v>186</v>
      </c>
      <c r="AQ372" s="174">
        <v>45092</v>
      </c>
      <c r="AR372" s="174">
        <v>44206</v>
      </c>
      <c r="AS372" s="164"/>
      <c r="AT372" s="164"/>
      <c r="AU372" s="68"/>
      <c r="AV372" s="164"/>
      <c r="AW372" s="170"/>
      <c r="AX372" s="170"/>
      <c r="AY372" s="164"/>
      <c r="AZ372" s="164"/>
      <c r="BA372" s="170"/>
      <c r="BB372" s="170"/>
      <c r="BC372" s="174"/>
      <c r="BD372" s="164"/>
      <c r="BE372" s="170"/>
      <c r="BF372" s="170"/>
      <c r="BG372" s="164"/>
      <c r="BH372" s="170"/>
      <c r="BI372" s="231">
        <f t="shared" si="52"/>
        <v>475600.22</v>
      </c>
      <c r="BJ372" s="235"/>
      <c r="BK372" s="235"/>
      <c r="BL372" s="234">
        <f t="shared" si="49"/>
        <v>0</v>
      </c>
      <c r="BM372" s="177"/>
      <c r="BN372" s="177"/>
      <c r="BO372" s="177"/>
      <c r="BP372" s="177"/>
      <c r="BQ372" s="177"/>
      <c r="BR372" s="177"/>
      <c r="BS372" s="177"/>
      <c r="BT372" s="177"/>
      <c r="BU372" s="92"/>
      <c r="BV372" s="92"/>
      <c r="BW372" s="180">
        <v>44904</v>
      </c>
      <c r="BX372" s="180"/>
      <c r="BY372" s="177" t="s">
        <v>593</v>
      </c>
      <c r="BZ372" s="11"/>
      <c r="CA372" s="11"/>
      <c r="CB372" s="11"/>
      <c r="CC372" s="11"/>
      <c r="CD372" s="11"/>
      <c r="CE372" s="11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/>
      <c r="FY372" s="4"/>
      <c r="FZ372" s="4"/>
      <c r="GA372" s="4"/>
      <c r="GB372" s="4"/>
      <c r="GC372" s="4"/>
      <c r="GD372" s="4"/>
      <c r="GE372" s="4"/>
      <c r="GF372" s="4"/>
      <c r="GG372" s="4"/>
      <c r="GH372" s="4"/>
      <c r="GI372" s="4"/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</row>
    <row r="373" spans="1:211" s="98" customFormat="1" ht="38.25" x14ac:dyDescent="0.25">
      <c r="A373" s="252"/>
      <c r="B373" s="324"/>
      <c r="C373" s="252"/>
      <c r="D373" s="252"/>
      <c r="E373" s="252"/>
      <c r="F373" s="255"/>
      <c r="G373" s="252"/>
      <c r="H373" s="252"/>
      <c r="I373" s="277"/>
      <c r="J373" s="277"/>
      <c r="K373" s="277"/>
      <c r="L373" s="277"/>
      <c r="M373" s="252"/>
      <c r="N373" s="252"/>
      <c r="O373" s="252"/>
      <c r="P373" s="252"/>
      <c r="Q373" s="252"/>
      <c r="R373" s="252"/>
      <c r="S373" s="252"/>
      <c r="T373" s="252"/>
      <c r="U373" s="252"/>
      <c r="V373" s="252"/>
      <c r="W373" s="252"/>
      <c r="X373" s="252"/>
      <c r="Y373" s="252"/>
      <c r="Z373" s="252"/>
      <c r="AA373" s="252"/>
      <c r="AB373" s="252"/>
      <c r="AC373" s="324"/>
      <c r="AD373" s="269"/>
      <c r="AE373" s="269"/>
      <c r="AF373" s="252"/>
      <c r="AG373" s="252"/>
      <c r="AH373" s="252"/>
      <c r="AI373" s="249"/>
      <c r="AJ373" s="249"/>
      <c r="AK373" s="249"/>
      <c r="AL373" s="164" t="s">
        <v>987</v>
      </c>
      <c r="AM373" s="164" t="s">
        <v>591</v>
      </c>
      <c r="AN373" s="174">
        <v>45236</v>
      </c>
      <c r="AO373" s="164"/>
      <c r="AP373" s="164" t="s">
        <v>322</v>
      </c>
      <c r="AQ373" s="174"/>
      <c r="AR373" s="174"/>
      <c r="AS373" s="164"/>
      <c r="AT373" s="164"/>
      <c r="AU373" s="68"/>
      <c r="AV373" s="164"/>
      <c r="AW373" s="170"/>
      <c r="AX373" s="170"/>
      <c r="AY373" s="164"/>
      <c r="AZ373" s="164"/>
      <c r="BA373" s="170"/>
      <c r="BB373" s="170"/>
      <c r="BC373" s="174">
        <v>45236</v>
      </c>
      <c r="BD373" s="164"/>
      <c r="BE373" s="170">
        <v>146074.9</v>
      </c>
      <c r="BF373" s="170"/>
      <c r="BG373" s="164"/>
      <c r="BH373" s="170"/>
      <c r="BI373" s="231">
        <f t="shared" si="52"/>
        <v>475600.22</v>
      </c>
      <c r="BJ373" s="235"/>
      <c r="BK373" s="235"/>
      <c r="BL373" s="234">
        <f t="shared" si="49"/>
        <v>0</v>
      </c>
      <c r="BM373" s="177"/>
      <c r="BN373" s="177"/>
      <c r="BO373" s="177"/>
      <c r="BP373" s="177"/>
      <c r="BQ373" s="177"/>
      <c r="BR373" s="177"/>
      <c r="BS373" s="177"/>
      <c r="BT373" s="177"/>
      <c r="BU373" s="92"/>
      <c r="BV373" s="92"/>
      <c r="BW373" s="180"/>
      <c r="BX373" s="180"/>
      <c r="BY373" s="177"/>
      <c r="BZ373" s="11"/>
      <c r="CA373" s="11"/>
      <c r="CB373" s="11"/>
      <c r="CC373" s="11"/>
      <c r="CD373" s="11"/>
      <c r="CE373" s="11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/>
      <c r="FY373" s="4"/>
      <c r="FZ373" s="4"/>
      <c r="GA373" s="4"/>
      <c r="GB373" s="4"/>
      <c r="GC373" s="4"/>
      <c r="GD373" s="4"/>
      <c r="GE373" s="4"/>
      <c r="GF373" s="4"/>
      <c r="GG373" s="4"/>
      <c r="GH373" s="4"/>
      <c r="GI373" s="4"/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</row>
    <row r="374" spans="1:211" s="98" customFormat="1" ht="25.5" x14ac:dyDescent="0.25">
      <c r="A374" s="253"/>
      <c r="B374" s="324"/>
      <c r="C374" s="253"/>
      <c r="D374" s="253"/>
      <c r="E374" s="253"/>
      <c r="F374" s="256"/>
      <c r="G374" s="253"/>
      <c r="H374" s="253"/>
      <c r="I374" s="278"/>
      <c r="J374" s="278"/>
      <c r="K374" s="278"/>
      <c r="L374" s="278"/>
      <c r="M374" s="253"/>
      <c r="N374" s="253"/>
      <c r="O374" s="253"/>
      <c r="P374" s="253"/>
      <c r="Q374" s="253"/>
      <c r="R374" s="253"/>
      <c r="S374" s="253"/>
      <c r="T374" s="253"/>
      <c r="U374" s="253"/>
      <c r="V374" s="253"/>
      <c r="W374" s="253"/>
      <c r="X374" s="253"/>
      <c r="Y374" s="253"/>
      <c r="Z374" s="253"/>
      <c r="AA374" s="253"/>
      <c r="AB374" s="253"/>
      <c r="AC374" s="471"/>
      <c r="AD374" s="271"/>
      <c r="AE374" s="271"/>
      <c r="AF374" s="253"/>
      <c r="AG374" s="253"/>
      <c r="AH374" s="253"/>
      <c r="AI374" s="250"/>
      <c r="AJ374" s="250"/>
      <c r="AK374" s="250"/>
      <c r="AL374" s="164" t="s">
        <v>977</v>
      </c>
      <c r="AM374" s="164" t="s">
        <v>592</v>
      </c>
      <c r="AN374" s="174">
        <v>45271</v>
      </c>
      <c r="AO374" s="164">
        <v>13674</v>
      </c>
      <c r="AP374" s="164" t="s">
        <v>186</v>
      </c>
      <c r="AQ374" s="174">
        <v>45302</v>
      </c>
      <c r="AR374" s="174">
        <v>45511</v>
      </c>
      <c r="AS374" s="164"/>
      <c r="AT374" s="164"/>
      <c r="AU374" s="68"/>
      <c r="AV374" s="164"/>
      <c r="AW374" s="170"/>
      <c r="AX374" s="170"/>
      <c r="AY374" s="164"/>
      <c r="AZ374" s="164"/>
      <c r="BA374" s="170"/>
      <c r="BB374" s="170"/>
      <c r="BC374" s="174"/>
      <c r="BD374" s="164"/>
      <c r="BE374" s="170"/>
      <c r="BF374" s="170"/>
      <c r="BG374" s="164"/>
      <c r="BH374" s="170"/>
      <c r="BI374" s="231">
        <f t="shared" si="52"/>
        <v>475600.22</v>
      </c>
      <c r="BJ374" s="237"/>
      <c r="BK374" s="237"/>
      <c r="BL374" s="234">
        <f t="shared" si="49"/>
        <v>0</v>
      </c>
      <c r="BM374" s="177"/>
      <c r="BN374" s="177"/>
      <c r="BO374" s="177"/>
      <c r="BP374" s="177"/>
      <c r="BQ374" s="177"/>
      <c r="BR374" s="177"/>
      <c r="BS374" s="177"/>
      <c r="BT374" s="177"/>
      <c r="BU374" s="92"/>
      <c r="BV374" s="92"/>
      <c r="BW374" s="180"/>
      <c r="BX374" s="180"/>
      <c r="BY374" s="177"/>
      <c r="BZ374" s="11"/>
      <c r="CA374" s="11"/>
      <c r="CB374" s="11"/>
      <c r="CC374" s="11"/>
      <c r="CD374" s="11"/>
      <c r="CE374" s="11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/>
      <c r="GF374" s="4"/>
      <c r="GG374" s="4"/>
      <c r="GH374" s="4"/>
      <c r="GI374" s="4"/>
      <c r="GJ374" s="4"/>
      <c r="GK374" s="4"/>
      <c r="GL374" s="4"/>
      <c r="GM374" s="4"/>
      <c r="GN374" s="4"/>
      <c r="GO374" s="4"/>
      <c r="GP374" s="4"/>
      <c r="GQ374" s="4"/>
      <c r="GR374" s="4"/>
      <c r="GS374" s="4"/>
      <c r="GT374" s="4"/>
      <c r="GU374" s="4"/>
      <c r="GV374" s="4"/>
      <c r="GW374" s="4"/>
      <c r="GX374" s="4"/>
      <c r="GY374" s="4"/>
      <c r="GZ374" s="4"/>
      <c r="HA374" s="4"/>
      <c r="HB374" s="4"/>
      <c r="HC374" s="4"/>
    </row>
    <row r="375" spans="1:211" x14ac:dyDescent="0.25">
      <c r="A375" s="251">
        <v>67</v>
      </c>
      <c r="B375" s="251" t="s">
        <v>594</v>
      </c>
      <c r="C375" s="251" t="s">
        <v>595</v>
      </c>
      <c r="D375" s="251" t="s">
        <v>549</v>
      </c>
      <c r="E375" s="251" t="s">
        <v>181</v>
      </c>
      <c r="F375" s="254" t="s">
        <v>596</v>
      </c>
      <c r="G375" s="251" t="s">
        <v>551</v>
      </c>
      <c r="H375" s="251"/>
      <c r="I375" s="276"/>
      <c r="J375" s="276"/>
      <c r="K375" s="276"/>
      <c r="L375" s="276"/>
      <c r="M375" s="251"/>
      <c r="N375" s="251"/>
      <c r="O375" s="251"/>
      <c r="P375" s="251"/>
      <c r="Q375" s="251"/>
      <c r="R375" s="251"/>
      <c r="S375" s="251"/>
      <c r="T375" s="251"/>
      <c r="U375" s="251"/>
      <c r="V375" s="251"/>
      <c r="W375" s="251"/>
      <c r="X375" s="251"/>
      <c r="Y375" s="287" t="s">
        <v>600</v>
      </c>
      <c r="Z375" s="251" t="s">
        <v>553</v>
      </c>
      <c r="AA375" s="240" t="s">
        <v>554</v>
      </c>
      <c r="AB375" s="317">
        <v>44067</v>
      </c>
      <c r="AC375" s="320" t="s">
        <v>602</v>
      </c>
      <c r="AD375" s="317">
        <v>44067</v>
      </c>
      <c r="AE375" s="317">
        <v>44366</v>
      </c>
      <c r="AF375" s="251" t="s">
        <v>184</v>
      </c>
      <c r="AG375" s="251" t="s">
        <v>185</v>
      </c>
      <c r="AH375" s="251" t="s">
        <v>604</v>
      </c>
      <c r="AI375" s="248">
        <v>2571939.87</v>
      </c>
      <c r="AJ375" s="248"/>
      <c r="AK375" s="248">
        <f>AI375+AJ375</f>
        <v>2571939.87</v>
      </c>
      <c r="AL375" s="164"/>
      <c r="AM375" s="135"/>
      <c r="AN375" s="100"/>
      <c r="AO375" s="135"/>
      <c r="AP375" s="164"/>
      <c r="AQ375" s="174"/>
      <c r="AR375" s="174"/>
      <c r="AS375" s="164"/>
      <c r="AT375" s="164"/>
      <c r="AU375" s="68"/>
      <c r="AV375" s="164"/>
      <c r="AW375" s="170"/>
      <c r="AX375" s="170"/>
      <c r="AY375" s="164"/>
      <c r="AZ375" s="164"/>
      <c r="BA375" s="170"/>
      <c r="BB375" s="170"/>
      <c r="BC375" s="174"/>
      <c r="BD375" s="164"/>
      <c r="BE375" s="170"/>
      <c r="BF375" s="170"/>
      <c r="BG375" s="164"/>
      <c r="BH375" s="170"/>
      <c r="BI375" s="231">
        <f>$AK$375+AW375-AX375</f>
        <v>2571939.87</v>
      </c>
      <c r="BJ375" s="232">
        <v>423233.12</v>
      </c>
      <c r="BK375" s="232"/>
      <c r="BL375" s="234">
        <f t="shared" si="49"/>
        <v>423233.12</v>
      </c>
      <c r="BM375" s="177"/>
      <c r="BN375" s="177"/>
      <c r="BO375" s="177"/>
      <c r="BP375" s="177"/>
      <c r="BQ375" s="177"/>
      <c r="BR375" s="177"/>
      <c r="BS375" s="177"/>
      <c r="BT375" s="177"/>
      <c r="BU375" s="92"/>
      <c r="BV375" s="92"/>
      <c r="BW375" s="180"/>
      <c r="BX375" s="180"/>
      <c r="BY375" s="177"/>
      <c r="BZ375" s="240" t="s">
        <v>1217</v>
      </c>
      <c r="CA375" s="240"/>
      <c r="CB375" s="240"/>
      <c r="CC375" s="240"/>
      <c r="CD375" s="240" t="s">
        <v>985</v>
      </c>
      <c r="CE375" s="240" t="s">
        <v>986</v>
      </c>
    </row>
    <row r="376" spans="1:211" ht="25.5" x14ac:dyDescent="0.25">
      <c r="A376" s="252"/>
      <c r="B376" s="252"/>
      <c r="C376" s="252"/>
      <c r="D376" s="252"/>
      <c r="E376" s="252"/>
      <c r="F376" s="255"/>
      <c r="G376" s="252"/>
      <c r="H376" s="252"/>
      <c r="I376" s="277"/>
      <c r="J376" s="277"/>
      <c r="K376" s="277"/>
      <c r="L376" s="277"/>
      <c r="M376" s="252"/>
      <c r="N376" s="252"/>
      <c r="O376" s="252"/>
      <c r="P376" s="252"/>
      <c r="Q376" s="252"/>
      <c r="R376" s="252"/>
      <c r="S376" s="252"/>
      <c r="T376" s="252"/>
      <c r="U376" s="252"/>
      <c r="V376" s="252"/>
      <c r="W376" s="252"/>
      <c r="X376" s="252"/>
      <c r="Y376" s="288"/>
      <c r="Z376" s="252"/>
      <c r="AA376" s="241"/>
      <c r="AB376" s="318"/>
      <c r="AC376" s="321"/>
      <c r="AD376" s="318"/>
      <c r="AE376" s="318"/>
      <c r="AF376" s="252"/>
      <c r="AG376" s="252"/>
      <c r="AH376" s="252"/>
      <c r="AI376" s="249"/>
      <c r="AJ376" s="249"/>
      <c r="AK376" s="249"/>
      <c r="AL376" s="136" t="s">
        <v>1215</v>
      </c>
      <c r="AM376" s="135" t="s">
        <v>605</v>
      </c>
      <c r="AN376" s="100" t="s">
        <v>606</v>
      </c>
      <c r="AO376" s="135"/>
      <c r="AP376" s="164" t="s">
        <v>617</v>
      </c>
      <c r="AQ376" s="99"/>
      <c r="AR376" s="100"/>
      <c r="AS376" s="164"/>
      <c r="AT376" s="164"/>
      <c r="AU376" s="68"/>
      <c r="AV376" s="164"/>
      <c r="AW376" s="170"/>
      <c r="AX376" s="170"/>
      <c r="AY376" s="164"/>
      <c r="AZ376" s="164"/>
      <c r="BA376" s="170"/>
      <c r="BB376" s="170"/>
      <c r="BC376" s="174"/>
      <c r="BD376" s="164"/>
      <c r="BE376" s="170"/>
      <c r="BF376" s="170"/>
      <c r="BG376" s="164"/>
      <c r="BH376" s="170"/>
      <c r="BI376" s="231">
        <f t="shared" ref="BI376:BI381" si="53">$AK$375+AW376-AX376</f>
        <v>2571939.87</v>
      </c>
      <c r="BJ376" s="235"/>
      <c r="BK376" s="235"/>
      <c r="BL376" s="234">
        <f t="shared" si="49"/>
        <v>0</v>
      </c>
      <c r="BM376" s="177"/>
      <c r="BN376" s="177"/>
      <c r="BO376" s="177"/>
      <c r="BP376" s="177"/>
      <c r="BQ376" s="177"/>
      <c r="BR376" s="177"/>
      <c r="BS376" s="177"/>
      <c r="BT376" s="177"/>
      <c r="BU376" s="92"/>
      <c r="BV376" s="92"/>
      <c r="BW376" s="180"/>
      <c r="BX376" s="180"/>
      <c r="BY376" s="177"/>
      <c r="BZ376" s="241"/>
      <c r="CA376" s="241"/>
      <c r="CB376" s="241"/>
      <c r="CC376" s="241"/>
      <c r="CD376" s="241"/>
      <c r="CE376" s="241"/>
    </row>
    <row r="377" spans="1:211" ht="25.5" x14ac:dyDescent="0.25">
      <c r="A377" s="252"/>
      <c r="B377" s="252"/>
      <c r="C377" s="252"/>
      <c r="D377" s="252"/>
      <c r="E377" s="252"/>
      <c r="F377" s="255"/>
      <c r="G377" s="252"/>
      <c r="H377" s="252"/>
      <c r="I377" s="277"/>
      <c r="J377" s="277"/>
      <c r="K377" s="277"/>
      <c r="L377" s="277"/>
      <c r="M377" s="252"/>
      <c r="N377" s="252"/>
      <c r="O377" s="252"/>
      <c r="P377" s="252"/>
      <c r="Q377" s="252"/>
      <c r="R377" s="252"/>
      <c r="S377" s="252"/>
      <c r="T377" s="252"/>
      <c r="U377" s="252"/>
      <c r="V377" s="252"/>
      <c r="W377" s="252"/>
      <c r="X377" s="252"/>
      <c r="Y377" s="288"/>
      <c r="Z377" s="252"/>
      <c r="AA377" s="241"/>
      <c r="AB377" s="318"/>
      <c r="AC377" s="321"/>
      <c r="AD377" s="318"/>
      <c r="AE377" s="318"/>
      <c r="AF377" s="252"/>
      <c r="AG377" s="252"/>
      <c r="AH377" s="252"/>
      <c r="AI377" s="249"/>
      <c r="AJ377" s="249"/>
      <c r="AK377" s="249"/>
      <c r="AL377" s="136" t="s">
        <v>558</v>
      </c>
      <c r="AM377" s="135" t="s">
        <v>607</v>
      </c>
      <c r="AN377" s="100">
        <v>44348</v>
      </c>
      <c r="AO377" s="137">
        <v>13065</v>
      </c>
      <c r="AP377" s="164" t="s">
        <v>186</v>
      </c>
      <c r="AQ377" s="99">
        <v>44367</v>
      </c>
      <c r="AR377" s="100">
        <v>44666</v>
      </c>
      <c r="AS377" s="164"/>
      <c r="AT377" s="164"/>
      <c r="AU377" s="68"/>
      <c r="AV377" s="164"/>
      <c r="AW377" s="170"/>
      <c r="AX377" s="170"/>
      <c r="AY377" s="164"/>
      <c r="AZ377" s="164"/>
      <c r="BA377" s="170"/>
      <c r="BB377" s="170"/>
      <c r="BC377" s="174"/>
      <c r="BD377" s="164"/>
      <c r="BE377" s="170"/>
      <c r="BF377" s="170"/>
      <c r="BG377" s="164"/>
      <c r="BH377" s="170"/>
      <c r="BI377" s="231">
        <f t="shared" si="53"/>
        <v>2571939.87</v>
      </c>
      <c r="BJ377" s="235"/>
      <c r="BK377" s="235"/>
      <c r="BL377" s="234">
        <f t="shared" si="49"/>
        <v>0</v>
      </c>
      <c r="BM377" s="177"/>
      <c r="BN377" s="177"/>
      <c r="BO377" s="177"/>
      <c r="BP377" s="177"/>
      <c r="BQ377" s="177"/>
      <c r="BR377" s="177"/>
      <c r="BS377" s="177"/>
      <c r="BT377" s="177"/>
      <c r="BU377" s="92"/>
      <c r="BV377" s="92"/>
      <c r="BW377" s="180"/>
      <c r="BX377" s="180"/>
      <c r="BY377" s="177"/>
      <c r="BZ377" s="241"/>
      <c r="CA377" s="241"/>
      <c r="CB377" s="241"/>
      <c r="CC377" s="241"/>
      <c r="CD377" s="241"/>
      <c r="CE377" s="241"/>
    </row>
    <row r="378" spans="1:211" ht="25.5" x14ac:dyDescent="0.25">
      <c r="A378" s="252"/>
      <c r="B378" s="252"/>
      <c r="C378" s="252"/>
      <c r="D378" s="252"/>
      <c r="E378" s="252"/>
      <c r="F378" s="255"/>
      <c r="G378" s="252"/>
      <c r="H378" s="252"/>
      <c r="I378" s="277"/>
      <c r="J378" s="277"/>
      <c r="K378" s="277"/>
      <c r="L378" s="277"/>
      <c r="M378" s="252"/>
      <c r="N378" s="252"/>
      <c r="O378" s="252"/>
      <c r="P378" s="252"/>
      <c r="Q378" s="252"/>
      <c r="R378" s="252"/>
      <c r="S378" s="252"/>
      <c r="T378" s="252"/>
      <c r="U378" s="252"/>
      <c r="V378" s="252"/>
      <c r="W378" s="252"/>
      <c r="X378" s="252"/>
      <c r="Y378" s="288"/>
      <c r="Z378" s="252"/>
      <c r="AA378" s="241"/>
      <c r="AB378" s="318"/>
      <c r="AC378" s="321"/>
      <c r="AD378" s="318"/>
      <c r="AE378" s="318"/>
      <c r="AF378" s="252"/>
      <c r="AG378" s="252"/>
      <c r="AH378" s="252"/>
      <c r="AI378" s="249"/>
      <c r="AJ378" s="249"/>
      <c r="AK378" s="249"/>
      <c r="AL378" s="136" t="s">
        <v>197</v>
      </c>
      <c r="AM378" s="135" t="s">
        <v>607</v>
      </c>
      <c r="AN378" s="100">
        <v>44664</v>
      </c>
      <c r="AO378" s="137">
        <v>13270</v>
      </c>
      <c r="AP378" s="164" t="s">
        <v>186</v>
      </c>
      <c r="AQ378" s="99">
        <v>44667</v>
      </c>
      <c r="AR378" s="100">
        <v>44966</v>
      </c>
      <c r="AS378" s="164"/>
      <c r="AT378" s="164"/>
      <c r="AU378" s="68"/>
      <c r="AV378" s="164"/>
      <c r="AW378" s="170"/>
      <c r="AX378" s="170"/>
      <c r="AY378" s="164"/>
      <c r="AZ378" s="164"/>
      <c r="BA378" s="170"/>
      <c r="BB378" s="170"/>
      <c r="BC378" s="174"/>
      <c r="BD378" s="164"/>
      <c r="BE378" s="170"/>
      <c r="BF378" s="170"/>
      <c r="BG378" s="164"/>
      <c r="BH378" s="170"/>
      <c r="BI378" s="231">
        <f t="shared" si="53"/>
        <v>2571939.87</v>
      </c>
      <c r="BJ378" s="235"/>
      <c r="BK378" s="235"/>
      <c r="BL378" s="234">
        <f t="shared" si="49"/>
        <v>0</v>
      </c>
      <c r="BM378" s="177"/>
      <c r="BN378" s="177"/>
      <c r="BO378" s="177"/>
      <c r="BP378" s="177"/>
      <c r="BQ378" s="177"/>
      <c r="BR378" s="177"/>
      <c r="BS378" s="177"/>
      <c r="BT378" s="177"/>
      <c r="BU378" s="92"/>
      <c r="BV378" s="92"/>
      <c r="BW378" s="180"/>
      <c r="BX378" s="180"/>
      <c r="BY378" s="177"/>
      <c r="BZ378" s="241"/>
      <c r="CA378" s="241"/>
      <c r="CB378" s="241"/>
      <c r="CC378" s="241"/>
      <c r="CD378" s="241"/>
      <c r="CE378" s="241"/>
    </row>
    <row r="379" spans="1:211" ht="25.5" x14ac:dyDescent="0.25">
      <c r="A379" s="252"/>
      <c r="B379" s="252"/>
      <c r="C379" s="252"/>
      <c r="D379" s="252"/>
      <c r="E379" s="252"/>
      <c r="F379" s="255"/>
      <c r="G379" s="252"/>
      <c r="H379" s="252"/>
      <c r="I379" s="277"/>
      <c r="J379" s="277"/>
      <c r="K379" s="277"/>
      <c r="L379" s="277"/>
      <c r="M379" s="252"/>
      <c r="N379" s="252"/>
      <c r="O379" s="252"/>
      <c r="P379" s="252"/>
      <c r="Q379" s="252"/>
      <c r="R379" s="252"/>
      <c r="S379" s="252"/>
      <c r="T379" s="252"/>
      <c r="U379" s="252"/>
      <c r="V379" s="252"/>
      <c r="W379" s="252"/>
      <c r="X379" s="252"/>
      <c r="Y379" s="288"/>
      <c r="Z379" s="252"/>
      <c r="AA379" s="241"/>
      <c r="AB379" s="318"/>
      <c r="AC379" s="321"/>
      <c r="AD379" s="318"/>
      <c r="AE379" s="318"/>
      <c r="AF379" s="252"/>
      <c r="AG379" s="252"/>
      <c r="AH379" s="252"/>
      <c r="AI379" s="249"/>
      <c r="AJ379" s="249"/>
      <c r="AK379" s="249"/>
      <c r="AL379" s="136" t="s">
        <v>197</v>
      </c>
      <c r="AM379" s="135" t="s">
        <v>608</v>
      </c>
      <c r="AN379" s="100">
        <v>44965</v>
      </c>
      <c r="AO379" s="137">
        <v>13483</v>
      </c>
      <c r="AP379" s="164" t="s">
        <v>186</v>
      </c>
      <c r="AQ379" s="99">
        <v>44967</v>
      </c>
      <c r="AR379" s="100">
        <v>45266</v>
      </c>
      <c r="AS379" s="164"/>
      <c r="AT379" s="164"/>
      <c r="AU379" s="68"/>
      <c r="AV379" s="164"/>
      <c r="AW379" s="170"/>
      <c r="AX379" s="170"/>
      <c r="AY379" s="164"/>
      <c r="AZ379" s="164"/>
      <c r="BA379" s="170"/>
      <c r="BB379" s="170"/>
      <c r="BC379" s="174"/>
      <c r="BD379" s="164"/>
      <c r="BE379" s="170"/>
      <c r="BF379" s="170"/>
      <c r="BG379" s="164"/>
      <c r="BH379" s="170"/>
      <c r="BI379" s="231">
        <f t="shared" si="53"/>
        <v>2571939.87</v>
      </c>
      <c r="BJ379" s="235"/>
      <c r="BK379" s="235"/>
      <c r="BL379" s="234">
        <f t="shared" si="49"/>
        <v>0</v>
      </c>
      <c r="BM379" s="177"/>
      <c r="BN379" s="177"/>
      <c r="BO379" s="177"/>
      <c r="BP379" s="177"/>
      <c r="BQ379" s="177"/>
      <c r="BR379" s="177"/>
      <c r="BS379" s="177"/>
      <c r="BT379" s="177"/>
      <c r="BU379" s="92"/>
      <c r="BV379" s="92"/>
      <c r="BW379" s="180"/>
      <c r="BX379" s="180"/>
      <c r="BY379" s="177"/>
      <c r="BZ379" s="241"/>
      <c r="CA379" s="241"/>
      <c r="CB379" s="241"/>
      <c r="CC379" s="241"/>
      <c r="CD379" s="241"/>
      <c r="CE379" s="241"/>
    </row>
    <row r="380" spans="1:211" ht="25.5" x14ac:dyDescent="0.25">
      <c r="A380" s="252"/>
      <c r="B380" s="252"/>
      <c r="C380" s="252"/>
      <c r="D380" s="252"/>
      <c r="E380" s="252"/>
      <c r="F380" s="255"/>
      <c r="G380" s="252"/>
      <c r="H380" s="252"/>
      <c r="I380" s="277"/>
      <c r="J380" s="277"/>
      <c r="K380" s="277"/>
      <c r="L380" s="277"/>
      <c r="M380" s="252"/>
      <c r="N380" s="252"/>
      <c r="O380" s="252"/>
      <c r="P380" s="252"/>
      <c r="Q380" s="252"/>
      <c r="R380" s="252"/>
      <c r="S380" s="252"/>
      <c r="T380" s="252"/>
      <c r="U380" s="252"/>
      <c r="V380" s="252"/>
      <c r="W380" s="252"/>
      <c r="X380" s="252"/>
      <c r="Y380" s="288"/>
      <c r="Z380" s="252"/>
      <c r="AA380" s="241"/>
      <c r="AB380" s="318"/>
      <c r="AC380" s="321"/>
      <c r="AD380" s="318"/>
      <c r="AE380" s="318"/>
      <c r="AF380" s="252"/>
      <c r="AG380" s="252"/>
      <c r="AH380" s="252"/>
      <c r="AI380" s="249"/>
      <c r="AJ380" s="249"/>
      <c r="AK380" s="249"/>
      <c r="AL380" s="136" t="s">
        <v>197</v>
      </c>
      <c r="AM380" s="135" t="s">
        <v>609</v>
      </c>
      <c r="AN380" s="100">
        <v>45265</v>
      </c>
      <c r="AO380" s="137">
        <v>13674</v>
      </c>
      <c r="AP380" s="164" t="s">
        <v>186</v>
      </c>
      <c r="AQ380" s="99">
        <v>45267</v>
      </c>
      <c r="AR380" s="100">
        <v>45566</v>
      </c>
      <c r="AS380" s="164"/>
      <c r="AT380" s="164"/>
      <c r="AU380" s="68"/>
      <c r="AV380" s="164"/>
      <c r="AW380" s="170"/>
      <c r="AX380" s="170"/>
      <c r="AY380" s="164"/>
      <c r="AZ380" s="164"/>
      <c r="BA380" s="170"/>
      <c r="BB380" s="170"/>
      <c r="BC380" s="174"/>
      <c r="BD380" s="164"/>
      <c r="BE380" s="170"/>
      <c r="BF380" s="170"/>
      <c r="BG380" s="164"/>
      <c r="BH380" s="170"/>
      <c r="BI380" s="231">
        <f t="shared" si="53"/>
        <v>2571939.87</v>
      </c>
      <c r="BJ380" s="235"/>
      <c r="BK380" s="235"/>
      <c r="BL380" s="234">
        <f t="shared" si="49"/>
        <v>0</v>
      </c>
      <c r="BM380" s="177"/>
      <c r="BN380" s="177"/>
      <c r="BO380" s="177"/>
      <c r="BP380" s="177"/>
      <c r="BQ380" s="177"/>
      <c r="BR380" s="177"/>
      <c r="BS380" s="177"/>
      <c r="BT380" s="177"/>
      <c r="BU380" s="92"/>
      <c r="BV380" s="92"/>
      <c r="BW380" s="180"/>
      <c r="BX380" s="180"/>
      <c r="BY380" s="177"/>
      <c r="BZ380" s="241"/>
      <c r="CA380" s="241"/>
      <c r="CB380" s="241"/>
      <c r="CC380" s="241"/>
      <c r="CD380" s="241"/>
      <c r="CE380" s="241"/>
    </row>
    <row r="381" spans="1:211" ht="25.5" x14ac:dyDescent="0.25">
      <c r="A381" s="253"/>
      <c r="B381" s="253"/>
      <c r="C381" s="253"/>
      <c r="D381" s="253"/>
      <c r="E381" s="253"/>
      <c r="F381" s="256"/>
      <c r="G381" s="253"/>
      <c r="H381" s="253"/>
      <c r="I381" s="278"/>
      <c r="J381" s="278"/>
      <c r="K381" s="278"/>
      <c r="L381" s="278"/>
      <c r="M381" s="253"/>
      <c r="N381" s="253"/>
      <c r="O381" s="253"/>
      <c r="P381" s="253"/>
      <c r="Q381" s="253"/>
      <c r="R381" s="253"/>
      <c r="S381" s="253"/>
      <c r="T381" s="253"/>
      <c r="U381" s="253"/>
      <c r="V381" s="253"/>
      <c r="W381" s="253"/>
      <c r="X381" s="253"/>
      <c r="Y381" s="289"/>
      <c r="Z381" s="253"/>
      <c r="AA381" s="242"/>
      <c r="AB381" s="319"/>
      <c r="AC381" s="322"/>
      <c r="AD381" s="319"/>
      <c r="AE381" s="319"/>
      <c r="AF381" s="253"/>
      <c r="AG381" s="253"/>
      <c r="AH381" s="253"/>
      <c r="AI381" s="250"/>
      <c r="AJ381" s="250"/>
      <c r="AK381" s="250"/>
      <c r="AL381" s="136" t="s">
        <v>977</v>
      </c>
      <c r="AM381" s="135" t="s">
        <v>1216</v>
      </c>
      <c r="AN381" s="100">
        <v>45566</v>
      </c>
      <c r="AO381" s="137">
        <v>13887</v>
      </c>
      <c r="AP381" s="164" t="s">
        <v>186</v>
      </c>
      <c r="AQ381" s="99">
        <v>45567</v>
      </c>
      <c r="AR381" s="100">
        <v>45867</v>
      </c>
      <c r="AS381" s="164"/>
      <c r="AT381" s="164"/>
      <c r="AU381" s="68"/>
      <c r="AV381" s="164"/>
      <c r="AW381" s="170"/>
      <c r="AX381" s="170"/>
      <c r="AY381" s="164"/>
      <c r="AZ381" s="164"/>
      <c r="BA381" s="170"/>
      <c r="BB381" s="170"/>
      <c r="BC381" s="174"/>
      <c r="BD381" s="164"/>
      <c r="BE381" s="170"/>
      <c r="BF381" s="170"/>
      <c r="BG381" s="164"/>
      <c r="BH381" s="170"/>
      <c r="BI381" s="231">
        <f t="shared" si="53"/>
        <v>2571939.87</v>
      </c>
      <c r="BJ381" s="237"/>
      <c r="BK381" s="237"/>
      <c r="BL381" s="234">
        <f t="shared" si="49"/>
        <v>0</v>
      </c>
      <c r="BM381" s="177"/>
      <c r="BN381" s="177"/>
      <c r="BO381" s="177"/>
      <c r="BP381" s="177"/>
      <c r="BQ381" s="177"/>
      <c r="BR381" s="177"/>
      <c r="BS381" s="177"/>
      <c r="BT381" s="177"/>
      <c r="BU381" s="92"/>
      <c r="BV381" s="92"/>
      <c r="BW381" s="180"/>
      <c r="BX381" s="180"/>
      <c r="BY381" s="177"/>
      <c r="BZ381" s="242"/>
      <c r="CA381" s="242"/>
      <c r="CB381" s="242"/>
      <c r="CC381" s="242"/>
      <c r="CD381" s="242"/>
      <c r="CE381" s="242"/>
    </row>
    <row r="382" spans="1:211" x14ac:dyDescent="0.25">
      <c r="A382" s="251">
        <v>68</v>
      </c>
      <c r="B382" s="251" t="s">
        <v>597</v>
      </c>
      <c r="C382" s="251" t="s">
        <v>598</v>
      </c>
      <c r="D382" s="251" t="s">
        <v>549</v>
      </c>
      <c r="E382" s="251" t="s">
        <v>181</v>
      </c>
      <c r="F382" s="254" t="s">
        <v>599</v>
      </c>
      <c r="G382" s="251" t="s">
        <v>551</v>
      </c>
      <c r="H382" s="251"/>
      <c r="I382" s="276"/>
      <c r="J382" s="276"/>
      <c r="K382" s="276"/>
      <c r="L382" s="276"/>
      <c r="M382" s="251"/>
      <c r="N382" s="251"/>
      <c r="O382" s="251"/>
      <c r="P382" s="251"/>
      <c r="Q382" s="251"/>
      <c r="R382" s="251"/>
      <c r="S382" s="251"/>
      <c r="T382" s="251"/>
      <c r="U382" s="251"/>
      <c r="V382" s="251"/>
      <c r="W382" s="251"/>
      <c r="X382" s="251"/>
      <c r="Y382" s="287" t="s">
        <v>601</v>
      </c>
      <c r="Z382" s="266" t="s">
        <v>553</v>
      </c>
      <c r="AA382" s="296" t="s">
        <v>554</v>
      </c>
      <c r="AB382" s="293">
        <v>44104</v>
      </c>
      <c r="AC382" s="287" t="s">
        <v>603</v>
      </c>
      <c r="AD382" s="293">
        <v>44104</v>
      </c>
      <c r="AE382" s="293">
        <v>44285</v>
      </c>
      <c r="AF382" s="251" t="s">
        <v>184</v>
      </c>
      <c r="AG382" s="251" t="s">
        <v>185</v>
      </c>
      <c r="AH382" s="251" t="s">
        <v>604</v>
      </c>
      <c r="AI382" s="248">
        <v>324912.95</v>
      </c>
      <c r="AJ382" s="248"/>
      <c r="AK382" s="248">
        <f>AI382+AJ382</f>
        <v>324912.95</v>
      </c>
      <c r="AL382" s="136"/>
      <c r="AM382" s="164"/>
      <c r="AN382" s="174"/>
      <c r="AO382" s="164"/>
      <c r="AP382" s="164"/>
      <c r="AQ382" s="50"/>
      <c r="AR382" s="54"/>
      <c r="AS382" s="164"/>
      <c r="AT382" s="164"/>
      <c r="AU382" s="68"/>
      <c r="AV382" s="164"/>
      <c r="AW382" s="170"/>
      <c r="AX382" s="170"/>
      <c r="AY382" s="164"/>
      <c r="AZ382" s="164"/>
      <c r="BA382" s="170"/>
      <c r="BB382" s="170"/>
      <c r="BC382" s="174"/>
      <c r="BD382" s="164"/>
      <c r="BE382" s="170"/>
      <c r="BF382" s="170"/>
      <c r="BG382" s="164"/>
      <c r="BH382" s="170"/>
      <c r="BI382" s="231">
        <f>$AK$382+AW382-AX382</f>
        <v>324912.95</v>
      </c>
      <c r="BJ382" s="232">
        <v>60647.06</v>
      </c>
      <c r="BK382" s="233"/>
      <c r="BL382" s="234">
        <f t="shared" si="49"/>
        <v>60647.06</v>
      </c>
      <c r="BM382" s="177"/>
      <c r="BN382" s="177"/>
      <c r="BO382" s="180"/>
      <c r="BP382" s="180"/>
      <c r="BQ382" s="177"/>
      <c r="BR382" s="177"/>
      <c r="BS382" s="243">
        <v>44424</v>
      </c>
      <c r="BT382" s="177"/>
      <c r="BU382" s="32"/>
      <c r="BV382" s="32"/>
      <c r="BW382" s="180"/>
      <c r="BX382" s="180"/>
      <c r="BY382" s="177"/>
      <c r="BZ382" s="240" t="s">
        <v>1223</v>
      </c>
      <c r="CA382" s="240"/>
      <c r="CB382" s="240"/>
      <c r="CC382" s="240"/>
      <c r="CD382" s="240" t="s">
        <v>985</v>
      </c>
      <c r="CE382" s="240" t="s">
        <v>986</v>
      </c>
    </row>
    <row r="383" spans="1:211" ht="25.5" x14ac:dyDescent="0.25">
      <c r="A383" s="252"/>
      <c r="B383" s="252"/>
      <c r="C383" s="252"/>
      <c r="D383" s="252"/>
      <c r="E383" s="252"/>
      <c r="F383" s="255"/>
      <c r="G383" s="252"/>
      <c r="H383" s="252"/>
      <c r="I383" s="277"/>
      <c r="J383" s="277"/>
      <c r="K383" s="277"/>
      <c r="L383" s="277"/>
      <c r="M383" s="252"/>
      <c r="N383" s="252"/>
      <c r="O383" s="252"/>
      <c r="P383" s="252"/>
      <c r="Q383" s="252"/>
      <c r="R383" s="252"/>
      <c r="S383" s="252"/>
      <c r="T383" s="252"/>
      <c r="U383" s="252"/>
      <c r="V383" s="252"/>
      <c r="W383" s="252"/>
      <c r="X383" s="252"/>
      <c r="Y383" s="288"/>
      <c r="Z383" s="267"/>
      <c r="AA383" s="297"/>
      <c r="AB383" s="294"/>
      <c r="AC383" s="288"/>
      <c r="AD383" s="294"/>
      <c r="AE383" s="294"/>
      <c r="AF383" s="252"/>
      <c r="AG383" s="252"/>
      <c r="AH383" s="252"/>
      <c r="AI383" s="249"/>
      <c r="AJ383" s="249"/>
      <c r="AK383" s="249"/>
      <c r="AL383" s="136" t="s">
        <v>197</v>
      </c>
      <c r="AM383" s="164" t="s">
        <v>610</v>
      </c>
      <c r="AN383" s="174">
        <v>44259</v>
      </c>
      <c r="AO383" s="164">
        <v>13014</v>
      </c>
      <c r="AP383" s="164" t="s">
        <v>186</v>
      </c>
      <c r="AQ383" s="218">
        <v>44285</v>
      </c>
      <c r="AR383" s="172">
        <v>44464</v>
      </c>
      <c r="AS383" s="164"/>
      <c r="AT383" s="164"/>
      <c r="AU383" s="68"/>
      <c r="AV383" s="164"/>
      <c r="AW383" s="170"/>
      <c r="AX383" s="170"/>
      <c r="AY383" s="164"/>
      <c r="AZ383" s="164"/>
      <c r="BA383" s="170"/>
      <c r="BB383" s="170"/>
      <c r="BC383" s="174"/>
      <c r="BD383" s="164"/>
      <c r="BE383" s="170"/>
      <c r="BF383" s="170"/>
      <c r="BG383" s="164"/>
      <c r="BH383" s="170"/>
      <c r="BI383" s="231">
        <f t="shared" ref="BI383:BI392" si="54">$AK$382+AW383-AX383</f>
        <v>324912.95</v>
      </c>
      <c r="BJ383" s="235"/>
      <c r="BK383" s="236"/>
      <c r="BL383" s="234">
        <f t="shared" si="49"/>
        <v>0</v>
      </c>
      <c r="BM383" s="177"/>
      <c r="BN383" s="177"/>
      <c r="BO383" s="180"/>
      <c r="BP383" s="180"/>
      <c r="BQ383" s="177"/>
      <c r="BR383" s="177"/>
      <c r="BS383" s="244"/>
      <c r="BT383" s="177"/>
      <c r="BU383" s="32"/>
      <c r="BV383" s="32"/>
      <c r="BW383" s="180"/>
      <c r="BX383" s="180"/>
      <c r="BY383" s="177"/>
      <c r="BZ383" s="241"/>
      <c r="CA383" s="241"/>
      <c r="CB383" s="241"/>
      <c r="CC383" s="241"/>
      <c r="CD383" s="241"/>
      <c r="CE383" s="241"/>
    </row>
    <row r="384" spans="1:211" ht="25.5" x14ac:dyDescent="0.25">
      <c r="A384" s="252"/>
      <c r="B384" s="252"/>
      <c r="C384" s="252"/>
      <c r="D384" s="252"/>
      <c r="E384" s="252"/>
      <c r="F384" s="255"/>
      <c r="G384" s="252"/>
      <c r="H384" s="252"/>
      <c r="I384" s="277"/>
      <c r="J384" s="277"/>
      <c r="K384" s="277"/>
      <c r="L384" s="277"/>
      <c r="M384" s="252"/>
      <c r="N384" s="252"/>
      <c r="O384" s="252"/>
      <c r="P384" s="252"/>
      <c r="Q384" s="252"/>
      <c r="R384" s="252"/>
      <c r="S384" s="252"/>
      <c r="T384" s="252"/>
      <c r="U384" s="252"/>
      <c r="V384" s="252"/>
      <c r="W384" s="252"/>
      <c r="X384" s="252"/>
      <c r="Y384" s="288"/>
      <c r="Z384" s="267"/>
      <c r="AA384" s="297"/>
      <c r="AB384" s="294"/>
      <c r="AC384" s="288"/>
      <c r="AD384" s="294"/>
      <c r="AE384" s="294"/>
      <c r="AF384" s="252"/>
      <c r="AG384" s="252"/>
      <c r="AH384" s="252"/>
      <c r="AI384" s="249"/>
      <c r="AJ384" s="249"/>
      <c r="AK384" s="249"/>
      <c r="AL384" s="164" t="s">
        <v>197</v>
      </c>
      <c r="AM384" s="164" t="s">
        <v>611</v>
      </c>
      <c r="AN384" s="174">
        <v>44462</v>
      </c>
      <c r="AO384" s="164">
        <v>13139</v>
      </c>
      <c r="AP384" s="164" t="s">
        <v>186</v>
      </c>
      <c r="AQ384" s="50">
        <v>44465</v>
      </c>
      <c r="AR384" s="54">
        <v>44643</v>
      </c>
      <c r="AS384" s="164"/>
      <c r="AT384" s="164"/>
      <c r="AU384" s="68"/>
      <c r="AV384" s="164"/>
      <c r="AW384" s="170"/>
      <c r="AX384" s="170"/>
      <c r="AY384" s="164"/>
      <c r="AZ384" s="164"/>
      <c r="BA384" s="170"/>
      <c r="BB384" s="170"/>
      <c r="BC384" s="174"/>
      <c r="BD384" s="164"/>
      <c r="BE384" s="170"/>
      <c r="BF384" s="170"/>
      <c r="BG384" s="164"/>
      <c r="BH384" s="170"/>
      <c r="BI384" s="231">
        <f t="shared" si="54"/>
        <v>324912.95</v>
      </c>
      <c r="BJ384" s="235"/>
      <c r="BK384" s="236"/>
      <c r="BL384" s="234">
        <f t="shared" si="49"/>
        <v>0</v>
      </c>
      <c r="BM384" s="177"/>
      <c r="BN384" s="177"/>
      <c r="BO384" s="180"/>
      <c r="BP384" s="180"/>
      <c r="BQ384" s="177"/>
      <c r="BR384" s="177"/>
      <c r="BS384" s="244"/>
      <c r="BT384" s="177"/>
      <c r="BU384" s="32"/>
      <c r="BV384" s="32"/>
      <c r="BW384" s="180"/>
      <c r="BX384" s="180"/>
      <c r="BY384" s="177"/>
      <c r="BZ384" s="241"/>
      <c r="CA384" s="241"/>
      <c r="CB384" s="241"/>
      <c r="CC384" s="241"/>
      <c r="CD384" s="241"/>
      <c r="CE384" s="241"/>
    </row>
    <row r="385" spans="1:83" ht="25.5" x14ac:dyDescent="0.25">
      <c r="A385" s="252"/>
      <c r="B385" s="252"/>
      <c r="C385" s="252"/>
      <c r="D385" s="252"/>
      <c r="E385" s="252"/>
      <c r="F385" s="255"/>
      <c r="G385" s="252"/>
      <c r="H385" s="252"/>
      <c r="I385" s="277"/>
      <c r="J385" s="277"/>
      <c r="K385" s="277"/>
      <c r="L385" s="277"/>
      <c r="M385" s="252"/>
      <c r="N385" s="252"/>
      <c r="O385" s="252"/>
      <c r="P385" s="252"/>
      <c r="Q385" s="252"/>
      <c r="R385" s="252"/>
      <c r="S385" s="252"/>
      <c r="T385" s="252"/>
      <c r="U385" s="252"/>
      <c r="V385" s="252"/>
      <c r="W385" s="252"/>
      <c r="X385" s="252"/>
      <c r="Y385" s="288"/>
      <c r="Z385" s="267"/>
      <c r="AA385" s="297"/>
      <c r="AB385" s="294"/>
      <c r="AC385" s="288"/>
      <c r="AD385" s="294"/>
      <c r="AE385" s="294"/>
      <c r="AF385" s="252"/>
      <c r="AG385" s="252"/>
      <c r="AH385" s="252"/>
      <c r="AI385" s="249"/>
      <c r="AJ385" s="249"/>
      <c r="AK385" s="249"/>
      <c r="AL385" s="164" t="s">
        <v>197</v>
      </c>
      <c r="AM385" s="164" t="s">
        <v>612</v>
      </c>
      <c r="AN385" s="174">
        <v>44573</v>
      </c>
      <c r="AO385" s="164">
        <v>13253</v>
      </c>
      <c r="AP385" s="164" t="s">
        <v>186</v>
      </c>
      <c r="AQ385" s="218">
        <v>44645</v>
      </c>
      <c r="AR385" s="172">
        <v>44824</v>
      </c>
      <c r="AS385" s="164"/>
      <c r="AT385" s="164"/>
      <c r="AU385" s="68"/>
      <c r="AV385" s="164"/>
      <c r="AW385" s="170"/>
      <c r="AX385" s="170"/>
      <c r="AY385" s="164"/>
      <c r="AZ385" s="164"/>
      <c r="BA385" s="170"/>
      <c r="BB385" s="170"/>
      <c r="BC385" s="174"/>
      <c r="BD385" s="164"/>
      <c r="BE385" s="170"/>
      <c r="BF385" s="170"/>
      <c r="BG385" s="164"/>
      <c r="BH385" s="170"/>
      <c r="BI385" s="231">
        <f t="shared" si="54"/>
        <v>324912.95</v>
      </c>
      <c r="BJ385" s="235"/>
      <c r="BK385" s="236"/>
      <c r="BL385" s="234">
        <f t="shared" si="49"/>
        <v>0</v>
      </c>
      <c r="BM385" s="177"/>
      <c r="BN385" s="177"/>
      <c r="BO385" s="180">
        <v>44574</v>
      </c>
      <c r="BP385" s="180">
        <v>44723</v>
      </c>
      <c r="BQ385" s="177"/>
      <c r="BR385" s="177"/>
      <c r="BS385" s="244"/>
      <c r="BT385" s="177"/>
      <c r="BU385" s="32"/>
      <c r="BV385" s="32"/>
      <c r="BW385" s="180">
        <v>44700</v>
      </c>
      <c r="BX385" s="180"/>
      <c r="BY385" s="177"/>
      <c r="BZ385" s="241"/>
      <c r="CA385" s="241"/>
      <c r="CB385" s="241"/>
      <c r="CC385" s="241"/>
      <c r="CD385" s="241"/>
      <c r="CE385" s="241"/>
    </row>
    <row r="386" spans="1:83" ht="25.5" x14ac:dyDescent="0.25">
      <c r="A386" s="252"/>
      <c r="B386" s="252"/>
      <c r="C386" s="252"/>
      <c r="D386" s="252"/>
      <c r="E386" s="252"/>
      <c r="F386" s="255"/>
      <c r="G386" s="252"/>
      <c r="H386" s="252"/>
      <c r="I386" s="277"/>
      <c r="J386" s="277"/>
      <c r="K386" s="277"/>
      <c r="L386" s="277"/>
      <c r="M386" s="252"/>
      <c r="N386" s="252"/>
      <c r="O386" s="252"/>
      <c r="P386" s="252"/>
      <c r="Q386" s="252"/>
      <c r="R386" s="252"/>
      <c r="S386" s="252"/>
      <c r="T386" s="252"/>
      <c r="U386" s="252"/>
      <c r="V386" s="252"/>
      <c r="W386" s="252"/>
      <c r="X386" s="252"/>
      <c r="Y386" s="288"/>
      <c r="Z386" s="267"/>
      <c r="AA386" s="297"/>
      <c r="AB386" s="294"/>
      <c r="AC386" s="288"/>
      <c r="AD386" s="294"/>
      <c r="AE386" s="294"/>
      <c r="AF386" s="252"/>
      <c r="AG386" s="252"/>
      <c r="AH386" s="252"/>
      <c r="AI386" s="249"/>
      <c r="AJ386" s="249"/>
      <c r="AK386" s="249"/>
      <c r="AL386" s="164" t="s">
        <v>197</v>
      </c>
      <c r="AM386" s="164" t="s">
        <v>613</v>
      </c>
      <c r="AN386" s="174">
        <v>44795</v>
      </c>
      <c r="AO386" s="164">
        <v>13360</v>
      </c>
      <c r="AP386" s="164" t="s">
        <v>186</v>
      </c>
      <c r="AQ386" s="50">
        <v>44825</v>
      </c>
      <c r="AR386" s="54">
        <v>44974</v>
      </c>
      <c r="AS386" s="164"/>
      <c r="AT386" s="164"/>
      <c r="AU386" s="68"/>
      <c r="AV386" s="164"/>
      <c r="AW386" s="170"/>
      <c r="AX386" s="170"/>
      <c r="AY386" s="164"/>
      <c r="AZ386" s="164"/>
      <c r="BA386" s="170"/>
      <c r="BB386" s="170"/>
      <c r="BC386" s="174"/>
      <c r="BD386" s="164"/>
      <c r="BE386" s="170"/>
      <c r="BF386" s="170"/>
      <c r="BG386" s="164"/>
      <c r="BH386" s="170"/>
      <c r="BI386" s="231">
        <f t="shared" si="54"/>
        <v>324912.95</v>
      </c>
      <c r="BJ386" s="235"/>
      <c r="BK386" s="236"/>
      <c r="BL386" s="234">
        <f t="shared" si="49"/>
        <v>0</v>
      </c>
      <c r="BM386" s="177"/>
      <c r="BN386" s="177"/>
      <c r="BO386" s="180"/>
      <c r="BP386" s="180"/>
      <c r="BQ386" s="177"/>
      <c r="BR386" s="177"/>
      <c r="BS386" s="244"/>
      <c r="BT386" s="177"/>
      <c r="BU386" s="32"/>
      <c r="BV386" s="32"/>
      <c r="BW386" s="180"/>
      <c r="BX386" s="180"/>
      <c r="BY386" s="177"/>
      <c r="BZ386" s="241"/>
      <c r="CA386" s="241"/>
      <c r="CB386" s="241"/>
      <c r="CC386" s="241"/>
      <c r="CD386" s="241"/>
      <c r="CE386" s="241"/>
    </row>
    <row r="387" spans="1:83" ht="25.5" x14ac:dyDescent="0.25">
      <c r="A387" s="252"/>
      <c r="B387" s="252"/>
      <c r="C387" s="252"/>
      <c r="D387" s="252"/>
      <c r="E387" s="252"/>
      <c r="F387" s="255"/>
      <c r="G387" s="252"/>
      <c r="H387" s="252"/>
      <c r="I387" s="277"/>
      <c r="J387" s="277"/>
      <c r="K387" s="277"/>
      <c r="L387" s="277"/>
      <c r="M387" s="252"/>
      <c r="N387" s="252"/>
      <c r="O387" s="252"/>
      <c r="P387" s="252"/>
      <c r="Q387" s="252"/>
      <c r="R387" s="252"/>
      <c r="S387" s="252"/>
      <c r="T387" s="252"/>
      <c r="U387" s="252"/>
      <c r="V387" s="252"/>
      <c r="W387" s="252"/>
      <c r="X387" s="252"/>
      <c r="Y387" s="288"/>
      <c r="Z387" s="267"/>
      <c r="AA387" s="297"/>
      <c r="AB387" s="294"/>
      <c r="AC387" s="288"/>
      <c r="AD387" s="294"/>
      <c r="AE387" s="294"/>
      <c r="AF387" s="252"/>
      <c r="AG387" s="252"/>
      <c r="AH387" s="252"/>
      <c r="AI387" s="249"/>
      <c r="AJ387" s="249"/>
      <c r="AK387" s="249"/>
      <c r="AL387" s="164" t="s">
        <v>197</v>
      </c>
      <c r="AM387" s="164" t="s">
        <v>614</v>
      </c>
      <c r="AN387" s="174">
        <v>44974</v>
      </c>
      <c r="AO387" s="164">
        <v>13485</v>
      </c>
      <c r="AP387" s="164" t="s">
        <v>186</v>
      </c>
      <c r="AQ387" s="215">
        <v>44975</v>
      </c>
      <c r="AR387" s="215">
        <v>45154</v>
      </c>
      <c r="AS387" s="164"/>
      <c r="AT387" s="164"/>
      <c r="AU387" s="68"/>
      <c r="AV387" s="164"/>
      <c r="AW387" s="170"/>
      <c r="AX387" s="170"/>
      <c r="AY387" s="164"/>
      <c r="AZ387" s="164"/>
      <c r="BA387" s="170"/>
      <c r="BB387" s="170"/>
      <c r="BC387" s="174"/>
      <c r="BD387" s="164"/>
      <c r="BE387" s="170"/>
      <c r="BF387" s="170"/>
      <c r="BG387" s="164"/>
      <c r="BH387" s="170"/>
      <c r="BI387" s="231">
        <f t="shared" si="54"/>
        <v>324912.95</v>
      </c>
      <c r="BJ387" s="235"/>
      <c r="BK387" s="236"/>
      <c r="BL387" s="234">
        <f t="shared" si="49"/>
        <v>0</v>
      </c>
      <c r="BM387" s="177"/>
      <c r="BN387" s="177"/>
      <c r="BO387" s="180"/>
      <c r="BP387" s="180"/>
      <c r="BQ387" s="177"/>
      <c r="BR387" s="177"/>
      <c r="BS387" s="244"/>
      <c r="BT387" s="177"/>
      <c r="BU387" s="32"/>
      <c r="BV387" s="32"/>
      <c r="BW387" s="180"/>
      <c r="BX387" s="180"/>
      <c r="BY387" s="177"/>
      <c r="BZ387" s="241"/>
      <c r="CA387" s="241"/>
      <c r="CB387" s="241"/>
      <c r="CC387" s="241"/>
      <c r="CD387" s="241"/>
      <c r="CE387" s="241"/>
    </row>
    <row r="388" spans="1:83" ht="25.5" x14ac:dyDescent="0.25">
      <c r="A388" s="252"/>
      <c r="B388" s="252"/>
      <c r="C388" s="252"/>
      <c r="D388" s="252"/>
      <c r="E388" s="252"/>
      <c r="F388" s="255"/>
      <c r="G388" s="252"/>
      <c r="H388" s="252"/>
      <c r="I388" s="277"/>
      <c r="J388" s="277"/>
      <c r="K388" s="277"/>
      <c r="L388" s="277"/>
      <c r="M388" s="252"/>
      <c r="N388" s="252"/>
      <c r="O388" s="252"/>
      <c r="P388" s="252"/>
      <c r="Q388" s="252"/>
      <c r="R388" s="252"/>
      <c r="S388" s="252"/>
      <c r="T388" s="252"/>
      <c r="U388" s="252"/>
      <c r="V388" s="252"/>
      <c r="W388" s="252"/>
      <c r="X388" s="252"/>
      <c r="Y388" s="288"/>
      <c r="Z388" s="267"/>
      <c r="AA388" s="297"/>
      <c r="AB388" s="294"/>
      <c r="AC388" s="288"/>
      <c r="AD388" s="294"/>
      <c r="AE388" s="294"/>
      <c r="AF388" s="252"/>
      <c r="AG388" s="252"/>
      <c r="AH388" s="252"/>
      <c r="AI388" s="249"/>
      <c r="AJ388" s="249"/>
      <c r="AK388" s="249"/>
      <c r="AL388" s="164" t="s">
        <v>197</v>
      </c>
      <c r="AM388" s="164" t="s">
        <v>615</v>
      </c>
      <c r="AN388" s="174">
        <v>45153</v>
      </c>
      <c r="AO388" s="164">
        <v>13612</v>
      </c>
      <c r="AP388" s="164" t="s">
        <v>186</v>
      </c>
      <c r="AQ388" s="216">
        <v>45155</v>
      </c>
      <c r="AR388" s="216">
        <v>45334</v>
      </c>
      <c r="AS388" s="164"/>
      <c r="AT388" s="164"/>
      <c r="AU388" s="68"/>
      <c r="AV388" s="164"/>
      <c r="AW388" s="170"/>
      <c r="AX388" s="170"/>
      <c r="AY388" s="164"/>
      <c r="AZ388" s="164"/>
      <c r="BA388" s="170"/>
      <c r="BB388" s="170"/>
      <c r="BC388" s="174"/>
      <c r="BD388" s="164"/>
      <c r="BE388" s="170"/>
      <c r="BF388" s="170"/>
      <c r="BG388" s="164"/>
      <c r="BH388" s="170"/>
      <c r="BI388" s="231">
        <f t="shared" si="54"/>
        <v>324912.95</v>
      </c>
      <c r="BJ388" s="235"/>
      <c r="BK388" s="236"/>
      <c r="BL388" s="234">
        <f t="shared" si="49"/>
        <v>0</v>
      </c>
      <c r="BM388" s="177"/>
      <c r="BN388" s="177"/>
      <c r="BO388" s="180"/>
      <c r="BP388" s="180"/>
      <c r="BQ388" s="177"/>
      <c r="BR388" s="177"/>
      <c r="BS388" s="244"/>
      <c r="BT388" s="177"/>
      <c r="BU388" s="32"/>
      <c r="BV388" s="32"/>
      <c r="BW388" s="180"/>
      <c r="BX388" s="180"/>
      <c r="BY388" s="177"/>
      <c r="BZ388" s="241"/>
      <c r="CA388" s="241"/>
      <c r="CB388" s="241"/>
      <c r="CC388" s="241"/>
      <c r="CD388" s="241"/>
      <c r="CE388" s="241"/>
    </row>
    <row r="389" spans="1:83" ht="25.5" x14ac:dyDescent="0.25">
      <c r="A389" s="252"/>
      <c r="B389" s="252"/>
      <c r="C389" s="252"/>
      <c r="D389" s="252"/>
      <c r="E389" s="252"/>
      <c r="F389" s="255"/>
      <c r="G389" s="252"/>
      <c r="H389" s="252"/>
      <c r="I389" s="277"/>
      <c r="J389" s="277"/>
      <c r="K389" s="277"/>
      <c r="L389" s="277"/>
      <c r="M389" s="252"/>
      <c r="N389" s="252"/>
      <c r="O389" s="252"/>
      <c r="P389" s="252"/>
      <c r="Q389" s="252"/>
      <c r="R389" s="252"/>
      <c r="S389" s="252"/>
      <c r="T389" s="252"/>
      <c r="U389" s="252"/>
      <c r="V389" s="252"/>
      <c r="W389" s="252"/>
      <c r="X389" s="252"/>
      <c r="Y389" s="288"/>
      <c r="Z389" s="267"/>
      <c r="AA389" s="297"/>
      <c r="AB389" s="294"/>
      <c r="AC389" s="288"/>
      <c r="AD389" s="294"/>
      <c r="AE389" s="294"/>
      <c r="AF389" s="252"/>
      <c r="AG389" s="252"/>
      <c r="AH389" s="252"/>
      <c r="AI389" s="249"/>
      <c r="AJ389" s="249"/>
      <c r="AK389" s="249"/>
      <c r="AL389" s="164" t="s">
        <v>1218</v>
      </c>
      <c r="AM389" s="164" t="s">
        <v>616</v>
      </c>
      <c r="AN389" s="174">
        <v>45222</v>
      </c>
      <c r="AO389" s="164">
        <v>13645</v>
      </c>
      <c r="AP389" s="164" t="s">
        <v>186</v>
      </c>
      <c r="AQ389" s="216"/>
      <c r="AR389" s="216"/>
      <c r="AS389" s="164"/>
      <c r="AT389" s="164"/>
      <c r="AU389" s="68"/>
      <c r="AV389" s="164"/>
      <c r="AW389" s="170"/>
      <c r="AX389" s="170"/>
      <c r="AY389" s="164"/>
      <c r="AZ389" s="164"/>
      <c r="BA389" s="170"/>
      <c r="BB389" s="170"/>
      <c r="BC389" s="174"/>
      <c r="BD389" s="164"/>
      <c r="BE389" s="170"/>
      <c r="BF389" s="170"/>
      <c r="BG389" s="164"/>
      <c r="BH389" s="170"/>
      <c r="BI389" s="231">
        <f t="shared" si="54"/>
        <v>324912.95</v>
      </c>
      <c r="BJ389" s="235"/>
      <c r="BK389" s="236"/>
      <c r="BL389" s="234">
        <f t="shared" si="49"/>
        <v>0</v>
      </c>
      <c r="BM389" s="177"/>
      <c r="BN389" s="177"/>
      <c r="BO389" s="180">
        <v>45225</v>
      </c>
      <c r="BP389" s="180">
        <v>45374</v>
      </c>
      <c r="BQ389" s="177"/>
      <c r="BR389" s="177"/>
      <c r="BS389" s="244"/>
      <c r="BT389" s="177"/>
      <c r="BU389" s="32"/>
      <c r="BV389" s="32"/>
      <c r="BW389" s="180"/>
      <c r="BX389" s="180"/>
      <c r="BY389" s="177"/>
      <c r="BZ389" s="241"/>
      <c r="CA389" s="241"/>
      <c r="CB389" s="241"/>
      <c r="CC389" s="241"/>
      <c r="CD389" s="241"/>
      <c r="CE389" s="241"/>
    </row>
    <row r="390" spans="1:83" ht="25.5" x14ac:dyDescent="0.25">
      <c r="A390" s="252"/>
      <c r="B390" s="252"/>
      <c r="C390" s="252"/>
      <c r="D390" s="252"/>
      <c r="E390" s="252"/>
      <c r="F390" s="255"/>
      <c r="G390" s="252"/>
      <c r="H390" s="252"/>
      <c r="I390" s="277"/>
      <c r="J390" s="277"/>
      <c r="K390" s="277"/>
      <c r="L390" s="277"/>
      <c r="M390" s="252"/>
      <c r="N390" s="252"/>
      <c r="O390" s="252"/>
      <c r="P390" s="252"/>
      <c r="Q390" s="252"/>
      <c r="R390" s="252"/>
      <c r="S390" s="252"/>
      <c r="T390" s="252"/>
      <c r="U390" s="252"/>
      <c r="V390" s="252"/>
      <c r="W390" s="252"/>
      <c r="X390" s="252"/>
      <c r="Y390" s="288"/>
      <c r="Z390" s="267"/>
      <c r="AA390" s="297"/>
      <c r="AB390" s="294"/>
      <c r="AC390" s="288"/>
      <c r="AD390" s="294"/>
      <c r="AE390" s="294"/>
      <c r="AF390" s="252"/>
      <c r="AG390" s="252"/>
      <c r="AH390" s="252"/>
      <c r="AI390" s="249"/>
      <c r="AJ390" s="249"/>
      <c r="AK390" s="249"/>
      <c r="AL390" s="164" t="s">
        <v>1219</v>
      </c>
      <c r="AM390" s="164" t="s">
        <v>1220</v>
      </c>
      <c r="AN390" s="174">
        <v>45331</v>
      </c>
      <c r="AO390" s="164">
        <v>13722</v>
      </c>
      <c r="AP390" s="164" t="s">
        <v>186</v>
      </c>
      <c r="AQ390" s="216">
        <v>45335</v>
      </c>
      <c r="AR390" s="216">
        <v>45514</v>
      </c>
      <c r="AS390" s="164"/>
      <c r="AT390" s="164"/>
      <c r="AU390" s="68"/>
      <c r="AV390" s="164"/>
      <c r="AW390" s="170"/>
      <c r="AX390" s="170"/>
      <c r="AY390" s="164"/>
      <c r="AZ390" s="164"/>
      <c r="BA390" s="170"/>
      <c r="BB390" s="170"/>
      <c r="BC390" s="174"/>
      <c r="BD390" s="164"/>
      <c r="BE390" s="170"/>
      <c r="BF390" s="170"/>
      <c r="BG390" s="164"/>
      <c r="BH390" s="170"/>
      <c r="BI390" s="231">
        <f t="shared" si="54"/>
        <v>324912.95</v>
      </c>
      <c r="BJ390" s="235"/>
      <c r="BK390" s="236"/>
      <c r="BL390" s="234">
        <f t="shared" si="49"/>
        <v>0</v>
      </c>
      <c r="BM390" s="177"/>
      <c r="BN390" s="177"/>
      <c r="BO390" s="180">
        <v>45375</v>
      </c>
      <c r="BP390" s="180">
        <v>45514</v>
      </c>
      <c r="BQ390" s="177"/>
      <c r="BR390" s="177"/>
      <c r="BS390" s="244"/>
      <c r="BT390" s="177"/>
      <c r="BU390" s="32"/>
      <c r="BV390" s="32"/>
      <c r="BW390" s="180"/>
      <c r="BX390" s="180"/>
      <c r="BY390" s="177"/>
      <c r="BZ390" s="241"/>
      <c r="CA390" s="241"/>
      <c r="CB390" s="241"/>
      <c r="CC390" s="241"/>
      <c r="CD390" s="241"/>
      <c r="CE390" s="241"/>
    </row>
    <row r="391" spans="1:83" ht="25.5" x14ac:dyDescent="0.25">
      <c r="A391" s="252"/>
      <c r="B391" s="252"/>
      <c r="C391" s="252"/>
      <c r="D391" s="252"/>
      <c r="E391" s="252"/>
      <c r="F391" s="255"/>
      <c r="G391" s="252"/>
      <c r="H391" s="252"/>
      <c r="I391" s="277"/>
      <c r="J391" s="277"/>
      <c r="K391" s="277"/>
      <c r="L391" s="277"/>
      <c r="M391" s="252"/>
      <c r="N391" s="252"/>
      <c r="O391" s="252"/>
      <c r="P391" s="252"/>
      <c r="Q391" s="252"/>
      <c r="R391" s="252"/>
      <c r="S391" s="252"/>
      <c r="T391" s="252"/>
      <c r="U391" s="252"/>
      <c r="V391" s="252"/>
      <c r="W391" s="252"/>
      <c r="X391" s="252"/>
      <c r="Y391" s="288"/>
      <c r="Z391" s="267"/>
      <c r="AA391" s="297"/>
      <c r="AB391" s="294"/>
      <c r="AC391" s="288"/>
      <c r="AD391" s="294"/>
      <c r="AE391" s="294"/>
      <c r="AF391" s="252"/>
      <c r="AG391" s="252"/>
      <c r="AH391" s="252"/>
      <c r="AI391" s="249"/>
      <c r="AJ391" s="249"/>
      <c r="AK391" s="249"/>
      <c r="AL391" s="164" t="s">
        <v>1219</v>
      </c>
      <c r="AM391" s="164" t="s">
        <v>1221</v>
      </c>
      <c r="AN391" s="174">
        <v>45504</v>
      </c>
      <c r="AO391" s="164">
        <v>13834</v>
      </c>
      <c r="AP391" s="164" t="s">
        <v>186</v>
      </c>
      <c r="AQ391" s="216">
        <v>45515</v>
      </c>
      <c r="AR391" s="216">
        <v>45694</v>
      </c>
      <c r="AS391" s="164"/>
      <c r="AT391" s="164"/>
      <c r="AU391" s="68"/>
      <c r="AV391" s="164"/>
      <c r="AW391" s="170"/>
      <c r="AX391" s="170"/>
      <c r="AY391" s="164"/>
      <c r="AZ391" s="164"/>
      <c r="BA391" s="170"/>
      <c r="BB391" s="170"/>
      <c r="BC391" s="174"/>
      <c r="BD391" s="164"/>
      <c r="BE391" s="170"/>
      <c r="BF391" s="170"/>
      <c r="BG391" s="164"/>
      <c r="BH391" s="170"/>
      <c r="BI391" s="231">
        <f t="shared" si="54"/>
        <v>324912.95</v>
      </c>
      <c r="BJ391" s="235"/>
      <c r="BK391" s="236"/>
      <c r="BL391" s="234">
        <f t="shared" si="49"/>
        <v>0</v>
      </c>
      <c r="BM391" s="177"/>
      <c r="BN391" s="177"/>
      <c r="BO391" s="180">
        <v>45515</v>
      </c>
      <c r="BP391" s="180">
        <v>45664</v>
      </c>
      <c r="BQ391" s="177"/>
      <c r="BR391" s="177"/>
      <c r="BS391" s="244"/>
      <c r="BT391" s="177"/>
      <c r="BU391" s="32"/>
      <c r="BV391" s="32"/>
      <c r="BW391" s="180"/>
      <c r="BX391" s="180"/>
      <c r="BY391" s="177"/>
      <c r="BZ391" s="241"/>
      <c r="CA391" s="241"/>
      <c r="CB391" s="241"/>
      <c r="CC391" s="241"/>
      <c r="CD391" s="241"/>
      <c r="CE391" s="241"/>
    </row>
    <row r="392" spans="1:83" ht="25.5" x14ac:dyDescent="0.25">
      <c r="A392" s="253"/>
      <c r="B392" s="253"/>
      <c r="C392" s="253"/>
      <c r="D392" s="253"/>
      <c r="E392" s="253"/>
      <c r="F392" s="256"/>
      <c r="G392" s="253"/>
      <c r="H392" s="253"/>
      <c r="I392" s="278"/>
      <c r="J392" s="278"/>
      <c r="K392" s="278"/>
      <c r="L392" s="278"/>
      <c r="M392" s="253"/>
      <c r="N392" s="253"/>
      <c r="O392" s="253"/>
      <c r="P392" s="253"/>
      <c r="Q392" s="253"/>
      <c r="R392" s="253"/>
      <c r="S392" s="253"/>
      <c r="T392" s="253"/>
      <c r="U392" s="253"/>
      <c r="V392" s="253"/>
      <c r="W392" s="253"/>
      <c r="X392" s="253"/>
      <c r="Y392" s="289"/>
      <c r="Z392" s="272"/>
      <c r="AA392" s="298"/>
      <c r="AB392" s="295"/>
      <c r="AC392" s="289"/>
      <c r="AD392" s="295"/>
      <c r="AE392" s="295"/>
      <c r="AF392" s="253"/>
      <c r="AG392" s="253"/>
      <c r="AH392" s="253"/>
      <c r="AI392" s="250"/>
      <c r="AJ392" s="250"/>
      <c r="AK392" s="250"/>
      <c r="AL392" s="164" t="s">
        <v>1187</v>
      </c>
      <c r="AM392" s="164" t="s">
        <v>1222</v>
      </c>
      <c r="AN392" s="174">
        <v>45645</v>
      </c>
      <c r="AO392" s="164">
        <v>13931</v>
      </c>
      <c r="AP392" s="164" t="s">
        <v>186</v>
      </c>
      <c r="AQ392" s="44">
        <v>45695</v>
      </c>
      <c r="AR392" s="44">
        <v>45874</v>
      </c>
      <c r="AS392" s="164"/>
      <c r="AT392" s="164"/>
      <c r="AU392" s="68"/>
      <c r="AV392" s="164"/>
      <c r="AW392" s="170"/>
      <c r="AX392" s="170"/>
      <c r="AY392" s="164"/>
      <c r="AZ392" s="164"/>
      <c r="BA392" s="170"/>
      <c r="BB392" s="170"/>
      <c r="BC392" s="174"/>
      <c r="BD392" s="164"/>
      <c r="BE392" s="170"/>
      <c r="BF392" s="170"/>
      <c r="BG392" s="164"/>
      <c r="BH392" s="170"/>
      <c r="BI392" s="231">
        <f t="shared" si="54"/>
        <v>324912.95</v>
      </c>
      <c r="BJ392" s="237"/>
      <c r="BK392" s="238"/>
      <c r="BL392" s="234">
        <f t="shared" si="49"/>
        <v>0</v>
      </c>
      <c r="BM392" s="177"/>
      <c r="BN392" s="177"/>
      <c r="BO392" s="180">
        <v>45665</v>
      </c>
      <c r="BP392" s="180">
        <v>45814</v>
      </c>
      <c r="BQ392" s="177"/>
      <c r="BR392" s="177"/>
      <c r="BS392" s="245"/>
      <c r="BT392" s="177"/>
      <c r="BU392" s="32"/>
      <c r="BV392" s="32"/>
      <c r="BW392" s="180"/>
      <c r="BX392" s="180"/>
      <c r="BY392" s="177"/>
      <c r="BZ392" s="242"/>
      <c r="CA392" s="242"/>
      <c r="CB392" s="242"/>
      <c r="CC392" s="242"/>
      <c r="CD392" s="242"/>
      <c r="CE392" s="242"/>
    </row>
    <row r="393" spans="1:83" x14ac:dyDescent="0.25">
      <c r="A393" s="251">
        <v>69</v>
      </c>
      <c r="B393" s="251" t="s">
        <v>619</v>
      </c>
      <c r="C393" s="251" t="s">
        <v>230</v>
      </c>
      <c r="D393" s="251" t="s">
        <v>549</v>
      </c>
      <c r="E393" s="251" t="s">
        <v>379</v>
      </c>
      <c r="F393" s="254" t="s">
        <v>620</v>
      </c>
      <c r="G393" s="251"/>
      <c r="H393" s="251"/>
      <c r="I393" s="276"/>
      <c r="J393" s="276"/>
      <c r="K393" s="276"/>
      <c r="L393" s="276"/>
      <c r="M393" s="251"/>
      <c r="N393" s="251"/>
      <c r="O393" s="251"/>
      <c r="P393" s="251"/>
      <c r="Q393" s="251"/>
      <c r="R393" s="251"/>
      <c r="S393" s="251"/>
      <c r="T393" s="251"/>
      <c r="U393" s="251"/>
      <c r="V393" s="251"/>
      <c r="W393" s="251"/>
      <c r="X393" s="251"/>
      <c r="Y393" s="266" t="s">
        <v>621</v>
      </c>
      <c r="Z393" s="251" t="s">
        <v>623</v>
      </c>
      <c r="AA393" s="251" t="s">
        <v>622</v>
      </c>
      <c r="AB393" s="268">
        <v>44747</v>
      </c>
      <c r="AC393" s="251"/>
      <c r="AD393" s="268">
        <v>44747</v>
      </c>
      <c r="AE393" s="268">
        <v>44957</v>
      </c>
      <c r="AF393" s="251">
        <v>1500</v>
      </c>
      <c r="AG393" s="251" t="s">
        <v>387</v>
      </c>
      <c r="AH393" s="251"/>
      <c r="AI393" s="248"/>
      <c r="AJ393" s="248"/>
      <c r="AK393" s="248">
        <v>300000</v>
      </c>
      <c r="AL393" s="164"/>
      <c r="AM393" s="164"/>
      <c r="AN393" s="174"/>
      <c r="AO393" s="164"/>
      <c r="AP393" s="164"/>
      <c r="AQ393" s="174"/>
      <c r="AR393" s="174"/>
      <c r="AS393" s="164"/>
      <c r="AT393" s="164"/>
      <c r="AU393" s="68"/>
      <c r="AV393" s="164"/>
      <c r="AW393" s="170"/>
      <c r="AX393" s="170"/>
      <c r="AY393" s="164"/>
      <c r="AZ393" s="164"/>
      <c r="BA393" s="170"/>
      <c r="BB393" s="170"/>
      <c r="BC393" s="174"/>
      <c r="BD393" s="164"/>
      <c r="BE393" s="170"/>
      <c r="BF393" s="170"/>
      <c r="BG393" s="164"/>
      <c r="BH393" s="170"/>
      <c r="BI393" s="231">
        <f>$AK$393+AW393-AX393</f>
        <v>300000</v>
      </c>
      <c r="BJ393" s="232">
        <v>187731.08</v>
      </c>
      <c r="BK393" s="232"/>
      <c r="BL393" s="234">
        <f t="shared" si="49"/>
        <v>187731.08</v>
      </c>
      <c r="BM393" s="177"/>
      <c r="BN393" s="177"/>
      <c r="BO393" s="177"/>
      <c r="BP393" s="177"/>
      <c r="BQ393" s="177"/>
      <c r="BR393" s="177"/>
      <c r="BS393" s="243">
        <v>44750</v>
      </c>
      <c r="BT393" s="177"/>
      <c r="BU393" s="92"/>
      <c r="BV393" s="92"/>
      <c r="BW393" s="180"/>
      <c r="BX393" s="180"/>
      <c r="BY393" s="177"/>
      <c r="BZ393" s="240" t="s">
        <v>1224</v>
      </c>
      <c r="CA393" s="240"/>
      <c r="CB393" s="240" t="s">
        <v>784</v>
      </c>
      <c r="CC393" s="240" t="s">
        <v>966</v>
      </c>
      <c r="CD393" s="240" t="s">
        <v>1225</v>
      </c>
      <c r="CE393" s="240" t="s">
        <v>1226</v>
      </c>
    </row>
    <row r="394" spans="1:83" ht="25.5" x14ac:dyDescent="0.25">
      <c r="A394" s="252"/>
      <c r="B394" s="252"/>
      <c r="C394" s="252"/>
      <c r="D394" s="252"/>
      <c r="E394" s="252"/>
      <c r="F394" s="255"/>
      <c r="G394" s="252"/>
      <c r="H394" s="252"/>
      <c r="I394" s="277"/>
      <c r="J394" s="277"/>
      <c r="K394" s="277"/>
      <c r="L394" s="277"/>
      <c r="M394" s="252"/>
      <c r="N394" s="252"/>
      <c r="O394" s="252"/>
      <c r="P394" s="252"/>
      <c r="Q394" s="252"/>
      <c r="R394" s="252"/>
      <c r="S394" s="252"/>
      <c r="T394" s="252"/>
      <c r="U394" s="252"/>
      <c r="V394" s="252"/>
      <c r="W394" s="252"/>
      <c r="X394" s="252"/>
      <c r="Y394" s="267"/>
      <c r="Z394" s="252"/>
      <c r="AA394" s="252"/>
      <c r="AB394" s="269"/>
      <c r="AC394" s="252"/>
      <c r="AD394" s="269"/>
      <c r="AE394" s="269"/>
      <c r="AF394" s="252"/>
      <c r="AG394" s="252"/>
      <c r="AH394" s="252"/>
      <c r="AI394" s="249"/>
      <c r="AJ394" s="249"/>
      <c r="AK394" s="249"/>
      <c r="AL394" s="164" t="s">
        <v>1219</v>
      </c>
      <c r="AM394" s="164" t="s">
        <v>624</v>
      </c>
      <c r="AN394" s="174">
        <v>45257</v>
      </c>
      <c r="AO394" s="164">
        <v>13674</v>
      </c>
      <c r="AP394" s="164" t="s">
        <v>186</v>
      </c>
      <c r="AQ394" s="174">
        <v>44957</v>
      </c>
      <c r="AR394" s="174">
        <v>45166</v>
      </c>
      <c r="AS394" s="164"/>
      <c r="AT394" s="164"/>
      <c r="AU394" s="68"/>
      <c r="AV394" s="164"/>
      <c r="AW394" s="170"/>
      <c r="AX394" s="170"/>
      <c r="AY394" s="164"/>
      <c r="AZ394" s="164"/>
      <c r="BA394" s="170"/>
      <c r="BB394" s="170"/>
      <c r="BC394" s="174"/>
      <c r="BD394" s="164"/>
      <c r="BE394" s="170"/>
      <c r="BF394" s="170"/>
      <c r="BG394" s="164"/>
      <c r="BH394" s="170"/>
      <c r="BI394" s="231">
        <f t="shared" ref="BI394:BI399" si="55">$AK$393+AW394-AX394</f>
        <v>300000</v>
      </c>
      <c r="BJ394" s="235"/>
      <c r="BK394" s="235"/>
      <c r="BL394" s="234">
        <f t="shared" si="49"/>
        <v>0</v>
      </c>
      <c r="BM394" s="177"/>
      <c r="BN394" s="177"/>
      <c r="BO394" s="180">
        <v>44930</v>
      </c>
      <c r="BP394" s="180">
        <v>45109</v>
      </c>
      <c r="BQ394" s="177"/>
      <c r="BR394" s="177"/>
      <c r="BS394" s="244"/>
      <c r="BT394" s="177"/>
      <c r="BU394" s="92"/>
      <c r="BV394" s="92"/>
      <c r="BW394" s="180"/>
      <c r="BX394" s="180"/>
      <c r="BY394" s="177"/>
      <c r="BZ394" s="241"/>
      <c r="CA394" s="241"/>
      <c r="CB394" s="241"/>
      <c r="CC394" s="241"/>
      <c r="CD394" s="241"/>
      <c r="CE394" s="241"/>
    </row>
    <row r="395" spans="1:83" ht="25.5" x14ac:dyDescent="0.25">
      <c r="A395" s="252"/>
      <c r="B395" s="252"/>
      <c r="C395" s="252"/>
      <c r="D395" s="252"/>
      <c r="E395" s="252"/>
      <c r="F395" s="255"/>
      <c r="G395" s="252"/>
      <c r="H395" s="252"/>
      <c r="I395" s="277"/>
      <c r="J395" s="277"/>
      <c r="K395" s="277"/>
      <c r="L395" s="277"/>
      <c r="M395" s="252"/>
      <c r="N395" s="252"/>
      <c r="O395" s="252"/>
      <c r="P395" s="252"/>
      <c r="Q395" s="252"/>
      <c r="R395" s="252"/>
      <c r="S395" s="252"/>
      <c r="T395" s="252"/>
      <c r="U395" s="252"/>
      <c r="V395" s="252"/>
      <c r="W395" s="252"/>
      <c r="X395" s="252"/>
      <c r="Y395" s="267"/>
      <c r="Z395" s="252"/>
      <c r="AA395" s="252"/>
      <c r="AB395" s="269"/>
      <c r="AC395" s="252"/>
      <c r="AD395" s="269"/>
      <c r="AE395" s="269"/>
      <c r="AF395" s="252"/>
      <c r="AG395" s="252"/>
      <c r="AH395" s="252"/>
      <c r="AI395" s="249"/>
      <c r="AJ395" s="249"/>
      <c r="AK395" s="249"/>
      <c r="AL395" s="164" t="s">
        <v>188</v>
      </c>
      <c r="AM395" s="164" t="s">
        <v>625</v>
      </c>
      <c r="AN395" s="174">
        <v>45079</v>
      </c>
      <c r="AO395" s="164">
        <v>13613</v>
      </c>
      <c r="AP395" s="164" t="s">
        <v>186</v>
      </c>
      <c r="AQ395" s="174">
        <v>45167</v>
      </c>
      <c r="AR395" s="174">
        <v>45286</v>
      </c>
      <c r="AS395" s="164"/>
      <c r="AT395" s="164"/>
      <c r="AU395" s="68"/>
      <c r="AV395" s="164"/>
      <c r="AW395" s="170"/>
      <c r="AX395" s="170"/>
      <c r="AY395" s="164"/>
      <c r="AZ395" s="164"/>
      <c r="BA395" s="170"/>
      <c r="BB395" s="170"/>
      <c r="BC395" s="174"/>
      <c r="BD395" s="164"/>
      <c r="BE395" s="170"/>
      <c r="BF395" s="170"/>
      <c r="BG395" s="164"/>
      <c r="BH395" s="170"/>
      <c r="BI395" s="231">
        <f t="shared" si="55"/>
        <v>300000</v>
      </c>
      <c r="BJ395" s="235"/>
      <c r="BK395" s="235"/>
      <c r="BL395" s="234">
        <f t="shared" si="49"/>
        <v>0</v>
      </c>
      <c r="BM395" s="177"/>
      <c r="BN395" s="177"/>
      <c r="BO395" s="180">
        <v>45110</v>
      </c>
      <c r="BP395" s="180">
        <v>45259</v>
      </c>
      <c r="BQ395" s="177"/>
      <c r="BR395" s="177"/>
      <c r="BS395" s="244"/>
      <c r="BT395" s="177"/>
      <c r="BU395" s="92"/>
      <c r="BV395" s="92"/>
      <c r="BW395" s="180"/>
      <c r="BX395" s="180"/>
      <c r="BY395" s="177"/>
      <c r="BZ395" s="241"/>
      <c r="CA395" s="241"/>
      <c r="CB395" s="241"/>
      <c r="CC395" s="241"/>
      <c r="CD395" s="241"/>
      <c r="CE395" s="241"/>
    </row>
    <row r="396" spans="1:83" ht="25.5" x14ac:dyDescent="0.25">
      <c r="A396" s="252"/>
      <c r="B396" s="252"/>
      <c r="C396" s="252"/>
      <c r="D396" s="252"/>
      <c r="E396" s="252"/>
      <c r="F396" s="255"/>
      <c r="G396" s="252"/>
      <c r="H396" s="252"/>
      <c r="I396" s="277"/>
      <c r="J396" s="277"/>
      <c r="K396" s="277"/>
      <c r="L396" s="277"/>
      <c r="M396" s="252"/>
      <c r="N396" s="252"/>
      <c r="O396" s="252"/>
      <c r="P396" s="252"/>
      <c r="Q396" s="252"/>
      <c r="R396" s="252"/>
      <c r="S396" s="252"/>
      <c r="T396" s="252"/>
      <c r="U396" s="252"/>
      <c r="V396" s="252"/>
      <c r="W396" s="252"/>
      <c r="X396" s="252"/>
      <c r="Y396" s="267"/>
      <c r="Z396" s="252"/>
      <c r="AA396" s="252"/>
      <c r="AB396" s="269"/>
      <c r="AC396" s="252"/>
      <c r="AD396" s="269"/>
      <c r="AE396" s="269"/>
      <c r="AF396" s="252"/>
      <c r="AG396" s="252"/>
      <c r="AH396" s="252"/>
      <c r="AI396" s="249"/>
      <c r="AJ396" s="249"/>
      <c r="AK396" s="249"/>
      <c r="AL396" s="164" t="s">
        <v>188</v>
      </c>
      <c r="AM396" s="164" t="s">
        <v>626</v>
      </c>
      <c r="AN396" s="174">
        <v>45257</v>
      </c>
      <c r="AO396" s="164">
        <v>13674</v>
      </c>
      <c r="AP396" s="164" t="s">
        <v>186</v>
      </c>
      <c r="AQ396" s="174">
        <v>45287</v>
      </c>
      <c r="AR396" s="174">
        <v>45466</v>
      </c>
      <c r="AS396" s="164"/>
      <c r="AT396" s="164"/>
      <c r="AU396" s="68"/>
      <c r="AV396" s="164"/>
      <c r="AW396" s="170"/>
      <c r="AX396" s="170"/>
      <c r="AY396" s="164"/>
      <c r="AZ396" s="164"/>
      <c r="BA396" s="170"/>
      <c r="BB396" s="170"/>
      <c r="BC396" s="174"/>
      <c r="BD396" s="164"/>
      <c r="BE396" s="170"/>
      <c r="BF396" s="170"/>
      <c r="BG396" s="164"/>
      <c r="BH396" s="170"/>
      <c r="BI396" s="231">
        <f t="shared" si="55"/>
        <v>300000</v>
      </c>
      <c r="BJ396" s="235"/>
      <c r="BK396" s="235"/>
      <c r="BL396" s="234">
        <f t="shared" si="49"/>
        <v>0</v>
      </c>
      <c r="BM396" s="177"/>
      <c r="BN396" s="177"/>
      <c r="BO396" s="180">
        <v>45260</v>
      </c>
      <c r="BP396" s="180">
        <v>45409</v>
      </c>
      <c r="BQ396" s="177"/>
      <c r="BR396" s="177"/>
      <c r="BS396" s="244"/>
      <c r="BT396" s="177"/>
      <c r="BU396" s="92"/>
      <c r="BV396" s="92"/>
      <c r="BW396" s="180"/>
      <c r="BX396" s="180"/>
      <c r="BY396" s="177"/>
      <c r="BZ396" s="241"/>
      <c r="CA396" s="241"/>
      <c r="CB396" s="241"/>
      <c r="CC396" s="241"/>
      <c r="CD396" s="241"/>
      <c r="CE396" s="241"/>
    </row>
    <row r="397" spans="1:83" ht="25.5" x14ac:dyDescent="0.25">
      <c r="A397" s="252"/>
      <c r="B397" s="252"/>
      <c r="C397" s="252"/>
      <c r="D397" s="252"/>
      <c r="E397" s="252"/>
      <c r="F397" s="255"/>
      <c r="G397" s="252"/>
      <c r="H397" s="252"/>
      <c r="I397" s="277"/>
      <c r="J397" s="277"/>
      <c r="K397" s="277"/>
      <c r="L397" s="277"/>
      <c r="M397" s="252"/>
      <c r="N397" s="252"/>
      <c r="O397" s="252"/>
      <c r="P397" s="252"/>
      <c r="Q397" s="252"/>
      <c r="R397" s="252"/>
      <c r="S397" s="252"/>
      <c r="T397" s="252"/>
      <c r="U397" s="252"/>
      <c r="V397" s="252"/>
      <c r="W397" s="252"/>
      <c r="X397" s="252"/>
      <c r="Y397" s="267"/>
      <c r="Z397" s="252"/>
      <c r="AA397" s="252"/>
      <c r="AB397" s="269"/>
      <c r="AC397" s="252"/>
      <c r="AD397" s="269"/>
      <c r="AE397" s="269"/>
      <c r="AF397" s="252"/>
      <c r="AG397" s="252"/>
      <c r="AH397" s="252"/>
      <c r="AI397" s="249"/>
      <c r="AJ397" s="249"/>
      <c r="AK397" s="249"/>
      <c r="AL397" s="164" t="s">
        <v>1219</v>
      </c>
      <c r="AM397" s="164" t="s">
        <v>1227</v>
      </c>
      <c r="AN397" s="174">
        <v>45392</v>
      </c>
      <c r="AO397" s="164">
        <v>13764</v>
      </c>
      <c r="AP397" s="164" t="s">
        <v>186</v>
      </c>
      <c r="AQ397" s="174">
        <v>45467</v>
      </c>
      <c r="AR397" s="174">
        <v>45676</v>
      </c>
      <c r="AS397" s="164"/>
      <c r="AT397" s="164"/>
      <c r="AU397" s="68"/>
      <c r="AV397" s="164"/>
      <c r="AW397" s="170"/>
      <c r="AX397" s="170"/>
      <c r="AY397" s="164"/>
      <c r="AZ397" s="164"/>
      <c r="BA397" s="170"/>
      <c r="BB397" s="170"/>
      <c r="BC397" s="174"/>
      <c r="BD397" s="164"/>
      <c r="BE397" s="170"/>
      <c r="BF397" s="170"/>
      <c r="BG397" s="164"/>
      <c r="BH397" s="170"/>
      <c r="BI397" s="231">
        <f t="shared" si="55"/>
        <v>300000</v>
      </c>
      <c r="BJ397" s="235"/>
      <c r="BK397" s="235"/>
      <c r="BL397" s="234">
        <f t="shared" si="49"/>
        <v>0</v>
      </c>
      <c r="BM397" s="177"/>
      <c r="BN397" s="177"/>
      <c r="BO397" s="180">
        <v>45410</v>
      </c>
      <c r="BP397" s="180">
        <v>45589</v>
      </c>
      <c r="BQ397" s="177"/>
      <c r="BR397" s="177"/>
      <c r="BS397" s="244"/>
      <c r="BT397" s="177"/>
      <c r="BU397" s="92"/>
      <c r="BV397" s="92"/>
      <c r="BW397" s="180"/>
      <c r="BX397" s="180"/>
      <c r="BY397" s="177"/>
      <c r="BZ397" s="241"/>
      <c r="CA397" s="241"/>
      <c r="CB397" s="241"/>
      <c r="CC397" s="241"/>
      <c r="CD397" s="241"/>
      <c r="CE397" s="241"/>
    </row>
    <row r="398" spans="1:83" ht="25.5" x14ac:dyDescent="0.25">
      <c r="A398" s="252"/>
      <c r="B398" s="252"/>
      <c r="C398" s="252"/>
      <c r="D398" s="252"/>
      <c r="E398" s="252"/>
      <c r="F398" s="255"/>
      <c r="G398" s="252"/>
      <c r="H398" s="252"/>
      <c r="I398" s="277"/>
      <c r="J398" s="277"/>
      <c r="K398" s="277"/>
      <c r="L398" s="277"/>
      <c r="M398" s="252"/>
      <c r="N398" s="252"/>
      <c r="O398" s="252"/>
      <c r="P398" s="252"/>
      <c r="Q398" s="252"/>
      <c r="R398" s="252"/>
      <c r="S398" s="252"/>
      <c r="T398" s="252"/>
      <c r="U398" s="252"/>
      <c r="V398" s="252"/>
      <c r="W398" s="252"/>
      <c r="X398" s="252"/>
      <c r="Y398" s="267"/>
      <c r="Z398" s="252"/>
      <c r="AA398" s="252"/>
      <c r="AB398" s="269"/>
      <c r="AC398" s="252"/>
      <c r="AD398" s="269"/>
      <c r="AE398" s="269"/>
      <c r="AF398" s="252"/>
      <c r="AG398" s="252"/>
      <c r="AH398" s="252"/>
      <c r="AI398" s="249"/>
      <c r="AJ398" s="249"/>
      <c r="AK398" s="249"/>
      <c r="AL398" s="164" t="s">
        <v>968</v>
      </c>
      <c r="AM398" s="164" t="s">
        <v>1228</v>
      </c>
      <c r="AN398" s="174">
        <v>45594</v>
      </c>
      <c r="AO398" s="164">
        <v>13892</v>
      </c>
      <c r="AP398" s="164" t="s">
        <v>186</v>
      </c>
      <c r="AQ398" s="174"/>
      <c r="AR398" s="174"/>
      <c r="AS398" s="164"/>
      <c r="AT398" s="164"/>
      <c r="AU398" s="68"/>
      <c r="AV398" s="164"/>
      <c r="AW398" s="170"/>
      <c r="AX398" s="170"/>
      <c r="AY398" s="164"/>
      <c r="AZ398" s="164"/>
      <c r="BA398" s="170"/>
      <c r="BB398" s="170"/>
      <c r="BC398" s="174"/>
      <c r="BD398" s="164"/>
      <c r="BE398" s="170"/>
      <c r="BF398" s="170"/>
      <c r="BG398" s="164"/>
      <c r="BH398" s="170"/>
      <c r="BI398" s="231">
        <f t="shared" si="55"/>
        <v>300000</v>
      </c>
      <c r="BJ398" s="235"/>
      <c r="BK398" s="235"/>
      <c r="BL398" s="234">
        <f t="shared" si="49"/>
        <v>0</v>
      </c>
      <c r="BM398" s="177"/>
      <c r="BN398" s="177"/>
      <c r="BO398" s="180">
        <v>45590</v>
      </c>
      <c r="BP398" s="180">
        <v>45676</v>
      </c>
      <c r="BQ398" s="177"/>
      <c r="BR398" s="177"/>
      <c r="BS398" s="244"/>
      <c r="BT398" s="177"/>
      <c r="BU398" s="92"/>
      <c r="BV398" s="92"/>
      <c r="BW398" s="180"/>
      <c r="BX398" s="180"/>
      <c r="BY398" s="177"/>
      <c r="BZ398" s="241"/>
      <c r="CA398" s="241"/>
      <c r="CB398" s="241"/>
      <c r="CC398" s="241"/>
      <c r="CD398" s="241"/>
      <c r="CE398" s="241"/>
    </row>
    <row r="399" spans="1:83" ht="25.5" x14ac:dyDescent="0.25">
      <c r="A399" s="253"/>
      <c r="B399" s="253"/>
      <c r="C399" s="253"/>
      <c r="D399" s="253"/>
      <c r="E399" s="253"/>
      <c r="F399" s="256"/>
      <c r="G399" s="253"/>
      <c r="H399" s="253"/>
      <c r="I399" s="278"/>
      <c r="J399" s="278"/>
      <c r="K399" s="278"/>
      <c r="L399" s="278"/>
      <c r="M399" s="253"/>
      <c r="N399" s="253"/>
      <c r="O399" s="253"/>
      <c r="P399" s="253"/>
      <c r="Q399" s="253"/>
      <c r="R399" s="253"/>
      <c r="S399" s="253"/>
      <c r="T399" s="253"/>
      <c r="U399" s="253"/>
      <c r="V399" s="253"/>
      <c r="W399" s="253"/>
      <c r="X399" s="253"/>
      <c r="Y399" s="272"/>
      <c r="Z399" s="253"/>
      <c r="AA399" s="253"/>
      <c r="AB399" s="271"/>
      <c r="AC399" s="253"/>
      <c r="AD399" s="271"/>
      <c r="AE399" s="271"/>
      <c r="AF399" s="253"/>
      <c r="AG399" s="253"/>
      <c r="AH399" s="253"/>
      <c r="AI399" s="250"/>
      <c r="AJ399" s="250"/>
      <c r="AK399" s="250"/>
      <c r="AL399" s="164" t="s">
        <v>977</v>
      </c>
      <c r="AM399" s="164" t="s">
        <v>1229</v>
      </c>
      <c r="AN399" s="174">
        <v>45663</v>
      </c>
      <c r="AO399" s="164">
        <v>13939</v>
      </c>
      <c r="AP399" s="164" t="s">
        <v>186</v>
      </c>
      <c r="AQ399" s="174">
        <v>45677</v>
      </c>
      <c r="AR399" s="174">
        <v>45766</v>
      </c>
      <c r="AS399" s="164"/>
      <c r="AT399" s="164"/>
      <c r="AU399" s="68"/>
      <c r="AV399" s="164"/>
      <c r="AW399" s="170"/>
      <c r="AX399" s="170"/>
      <c r="AY399" s="164"/>
      <c r="AZ399" s="164"/>
      <c r="BA399" s="170"/>
      <c r="BB399" s="170"/>
      <c r="BC399" s="174"/>
      <c r="BD399" s="164"/>
      <c r="BE399" s="170"/>
      <c r="BF399" s="170"/>
      <c r="BG399" s="164"/>
      <c r="BH399" s="170"/>
      <c r="BI399" s="231">
        <f t="shared" si="55"/>
        <v>300000</v>
      </c>
      <c r="BJ399" s="237"/>
      <c r="BK399" s="237"/>
      <c r="BL399" s="234">
        <f t="shared" si="49"/>
        <v>0</v>
      </c>
      <c r="BM399" s="177"/>
      <c r="BN399" s="177"/>
      <c r="BO399" s="177"/>
      <c r="BP399" s="177"/>
      <c r="BQ399" s="177"/>
      <c r="BR399" s="177"/>
      <c r="BS399" s="245"/>
      <c r="BT399" s="177"/>
      <c r="BU399" s="92"/>
      <c r="BV399" s="92"/>
      <c r="BW399" s="180"/>
      <c r="BX399" s="180"/>
      <c r="BY399" s="177"/>
      <c r="BZ399" s="242"/>
      <c r="CA399" s="242"/>
      <c r="CB399" s="242"/>
      <c r="CC399" s="242"/>
      <c r="CD399" s="242"/>
      <c r="CE399" s="242"/>
    </row>
    <row r="400" spans="1:83" x14ac:dyDescent="0.25">
      <c r="A400" s="251">
        <v>70</v>
      </c>
      <c r="B400" s="251" t="s">
        <v>627</v>
      </c>
      <c r="C400" s="251" t="s">
        <v>628</v>
      </c>
      <c r="D400" s="251" t="s">
        <v>549</v>
      </c>
      <c r="E400" s="251" t="s">
        <v>181</v>
      </c>
      <c r="F400" s="254" t="s">
        <v>629</v>
      </c>
      <c r="G400" s="251" t="s">
        <v>630</v>
      </c>
      <c r="H400" s="251"/>
      <c r="I400" s="276"/>
      <c r="J400" s="276"/>
      <c r="K400" s="276"/>
      <c r="L400" s="276"/>
      <c r="M400" s="251" t="s">
        <v>618</v>
      </c>
      <c r="N400" s="251" t="s">
        <v>660</v>
      </c>
      <c r="O400" s="270">
        <v>13139</v>
      </c>
      <c r="P400" s="270">
        <v>13141</v>
      </c>
      <c r="Q400" s="251"/>
      <c r="R400" s="251"/>
      <c r="S400" s="251"/>
      <c r="T400" s="251"/>
      <c r="U400" s="251"/>
      <c r="V400" s="251"/>
      <c r="W400" s="251"/>
      <c r="X400" s="251"/>
      <c r="Y400" s="266" t="s">
        <v>635</v>
      </c>
      <c r="Z400" s="251" t="s">
        <v>553</v>
      </c>
      <c r="AA400" s="251" t="s">
        <v>636</v>
      </c>
      <c r="AB400" s="268">
        <v>44474</v>
      </c>
      <c r="AC400" s="251" t="s">
        <v>638</v>
      </c>
      <c r="AD400" s="268">
        <v>44474</v>
      </c>
      <c r="AE400" s="268">
        <v>44593</v>
      </c>
      <c r="AF400" s="251" t="s">
        <v>313</v>
      </c>
      <c r="AG400" s="251" t="s">
        <v>185</v>
      </c>
      <c r="AH400" s="251" t="s">
        <v>640</v>
      </c>
      <c r="AI400" s="248" t="s">
        <v>641</v>
      </c>
      <c r="AJ400" s="248">
        <v>224124.27</v>
      </c>
      <c r="AK400" s="248">
        <f>AI400+AJ400</f>
        <v>4560983.5599999996</v>
      </c>
      <c r="AL400" s="164"/>
      <c r="AM400" s="164"/>
      <c r="AN400" s="174"/>
      <c r="AO400" s="164"/>
      <c r="AP400" s="164"/>
      <c r="AQ400" s="174"/>
      <c r="AR400" s="174"/>
      <c r="AS400" s="164"/>
      <c r="AT400" s="164"/>
      <c r="AU400" s="68"/>
      <c r="AV400" s="164"/>
      <c r="AW400" s="170"/>
      <c r="AX400" s="170"/>
      <c r="AY400" s="164"/>
      <c r="AZ400" s="164"/>
      <c r="BA400" s="170"/>
      <c r="BB400" s="170"/>
      <c r="BC400" s="174"/>
      <c r="BD400" s="164"/>
      <c r="BE400" s="170"/>
      <c r="BF400" s="170"/>
      <c r="BG400" s="164"/>
      <c r="BH400" s="170"/>
      <c r="BI400" s="231">
        <f>$AK$400+AW400-AX400</f>
        <v>4560983.5599999996</v>
      </c>
      <c r="BJ400" s="232">
        <v>454902.54</v>
      </c>
      <c r="BK400" s="233">
        <v>105224.78</v>
      </c>
      <c r="BL400" s="234">
        <f t="shared" si="49"/>
        <v>560127.31999999995</v>
      </c>
      <c r="BM400" s="177"/>
      <c r="BN400" s="177"/>
      <c r="BO400" s="180">
        <v>44475</v>
      </c>
      <c r="BP400" s="180">
        <v>44564</v>
      </c>
      <c r="BQ400" s="177"/>
      <c r="BR400" s="177"/>
      <c r="BS400" s="180">
        <v>44475</v>
      </c>
      <c r="BT400" s="177"/>
      <c r="BU400" s="32"/>
      <c r="BV400" s="32"/>
      <c r="BW400" s="180">
        <v>44546</v>
      </c>
      <c r="BX400" s="180">
        <v>44690</v>
      </c>
      <c r="BY400" s="177"/>
      <c r="BZ400" s="240" t="s">
        <v>1235</v>
      </c>
      <c r="CA400" s="240"/>
      <c r="CB400" s="240"/>
      <c r="CC400" s="240"/>
      <c r="CD400" s="240" t="s">
        <v>1236</v>
      </c>
      <c r="CE400" s="240" t="s">
        <v>1237</v>
      </c>
    </row>
    <row r="401" spans="1:83" ht="25.5" x14ac:dyDescent="0.25">
      <c r="A401" s="252"/>
      <c r="B401" s="252"/>
      <c r="C401" s="252"/>
      <c r="D401" s="252"/>
      <c r="E401" s="252"/>
      <c r="F401" s="255"/>
      <c r="G401" s="252"/>
      <c r="H401" s="252"/>
      <c r="I401" s="277"/>
      <c r="J401" s="277"/>
      <c r="K401" s="277"/>
      <c r="L401" s="277"/>
      <c r="M401" s="252"/>
      <c r="N401" s="252"/>
      <c r="O401" s="252"/>
      <c r="P401" s="252"/>
      <c r="Q401" s="252"/>
      <c r="R401" s="252"/>
      <c r="S401" s="252"/>
      <c r="T401" s="252"/>
      <c r="U401" s="252"/>
      <c r="V401" s="252"/>
      <c r="W401" s="252"/>
      <c r="X401" s="252"/>
      <c r="Y401" s="267"/>
      <c r="Z401" s="252"/>
      <c r="AA401" s="252"/>
      <c r="AB401" s="269"/>
      <c r="AC401" s="252"/>
      <c r="AD401" s="269"/>
      <c r="AE401" s="269"/>
      <c r="AF401" s="252"/>
      <c r="AG401" s="252"/>
      <c r="AH401" s="252"/>
      <c r="AI401" s="249"/>
      <c r="AJ401" s="249"/>
      <c r="AK401" s="249"/>
      <c r="AL401" s="164" t="s">
        <v>188</v>
      </c>
      <c r="AM401" s="164" t="s">
        <v>644</v>
      </c>
      <c r="AN401" s="174">
        <v>44587</v>
      </c>
      <c r="AO401" s="164">
        <v>13225</v>
      </c>
      <c r="AP401" s="164" t="s">
        <v>186</v>
      </c>
      <c r="AQ401" s="174">
        <v>44594</v>
      </c>
      <c r="AR401" s="174">
        <v>44713</v>
      </c>
      <c r="AS401" s="164"/>
      <c r="AT401" s="164"/>
      <c r="AU401" s="68"/>
      <c r="AV401" s="164"/>
      <c r="AW401" s="170"/>
      <c r="AX401" s="170"/>
      <c r="AY401" s="164"/>
      <c r="AZ401" s="164"/>
      <c r="BA401" s="170"/>
      <c r="BB401" s="170"/>
      <c r="BC401" s="174"/>
      <c r="BD401" s="164"/>
      <c r="BE401" s="170"/>
      <c r="BF401" s="170"/>
      <c r="BG401" s="164"/>
      <c r="BH401" s="170"/>
      <c r="BI401" s="231">
        <f t="shared" ref="BI401:BI412" si="56">$AK$400+AW401-AX401</f>
        <v>4560983.5599999996</v>
      </c>
      <c r="BJ401" s="235"/>
      <c r="BK401" s="236"/>
      <c r="BL401" s="234">
        <f t="shared" si="49"/>
        <v>0</v>
      </c>
      <c r="BM401" s="177"/>
      <c r="BN401" s="177"/>
      <c r="BO401" s="180"/>
      <c r="BP401" s="180"/>
      <c r="BQ401" s="177"/>
      <c r="BR401" s="177"/>
      <c r="BS401" s="180"/>
      <c r="BT401" s="177"/>
      <c r="BU401" s="32"/>
      <c r="BV401" s="32"/>
      <c r="BW401" s="180"/>
      <c r="BX401" s="180"/>
      <c r="BY401" s="177"/>
      <c r="BZ401" s="241"/>
      <c r="CA401" s="241"/>
      <c r="CB401" s="241"/>
      <c r="CC401" s="241"/>
      <c r="CD401" s="241"/>
      <c r="CE401" s="241"/>
    </row>
    <row r="402" spans="1:83" ht="25.5" x14ac:dyDescent="0.25">
      <c r="A402" s="252"/>
      <c r="B402" s="252"/>
      <c r="C402" s="252"/>
      <c r="D402" s="252"/>
      <c r="E402" s="252"/>
      <c r="F402" s="255"/>
      <c r="G402" s="252"/>
      <c r="H402" s="252"/>
      <c r="I402" s="277"/>
      <c r="J402" s="277"/>
      <c r="K402" s="277"/>
      <c r="L402" s="277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67"/>
      <c r="Z402" s="252"/>
      <c r="AA402" s="252"/>
      <c r="AB402" s="269"/>
      <c r="AC402" s="252"/>
      <c r="AD402" s="269"/>
      <c r="AE402" s="269"/>
      <c r="AF402" s="252"/>
      <c r="AG402" s="252"/>
      <c r="AH402" s="252"/>
      <c r="AI402" s="249"/>
      <c r="AJ402" s="249"/>
      <c r="AK402" s="249"/>
      <c r="AL402" s="164" t="s">
        <v>643</v>
      </c>
      <c r="AM402" s="164" t="s">
        <v>646</v>
      </c>
      <c r="AN402" s="174">
        <v>44708</v>
      </c>
      <c r="AO402" s="164">
        <v>13308</v>
      </c>
      <c r="AP402" s="164" t="s">
        <v>186</v>
      </c>
      <c r="AQ402" s="174">
        <v>44714</v>
      </c>
      <c r="AR402" s="174">
        <v>44833</v>
      </c>
      <c r="AS402" s="164"/>
      <c r="AT402" s="164"/>
      <c r="AU402" s="68"/>
      <c r="AV402" s="164"/>
      <c r="AW402" s="170"/>
      <c r="AX402" s="170"/>
      <c r="AY402" s="164"/>
      <c r="AZ402" s="164"/>
      <c r="BA402" s="170"/>
      <c r="BB402" s="170"/>
      <c r="BC402" s="174"/>
      <c r="BD402" s="164"/>
      <c r="BE402" s="170"/>
      <c r="BF402" s="170"/>
      <c r="BG402" s="164"/>
      <c r="BH402" s="170"/>
      <c r="BI402" s="231">
        <f t="shared" si="56"/>
        <v>4560983.5599999996</v>
      </c>
      <c r="BJ402" s="235"/>
      <c r="BK402" s="236"/>
      <c r="BL402" s="234">
        <f t="shared" si="49"/>
        <v>0</v>
      </c>
      <c r="BM402" s="177"/>
      <c r="BN402" s="177"/>
      <c r="BO402" s="180">
        <v>44709</v>
      </c>
      <c r="BP402" s="180">
        <v>44768</v>
      </c>
      <c r="BQ402" s="177"/>
      <c r="BR402" s="177"/>
      <c r="BS402" s="180"/>
      <c r="BT402" s="177"/>
      <c r="BU402" s="32"/>
      <c r="BV402" s="32"/>
      <c r="BW402" s="180"/>
      <c r="BX402" s="180"/>
      <c r="BY402" s="177"/>
      <c r="BZ402" s="241"/>
      <c r="CA402" s="241"/>
      <c r="CB402" s="241"/>
      <c r="CC402" s="241"/>
      <c r="CD402" s="241"/>
      <c r="CE402" s="241"/>
    </row>
    <row r="403" spans="1:83" ht="25.5" x14ac:dyDescent="0.25">
      <c r="A403" s="252"/>
      <c r="B403" s="252"/>
      <c r="C403" s="252"/>
      <c r="D403" s="252"/>
      <c r="E403" s="252"/>
      <c r="F403" s="255"/>
      <c r="G403" s="252"/>
      <c r="H403" s="252"/>
      <c r="I403" s="277"/>
      <c r="J403" s="277"/>
      <c r="K403" s="277"/>
      <c r="L403" s="277"/>
      <c r="M403" s="252"/>
      <c r="N403" s="252"/>
      <c r="O403" s="252"/>
      <c r="P403" s="252"/>
      <c r="Q403" s="252"/>
      <c r="R403" s="252"/>
      <c r="S403" s="252"/>
      <c r="T403" s="252"/>
      <c r="U403" s="252"/>
      <c r="V403" s="252"/>
      <c r="W403" s="252"/>
      <c r="X403" s="252"/>
      <c r="Y403" s="267"/>
      <c r="Z403" s="252"/>
      <c r="AA403" s="252"/>
      <c r="AB403" s="269"/>
      <c r="AC403" s="252"/>
      <c r="AD403" s="269"/>
      <c r="AE403" s="269"/>
      <c r="AF403" s="252"/>
      <c r="AG403" s="252"/>
      <c r="AH403" s="252"/>
      <c r="AI403" s="249"/>
      <c r="AJ403" s="249"/>
      <c r="AK403" s="249"/>
      <c r="AL403" s="164" t="s">
        <v>645</v>
      </c>
      <c r="AM403" s="164" t="s">
        <v>647</v>
      </c>
      <c r="AN403" s="174">
        <v>44768</v>
      </c>
      <c r="AO403" s="164"/>
      <c r="AP403" s="164" t="s">
        <v>186</v>
      </c>
      <c r="AQ403" s="174">
        <v>44834</v>
      </c>
      <c r="AR403" s="174">
        <v>44923</v>
      </c>
      <c r="AS403" s="164"/>
      <c r="AT403" s="164"/>
      <c r="AU403" s="68"/>
      <c r="AV403" s="164"/>
      <c r="AW403" s="170"/>
      <c r="AX403" s="170"/>
      <c r="AY403" s="164"/>
      <c r="AZ403" s="164"/>
      <c r="BA403" s="170"/>
      <c r="BB403" s="170"/>
      <c r="BC403" s="174"/>
      <c r="BD403" s="164"/>
      <c r="BE403" s="170"/>
      <c r="BF403" s="170"/>
      <c r="BG403" s="164"/>
      <c r="BH403" s="170"/>
      <c r="BI403" s="231">
        <f t="shared" si="56"/>
        <v>4560983.5599999996</v>
      </c>
      <c r="BJ403" s="235"/>
      <c r="BK403" s="236"/>
      <c r="BL403" s="234">
        <f t="shared" si="49"/>
        <v>0</v>
      </c>
      <c r="BM403" s="177"/>
      <c r="BN403" s="177"/>
      <c r="BO403" s="180">
        <v>44769</v>
      </c>
      <c r="BP403" s="180">
        <v>44858</v>
      </c>
      <c r="BQ403" s="177"/>
      <c r="BR403" s="177"/>
      <c r="BS403" s="180"/>
      <c r="BT403" s="177"/>
      <c r="BU403" s="32"/>
      <c r="BV403" s="32"/>
      <c r="BW403" s="180"/>
      <c r="BX403" s="180"/>
      <c r="BY403" s="177"/>
      <c r="BZ403" s="241"/>
      <c r="CA403" s="241"/>
      <c r="CB403" s="241"/>
      <c r="CC403" s="241"/>
      <c r="CD403" s="241"/>
      <c r="CE403" s="241"/>
    </row>
    <row r="404" spans="1:83" ht="25.5" x14ac:dyDescent="0.25">
      <c r="A404" s="252"/>
      <c r="B404" s="252"/>
      <c r="C404" s="252"/>
      <c r="D404" s="252"/>
      <c r="E404" s="252"/>
      <c r="F404" s="255"/>
      <c r="G404" s="252"/>
      <c r="H404" s="252"/>
      <c r="I404" s="277"/>
      <c r="J404" s="277"/>
      <c r="K404" s="277"/>
      <c r="L404" s="277"/>
      <c r="M404" s="252"/>
      <c r="N404" s="252"/>
      <c r="O404" s="252"/>
      <c r="P404" s="252"/>
      <c r="Q404" s="252"/>
      <c r="R404" s="252"/>
      <c r="S404" s="252"/>
      <c r="T404" s="252"/>
      <c r="U404" s="252"/>
      <c r="V404" s="252"/>
      <c r="W404" s="252"/>
      <c r="X404" s="252"/>
      <c r="Y404" s="267"/>
      <c r="Z404" s="252"/>
      <c r="AA404" s="252"/>
      <c r="AB404" s="269"/>
      <c r="AC404" s="252"/>
      <c r="AD404" s="269"/>
      <c r="AE404" s="269"/>
      <c r="AF404" s="252"/>
      <c r="AG404" s="252"/>
      <c r="AH404" s="252"/>
      <c r="AI404" s="249"/>
      <c r="AJ404" s="249"/>
      <c r="AK404" s="249"/>
      <c r="AL404" s="164" t="s">
        <v>645</v>
      </c>
      <c r="AM404" s="164" t="s">
        <v>648</v>
      </c>
      <c r="AN404" s="174">
        <v>44858</v>
      </c>
      <c r="AO404" s="164">
        <v>13412</v>
      </c>
      <c r="AP404" s="164" t="s">
        <v>186</v>
      </c>
      <c r="AQ404" s="174">
        <v>44924</v>
      </c>
      <c r="AR404" s="174">
        <v>45013</v>
      </c>
      <c r="AS404" s="164"/>
      <c r="AT404" s="164"/>
      <c r="AU404" s="68"/>
      <c r="AV404" s="164"/>
      <c r="AW404" s="170"/>
      <c r="AX404" s="170"/>
      <c r="AY404" s="164"/>
      <c r="AZ404" s="164"/>
      <c r="BA404" s="170"/>
      <c r="BB404" s="170"/>
      <c r="BC404" s="174"/>
      <c r="BD404" s="164"/>
      <c r="BE404" s="170"/>
      <c r="BF404" s="170"/>
      <c r="BG404" s="164"/>
      <c r="BH404" s="170"/>
      <c r="BI404" s="231">
        <f t="shared" si="56"/>
        <v>4560983.5599999996</v>
      </c>
      <c r="BJ404" s="235"/>
      <c r="BK404" s="236"/>
      <c r="BL404" s="234">
        <f t="shared" si="49"/>
        <v>0</v>
      </c>
      <c r="BM404" s="177"/>
      <c r="BN404" s="177"/>
      <c r="BO404" s="180">
        <v>44859</v>
      </c>
      <c r="BP404" s="180">
        <v>44948</v>
      </c>
      <c r="BQ404" s="177"/>
      <c r="BR404" s="177"/>
      <c r="BS404" s="180"/>
      <c r="BT404" s="177"/>
      <c r="BU404" s="32"/>
      <c r="BV404" s="32"/>
      <c r="BW404" s="180"/>
      <c r="BX404" s="180"/>
      <c r="BY404" s="177"/>
      <c r="BZ404" s="241"/>
      <c r="CA404" s="241"/>
      <c r="CB404" s="241"/>
      <c r="CC404" s="241"/>
      <c r="CD404" s="241"/>
      <c r="CE404" s="241"/>
    </row>
    <row r="405" spans="1:83" ht="25.5" x14ac:dyDescent="0.25">
      <c r="A405" s="252"/>
      <c r="B405" s="252"/>
      <c r="C405" s="252"/>
      <c r="D405" s="252"/>
      <c r="E405" s="252"/>
      <c r="F405" s="255"/>
      <c r="G405" s="252"/>
      <c r="H405" s="252"/>
      <c r="I405" s="277"/>
      <c r="J405" s="277"/>
      <c r="K405" s="277"/>
      <c r="L405" s="277"/>
      <c r="M405" s="252"/>
      <c r="N405" s="252"/>
      <c r="O405" s="252"/>
      <c r="P405" s="252"/>
      <c r="Q405" s="252"/>
      <c r="R405" s="252"/>
      <c r="S405" s="252"/>
      <c r="T405" s="252"/>
      <c r="U405" s="252"/>
      <c r="V405" s="252"/>
      <c r="W405" s="252"/>
      <c r="X405" s="252"/>
      <c r="Y405" s="267"/>
      <c r="Z405" s="252"/>
      <c r="AA405" s="252"/>
      <c r="AB405" s="269"/>
      <c r="AC405" s="252"/>
      <c r="AD405" s="269"/>
      <c r="AE405" s="269"/>
      <c r="AF405" s="252"/>
      <c r="AG405" s="252"/>
      <c r="AH405" s="252"/>
      <c r="AI405" s="249"/>
      <c r="AJ405" s="249"/>
      <c r="AK405" s="249"/>
      <c r="AL405" s="164" t="s">
        <v>645</v>
      </c>
      <c r="AM405" s="164" t="s">
        <v>649</v>
      </c>
      <c r="AN405" s="174">
        <v>45012</v>
      </c>
      <c r="AO405" s="164">
        <v>13504</v>
      </c>
      <c r="AP405" s="164" t="s">
        <v>186</v>
      </c>
      <c r="AQ405" s="174">
        <v>45014</v>
      </c>
      <c r="AR405" s="174">
        <v>45103</v>
      </c>
      <c r="AS405" s="164"/>
      <c r="AT405" s="164"/>
      <c r="AU405" s="68"/>
      <c r="AV405" s="164"/>
      <c r="AW405" s="170"/>
      <c r="AX405" s="170"/>
      <c r="AY405" s="164"/>
      <c r="AZ405" s="164"/>
      <c r="BA405" s="170"/>
      <c r="BB405" s="170"/>
      <c r="BC405" s="174"/>
      <c r="BD405" s="164"/>
      <c r="BE405" s="170"/>
      <c r="BF405" s="170"/>
      <c r="BG405" s="164"/>
      <c r="BH405" s="170"/>
      <c r="BI405" s="231">
        <f t="shared" si="56"/>
        <v>4560983.5599999996</v>
      </c>
      <c r="BJ405" s="235"/>
      <c r="BK405" s="236"/>
      <c r="BL405" s="234">
        <f t="shared" si="49"/>
        <v>0</v>
      </c>
      <c r="BM405" s="177"/>
      <c r="BN405" s="177"/>
      <c r="BO405" s="180"/>
      <c r="BP405" s="180"/>
      <c r="BQ405" s="177"/>
      <c r="BR405" s="177"/>
      <c r="BS405" s="180"/>
      <c r="BT405" s="177"/>
      <c r="BU405" s="32"/>
      <c r="BV405" s="32"/>
      <c r="BW405" s="180"/>
      <c r="BX405" s="180"/>
      <c r="BY405" s="177"/>
      <c r="BZ405" s="241"/>
      <c r="CA405" s="241"/>
      <c r="CB405" s="241"/>
      <c r="CC405" s="241"/>
      <c r="CD405" s="241"/>
      <c r="CE405" s="241"/>
    </row>
    <row r="406" spans="1:83" ht="25.5" x14ac:dyDescent="0.25">
      <c r="A406" s="252"/>
      <c r="B406" s="252"/>
      <c r="C406" s="252"/>
      <c r="D406" s="252"/>
      <c r="E406" s="252"/>
      <c r="F406" s="255"/>
      <c r="G406" s="252"/>
      <c r="H406" s="252"/>
      <c r="I406" s="277"/>
      <c r="J406" s="277"/>
      <c r="K406" s="277"/>
      <c r="L406" s="277"/>
      <c r="M406" s="252"/>
      <c r="N406" s="252"/>
      <c r="O406" s="252"/>
      <c r="P406" s="252"/>
      <c r="Q406" s="252"/>
      <c r="R406" s="252"/>
      <c r="S406" s="252"/>
      <c r="T406" s="252"/>
      <c r="U406" s="252"/>
      <c r="V406" s="252"/>
      <c r="W406" s="252"/>
      <c r="X406" s="252"/>
      <c r="Y406" s="267"/>
      <c r="Z406" s="252"/>
      <c r="AA406" s="252"/>
      <c r="AB406" s="269"/>
      <c r="AC406" s="252"/>
      <c r="AD406" s="269"/>
      <c r="AE406" s="269"/>
      <c r="AF406" s="252"/>
      <c r="AG406" s="252"/>
      <c r="AH406" s="252"/>
      <c r="AI406" s="249"/>
      <c r="AJ406" s="249"/>
      <c r="AK406" s="249"/>
      <c r="AL406" s="164" t="s">
        <v>643</v>
      </c>
      <c r="AM406" s="164" t="s">
        <v>650</v>
      </c>
      <c r="AN406" s="174">
        <v>45103</v>
      </c>
      <c r="AO406" s="164">
        <v>13568</v>
      </c>
      <c r="AP406" s="164" t="s">
        <v>186</v>
      </c>
      <c r="AQ406" s="174">
        <v>45104</v>
      </c>
      <c r="AR406" s="174">
        <v>45223</v>
      </c>
      <c r="AS406" s="164"/>
      <c r="AT406" s="164"/>
      <c r="AU406" s="68"/>
      <c r="AV406" s="164"/>
      <c r="AW406" s="170"/>
      <c r="AX406" s="170"/>
      <c r="AY406" s="164"/>
      <c r="AZ406" s="164"/>
      <c r="BA406" s="170"/>
      <c r="BB406" s="170"/>
      <c r="BC406" s="174"/>
      <c r="BD406" s="164"/>
      <c r="BE406" s="170"/>
      <c r="BF406" s="170"/>
      <c r="BG406" s="164"/>
      <c r="BH406" s="170"/>
      <c r="BI406" s="231">
        <f t="shared" si="56"/>
        <v>4560983.5599999996</v>
      </c>
      <c r="BJ406" s="235"/>
      <c r="BK406" s="236"/>
      <c r="BL406" s="234">
        <f t="shared" si="49"/>
        <v>0</v>
      </c>
      <c r="BM406" s="177"/>
      <c r="BN406" s="177"/>
      <c r="BO406" s="180"/>
      <c r="BP406" s="180"/>
      <c r="BQ406" s="177"/>
      <c r="BR406" s="177"/>
      <c r="BS406" s="180"/>
      <c r="BT406" s="177"/>
      <c r="BU406" s="32"/>
      <c r="BV406" s="32"/>
      <c r="BW406" s="180"/>
      <c r="BX406" s="180"/>
      <c r="BY406" s="177"/>
      <c r="BZ406" s="241"/>
      <c r="CA406" s="241"/>
      <c r="CB406" s="241"/>
      <c r="CC406" s="241"/>
      <c r="CD406" s="241"/>
      <c r="CE406" s="241"/>
    </row>
    <row r="407" spans="1:83" ht="25.5" x14ac:dyDescent="0.25">
      <c r="A407" s="252"/>
      <c r="B407" s="252"/>
      <c r="C407" s="252"/>
      <c r="D407" s="252"/>
      <c r="E407" s="252"/>
      <c r="F407" s="255"/>
      <c r="G407" s="252"/>
      <c r="H407" s="252"/>
      <c r="I407" s="277"/>
      <c r="J407" s="277"/>
      <c r="K407" s="277"/>
      <c r="L407" s="277"/>
      <c r="M407" s="252"/>
      <c r="N407" s="252"/>
      <c r="O407" s="252"/>
      <c r="P407" s="252"/>
      <c r="Q407" s="252"/>
      <c r="R407" s="252"/>
      <c r="S407" s="252"/>
      <c r="T407" s="252"/>
      <c r="U407" s="252"/>
      <c r="V407" s="252"/>
      <c r="W407" s="252"/>
      <c r="X407" s="252"/>
      <c r="Y407" s="267"/>
      <c r="Z407" s="252"/>
      <c r="AA407" s="252"/>
      <c r="AB407" s="269"/>
      <c r="AC407" s="252"/>
      <c r="AD407" s="269"/>
      <c r="AE407" s="269"/>
      <c r="AF407" s="252"/>
      <c r="AG407" s="252"/>
      <c r="AH407" s="252"/>
      <c r="AI407" s="249"/>
      <c r="AJ407" s="249"/>
      <c r="AK407" s="249"/>
      <c r="AL407" s="164" t="s">
        <v>643</v>
      </c>
      <c r="AM407" s="164" t="s">
        <v>651</v>
      </c>
      <c r="AN407" s="174">
        <v>45224</v>
      </c>
      <c r="AO407" s="164">
        <v>13568</v>
      </c>
      <c r="AP407" s="164" t="s">
        <v>186</v>
      </c>
      <c r="AQ407" s="174">
        <v>45224</v>
      </c>
      <c r="AR407" s="174">
        <v>45343</v>
      </c>
      <c r="AS407" s="164"/>
      <c r="AT407" s="164"/>
      <c r="AU407" s="68"/>
      <c r="AV407" s="164"/>
      <c r="AW407" s="170"/>
      <c r="AX407" s="170"/>
      <c r="AY407" s="164"/>
      <c r="AZ407" s="164"/>
      <c r="BA407" s="170"/>
      <c r="BB407" s="170"/>
      <c r="BC407" s="174"/>
      <c r="BD407" s="164"/>
      <c r="BE407" s="170"/>
      <c r="BF407" s="170"/>
      <c r="BG407" s="164"/>
      <c r="BH407" s="170"/>
      <c r="BI407" s="231">
        <f t="shared" si="56"/>
        <v>4560983.5599999996</v>
      </c>
      <c r="BJ407" s="235"/>
      <c r="BK407" s="236"/>
      <c r="BL407" s="234">
        <f t="shared" ref="BL407:BL450" si="57">BJ407+BK407</f>
        <v>0</v>
      </c>
      <c r="BM407" s="177"/>
      <c r="BN407" s="177"/>
      <c r="BO407" s="180"/>
      <c r="BP407" s="180"/>
      <c r="BQ407" s="177"/>
      <c r="BR407" s="177"/>
      <c r="BS407" s="180"/>
      <c r="BT407" s="177"/>
      <c r="BU407" s="32"/>
      <c r="BV407" s="32"/>
      <c r="BW407" s="180"/>
      <c r="BX407" s="180"/>
      <c r="BY407" s="177"/>
      <c r="BZ407" s="241"/>
      <c r="CA407" s="241"/>
      <c r="CB407" s="241"/>
      <c r="CC407" s="241"/>
      <c r="CD407" s="241"/>
      <c r="CE407" s="241"/>
    </row>
    <row r="408" spans="1:83" ht="25.5" x14ac:dyDescent="0.25">
      <c r="A408" s="252"/>
      <c r="B408" s="252"/>
      <c r="C408" s="252"/>
      <c r="D408" s="252"/>
      <c r="E408" s="252"/>
      <c r="F408" s="255"/>
      <c r="G408" s="252"/>
      <c r="H408" s="252"/>
      <c r="I408" s="277"/>
      <c r="J408" s="277"/>
      <c r="K408" s="277"/>
      <c r="L408" s="277"/>
      <c r="M408" s="252"/>
      <c r="N408" s="252"/>
      <c r="O408" s="252"/>
      <c r="P408" s="252"/>
      <c r="Q408" s="252"/>
      <c r="R408" s="252"/>
      <c r="S408" s="252"/>
      <c r="T408" s="252"/>
      <c r="U408" s="252"/>
      <c r="V408" s="252"/>
      <c r="W408" s="252"/>
      <c r="X408" s="252"/>
      <c r="Y408" s="267"/>
      <c r="Z408" s="252"/>
      <c r="AA408" s="252"/>
      <c r="AB408" s="269"/>
      <c r="AC408" s="252"/>
      <c r="AD408" s="269"/>
      <c r="AE408" s="269"/>
      <c r="AF408" s="252"/>
      <c r="AG408" s="252"/>
      <c r="AH408" s="252"/>
      <c r="AI408" s="249"/>
      <c r="AJ408" s="249"/>
      <c r="AK408" s="249"/>
      <c r="AL408" s="164" t="s">
        <v>977</v>
      </c>
      <c r="AM408" s="164" t="s">
        <v>1230</v>
      </c>
      <c r="AN408" s="174">
        <v>45341</v>
      </c>
      <c r="AO408" s="164">
        <v>13733</v>
      </c>
      <c r="AP408" s="164" t="s">
        <v>186</v>
      </c>
      <c r="AQ408" s="174">
        <v>45344</v>
      </c>
      <c r="AR408" s="174">
        <v>45463</v>
      </c>
      <c r="AS408" s="164"/>
      <c r="AT408" s="164"/>
      <c r="AU408" s="68"/>
      <c r="AV408" s="164"/>
      <c r="AW408" s="170"/>
      <c r="AX408" s="170"/>
      <c r="AY408" s="164"/>
      <c r="AZ408" s="164"/>
      <c r="BA408" s="170"/>
      <c r="BB408" s="170"/>
      <c r="BC408" s="174"/>
      <c r="BD408" s="164"/>
      <c r="BE408" s="170"/>
      <c r="BF408" s="170"/>
      <c r="BG408" s="164"/>
      <c r="BH408" s="170"/>
      <c r="BI408" s="231">
        <f t="shared" si="56"/>
        <v>4560983.5599999996</v>
      </c>
      <c r="BJ408" s="235"/>
      <c r="BK408" s="236"/>
      <c r="BL408" s="234">
        <f t="shared" si="57"/>
        <v>0</v>
      </c>
      <c r="BM408" s="177"/>
      <c r="BN408" s="177"/>
      <c r="BO408" s="180"/>
      <c r="BP408" s="180"/>
      <c r="BQ408" s="177"/>
      <c r="BR408" s="177"/>
      <c r="BS408" s="180"/>
      <c r="BT408" s="177"/>
      <c r="BU408" s="32"/>
      <c r="BV408" s="32"/>
      <c r="BW408" s="180"/>
      <c r="BX408" s="180"/>
      <c r="BY408" s="177"/>
      <c r="BZ408" s="241"/>
      <c r="CA408" s="241"/>
      <c r="CB408" s="241"/>
      <c r="CC408" s="241"/>
      <c r="CD408" s="241"/>
      <c r="CE408" s="241"/>
    </row>
    <row r="409" spans="1:83" ht="38.25" x14ac:dyDescent="0.25">
      <c r="A409" s="252"/>
      <c r="B409" s="252"/>
      <c r="C409" s="252"/>
      <c r="D409" s="252"/>
      <c r="E409" s="252"/>
      <c r="F409" s="255"/>
      <c r="G409" s="252"/>
      <c r="H409" s="252"/>
      <c r="I409" s="277"/>
      <c r="J409" s="277"/>
      <c r="K409" s="277"/>
      <c r="L409" s="277"/>
      <c r="M409" s="252"/>
      <c r="N409" s="252"/>
      <c r="O409" s="252"/>
      <c r="P409" s="252"/>
      <c r="Q409" s="252"/>
      <c r="R409" s="252"/>
      <c r="S409" s="252"/>
      <c r="T409" s="252"/>
      <c r="U409" s="252"/>
      <c r="V409" s="252"/>
      <c r="W409" s="252"/>
      <c r="X409" s="252"/>
      <c r="Y409" s="267"/>
      <c r="Z409" s="252"/>
      <c r="AA409" s="252"/>
      <c r="AB409" s="269"/>
      <c r="AC409" s="252"/>
      <c r="AD409" s="269"/>
      <c r="AE409" s="269"/>
      <c r="AF409" s="252"/>
      <c r="AG409" s="252"/>
      <c r="AH409" s="252"/>
      <c r="AI409" s="249"/>
      <c r="AJ409" s="249"/>
      <c r="AK409" s="249"/>
      <c r="AL409" s="164" t="s">
        <v>1002</v>
      </c>
      <c r="AM409" s="164" t="s">
        <v>1232</v>
      </c>
      <c r="AN409" s="174">
        <v>45401</v>
      </c>
      <c r="AO409" s="164">
        <v>13775</v>
      </c>
      <c r="AP409" s="164" t="s">
        <v>186</v>
      </c>
      <c r="AQ409" s="174">
        <v>45464</v>
      </c>
      <c r="AR409" s="174">
        <v>45583</v>
      </c>
      <c r="AS409" s="164"/>
      <c r="AT409" s="164"/>
      <c r="AU409" s="68"/>
      <c r="AV409" s="164"/>
      <c r="AW409" s="170"/>
      <c r="AX409" s="170"/>
      <c r="AY409" s="164"/>
      <c r="AZ409" s="164"/>
      <c r="BA409" s="170"/>
      <c r="BB409" s="170"/>
      <c r="BC409" s="174"/>
      <c r="BD409" s="164"/>
      <c r="BE409" s="170"/>
      <c r="BF409" s="170"/>
      <c r="BG409" s="164"/>
      <c r="BH409" s="170"/>
      <c r="BI409" s="231">
        <f t="shared" si="56"/>
        <v>4560983.5599999996</v>
      </c>
      <c r="BJ409" s="235"/>
      <c r="BK409" s="236"/>
      <c r="BL409" s="234">
        <f t="shared" si="57"/>
        <v>0</v>
      </c>
      <c r="BM409" s="177"/>
      <c r="BN409" s="177"/>
      <c r="BO409" s="180">
        <v>45402</v>
      </c>
      <c r="BP409" s="180">
        <v>45491</v>
      </c>
      <c r="BQ409" s="177"/>
      <c r="BR409" s="177"/>
      <c r="BS409" s="180"/>
      <c r="BT409" s="177"/>
      <c r="BU409" s="32"/>
      <c r="BV409" s="32"/>
      <c r="BW409" s="180"/>
      <c r="BX409" s="180"/>
      <c r="BY409" s="177"/>
      <c r="BZ409" s="241"/>
      <c r="CA409" s="241"/>
      <c r="CB409" s="241"/>
      <c r="CC409" s="241"/>
      <c r="CD409" s="241"/>
      <c r="CE409" s="241"/>
    </row>
    <row r="410" spans="1:83" ht="38.25" x14ac:dyDescent="0.25">
      <c r="A410" s="252"/>
      <c r="B410" s="252"/>
      <c r="C410" s="252"/>
      <c r="D410" s="252"/>
      <c r="E410" s="252"/>
      <c r="F410" s="255"/>
      <c r="G410" s="252"/>
      <c r="H410" s="252"/>
      <c r="I410" s="277"/>
      <c r="J410" s="277"/>
      <c r="K410" s="277"/>
      <c r="L410" s="277"/>
      <c r="M410" s="252"/>
      <c r="N410" s="252"/>
      <c r="O410" s="252"/>
      <c r="P410" s="252"/>
      <c r="Q410" s="252"/>
      <c r="R410" s="252"/>
      <c r="S410" s="252"/>
      <c r="T410" s="252"/>
      <c r="U410" s="252"/>
      <c r="V410" s="252"/>
      <c r="W410" s="252"/>
      <c r="X410" s="252"/>
      <c r="Y410" s="267"/>
      <c r="Z410" s="252"/>
      <c r="AA410" s="252"/>
      <c r="AB410" s="269"/>
      <c r="AC410" s="252"/>
      <c r="AD410" s="269"/>
      <c r="AE410" s="269"/>
      <c r="AF410" s="252"/>
      <c r="AG410" s="252"/>
      <c r="AH410" s="252"/>
      <c r="AI410" s="249"/>
      <c r="AJ410" s="249"/>
      <c r="AK410" s="249"/>
      <c r="AL410" s="164" t="s">
        <v>968</v>
      </c>
      <c r="AM410" s="164" t="s">
        <v>1231</v>
      </c>
      <c r="AN410" s="174">
        <v>45464</v>
      </c>
      <c r="AO410" s="164">
        <v>13803</v>
      </c>
      <c r="AP410" s="164" t="s">
        <v>186</v>
      </c>
      <c r="AQ410" s="174"/>
      <c r="AR410" s="174"/>
      <c r="AS410" s="164"/>
      <c r="AT410" s="164"/>
      <c r="AU410" s="68"/>
      <c r="AV410" s="164"/>
      <c r="AW410" s="170"/>
      <c r="AX410" s="170"/>
      <c r="AY410" s="164"/>
      <c r="AZ410" s="164"/>
      <c r="BA410" s="170"/>
      <c r="BB410" s="170"/>
      <c r="BC410" s="174"/>
      <c r="BD410" s="164"/>
      <c r="BE410" s="170"/>
      <c r="BF410" s="170"/>
      <c r="BG410" s="164"/>
      <c r="BH410" s="170"/>
      <c r="BI410" s="231">
        <f t="shared" si="56"/>
        <v>4560983.5599999996</v>
      </c>
      <c r="BJ410" s="235"/>
      <c r="BK410" s="236"/>
      <c r="BL410" s="234">
        <f t="shared" si="57"/>
        <v>0</v>
      </c>
      <c r="BM410" s="177"/>
      <c r="BN410" s="177"/>
      <c r="BO410" s="180">
        <v>45492</v>
      </c>
      <c r="BP410" s="180">
        <v>45582</v>
      </c>
      <c r="BQ410" s="177"/>
      <c r="BR410" s="177"/>
      <c r="BS410" s="180"/>
      <c r="BT410" s="177"/>
      <c r="BU410" s="32"/>
      <c r="BV410" s="32"/>
      <c r="BW410" s="180"/>
      <c r="BX410" s="180"/>
      <c r="BY410" s="177"/>
      <c r="BZ410" s="241"/>
      <c r="CA410" s="241"/>
      <c r="CB410" s="241"/>
      <c r="CC410" s="241"/>
      <c r="CD410" s="241"/>
      <c r="CE410" s="241"/>
    </row>
    <row r="411" spans="1:83" ht="25.5" x14ac:dyDescent="0.25">
      <c r="A411" s="252"/>
      <c r="B411" s="252"/>
      <c r="C411" s="252"/>
      <c r="D411" s="252"/>
      <c r="E411" s="252"/>
      <c r="F411" s="255"/>
      <c r="G411" s="252"/>
      <c r="H411" s="252"/>
      <c r="I411" s="277"/>
      <c r="J411" s="277"/>
      <c r="K411" s="277"/>
      <c r="L411" s="277"/>
      <c r="M411" s="252"/>
      <c r="N411" s="252"/>
      <c r="O411" s="252"/>
      <c r="P411" s="252"/>
      <c r="Q411" s="252"/>
      <c r="R411" s="252"/>
      <c r="S411" s="252"/>
      <c r="T411" s="252"/>
      <c r="U411" s="252"/>
      <c r="V411" s="252"/>
      <c r="W411" s="252"/>
      <c r="X411" s="252"/>
      <c r="Y411" s="267"/>
      <c r="Z411" s="252"/>
      <c r="AA411" s="252"/>
      <c r="AB411" s="269"/>
      <c r="AC411" s="252"/>
      <c r="AD411" s="269"/>
      <c r="AE411" s="269"/>
      <c r="AF411" s="252"/>
      <c r="AG411" s="252"/>
      <c r="AH411" s="252"/>
      <c r="AI411" s="249"/>
      <c r="AJ411" s="249"/>
      <c r="AK411" s="249"/>
      <c r="AL411" s="164" t="s">
        <v>935</v>
      </c>
      <c r="AM411" s="164" t="s">
        <v>1233</v>
      </c>
      <c r="AN411" s="174">
        <v>45558</v>
      </c>
      <c r="AO411" s="164">
        <v>13871</v>
      </c>
      <c r="AP411" s="164" t="s">
        <v>186</v>
      </c>
      <c r="AQ411" s="174">
        <v>45584</v>
      </c>
      <c r="AR411" s="174">
        <v>45703</v>
      </c>
      <c r="AS411" s="164"/>
      <c r="AT411" s="164"/>
      <c r="AU411" s="68"/>
      <c r="AV411" s="164"/>
      <c r="AW411" s="170"/>
      <c r="AX411" s="170"/>
      <c r="AY411" s="164"/>
      <c r="AZ411" s="164"/>
      <c r="BA411" s="170"/>
      <c r="BB411" s="170"/>
      <c r="BC411" s="174"/>
      <c r="BD411" s="164"/>
      <c r="BE411" s="170"/>
      <c r="BF411" s="170"/>
      <c r="BG411" s="164"/>
      <c r="BH411" s="170"/>
      <c r="BI411" s="231">
        <f t="shared" si="56"/>
        <v>4560983.5599999996</v>
      </c>
      <c r="BJ411" s="235"/>
      <c r="BK411" s="236"/>
      <c r="BL411" s="234">
        <f t="shared" si="57"/>
        <v>0</v>
      </c>
      <c r="BM411" s="177"/>
      <c r="BN411" s="177"/>
      <c r="BO411" s="180">
        <v>45583</v>
      </c>
      <c r="BP411" s="180">
        <v>45672</v>
      </c>
      <c r="BQ411" s="177"/>
      <c r="BR411" s="177"/>
      <c r="BS411" s="180"/>
      <c r="BT411" s="177"/>
      <c r="BU411" s="32"/>
      <c r="BV411" s="32"/>
      <c r="BW411" s="180"/>
      <c r="BX411" s="180"/>
      <c r="BY411" s="177"/>
      <c r="BZ411" s="241"/>
      <c r="CA411" s="241"/>
      <c r="CB411" s="241"/>
      <c r="CC411" s="241"/>
      <c r="CD411" s="241"/>
      <c r="CE411" s="241"/>
    </row>
    <row r="412" spans="1:83" ht="25.5" x14ac:dyDescent="0.25">
      <c r="A412" s="253"/>
      <c r="B412" s="253"/>
      <c r="C412" s="253"/>
      <c r="D412" s="253"/>
      <c r="E412" s="253"/>
      <c r="F412" s="256"/>
      <c r="G412" s="253"/>
      <c r="H412" s="253"/>
      <c r="I412" s="278"/>
      <c r="J412" s="278"/>
      <c r="K412" s="278"/>
      <c r="L412" s="278"/>
      <c r="M412" s="253"/>
      <c r="N412" s="253"/>
      <c r="O412" s="253"/>
      <c r="P412" s="253"/>
      <c r="Q412" s="253"/>
      <c r="R412" s="253"/>
      <c r="S412" s="253"/>
      <c r="T412" s="253"/>
      <c r="U412" s="253"/>
      <c r="V412" s="253"/>
      <c r="W412" s="253"/>
      <c r="X412" s="253"/>
      <c r="Y412" s="272"/>
      <c r="Z412" s="253"/>
      <c r="AA412" s="253"/>
      <c r="AB412" s="271"/>
      <c r="AC412" s="253"/>
      <c r="AD412" s="271"/>
      <c r="AE412" s="271"/>
      <c r="AF412" s="253"/>
      <c r="AG412" s="253"/>
      <c r="AH412" s="253"/>
      <c r="AI412" s="250"/>
      <c r="AJ412" s="250"/>
      <c r="AK412" s="250"/>
      <c r="AL412" s="164" t="s">
        <v>935</v>
      </c>
      <c r="AM412" s="164" t="s">
        <v>1234</v>
      </c>
      <c r="AN412" s="174">
        <v>45665</v>
      </c>
      <c r="AO412" s="164">
        <v>13940</v>
      </c>
      <c r="AP412" s="164" t="s">
        <v>186</v>
      </c>
      <c r="AQ412" s="174">
        <v>45704</v>
      </c>
      <c r="AR412" s="174">
        <v>45823</v>
      </c>
      <c r="AS412" s="164"/>
      <c r="AT412" s="164"/>
      <c r="AU412" s="68"/>
      <c r="AV412" s="164"/>
      <c r="AW412" s="170"/>
      <c r="AX412" s="170"/>
      <c r="AY412" s="164"/>
      <c r="AZ412" s="164"/>
      <c r="BA412" s="170"/>
      <c r="BB412" s="170"/>
      <c r="BC412" s="174"/>
      <c r="BD412" s="164"/>
      <c r="BE412" s="170"/>
      <c r="BF412" s="170"/>
      <c r="BG412" s="164"/>
      <c r="BH412" s="170"/>
      <c r="BI412" s="231">
        <f t="shared" si="56"/>
        <v>4560983.5599999996</v>
      </c>
      <c r="BJ412" s="237"/>
      <c r="BK412" s="238"/>
      <c r="BL412" s="234">
        <f t="shared" si="57"/>
        <v>0</v>
      </c>
      <c r="BM412" s="177"/>
      <c r="BN412" s="177"/>
      <c r="BO412" s="180">
        <v>45673</v>
      </c>
      <c r="BP412" s="180">
        <v>45762</v>
      </c>
      <c r="BQ412" s="177"/>
      <c r="BR412" s="177"/>
      <c r="BS412" s="180"/>
      <c r="BT412" s="177"/>
      <c r="BU412" s="32"/>
      <c r="BV412" s="32"/>
      <c r="BW412" s="180"/>
      <c r="BX412" s="180"/>
      <c r="BY412" s="177"/>
      <c r="BZ412" s="242"/>
      <c r="CA412" s="242"/>
      <c r="CB412" s="242"/>
      <c r="CC412" s="242"/>
      <c r="CD412" s="242"/>
      <c r="CE412" s="242"/>
    </row>
    <row r="413" spans="1:83" x14ac:dyDescent="0.25">
      <c r="A413" s="251">
        <v>71</v>
      </c>
      <c r="B413" s="251" t="s">
        <v>631</v>
      </c>
      <c r="C413" s="251" t="s">
        <v>632</v>
      </c>
      <c r="D413" s="251" t="s">
        <v>549</v>
      </c>
      <c r="E413" s="251" t="s">
        <v>181</v>
      </c>
      <c r="F413" s="254" t="s">
        <v>633</v>
      </c>
      <c r="G413" s="251" t="s">
        <v>634</v>
      </c>
      <c r="H413" s="251"/>
      <c r="I413" s="276"/>
      <c r="J413" s="276"/>
      <c r="K413" s="276"/>
      <c r="L413" s="276"/>
      <c r="M413" s="251" t="s">
        <v>618</v>
      </c>
      <c r="N413" s="251" t="s">
        <v>660</v>
      </c>
      <c r="O413" s="270">
        <v>13139</v>
      </c>
      <c r="P413" s="270">
        <v>13141</v>
      </c>
      <c r="Q413" s="251"/>
      <c r="R413" s="251"/>
      <c r="S413" s="251"/>
      <c r="T413" s="251"/>
      <c r="U413" s="251"/>
      <c r="V413" s="251"/>
      <c r="W413" s="251"/>
      <c r="X413" s="251"/>
      <c r="Y413" s="266" t="s">
        <v>637</v>
      </c>
      <c r="Z413" s="251" t="s">
        <v>553</v>
      </c>
      <c r="AA413" s="251" t="s">
        <v>554</v>
      </c>
      <c r="AB413" s="268">
        <v>44474</v>
      </c>
      <c r="AC413" s="251" t="s">
        <v>639</v>
      </c>
      <c r="AD413" s="268">
        <v>44474</v>
      </c>
      <c r="AE413" s="268">
        <v>44593</v>
      </c>
      <c r="AF413" s="251" t="s">
        <v>313</v>
      </c>
      <c r="AG413" s="251" t="s">
        <v>185</v>
      </c>
      <c r="AH413" s="251" t="s">
        <v>640</v>
      </c>
      <c r="AI413" s="248" t="s">
        <v>642</v>
      </c>
      <c r="AJ413" s="248">
        <v>225875.73</v>
      </c>
      <c r="AK413" s="248">
        <f>AI413+AJ413</f>
        <v>4596012.8600000003</v>
      </c>
      <c r="AL413" s="164"/>
      <c r="AM413" s="164"/>
      <c r="AN413" s="174"/>
      <c r="AO413" s="164"/>
      <c r="AP413" s="164"/>
      <c r="AQ413" s="174"/>
      <c r="AR413" s="174"/>
      <c r="AS413" s="164"/>
      <c r="AT413" s="164"/>
      <c r="AU413" s="68"/>
      <c r="AV413" s="164"/>
      <c r="AW413" s="170"/>
      <c r="AX413" s="170"/>
      <c r="AY413" s="164"/>
      <c r="AZ413" s="164"/>
      <c r="BA413" s="170"/>
      <c r="BB413" s="170"/>
      <c r="BC413" s="174"/>
      <c r="BD413" s="164"/>
      <c r="BE413" s="170"/>
      <c r="BF413" s="170"/>
      <c r="BG413" s="164"/>
      <c r="BH413" s="170"/>
      <c r="BI413" s="231">
        <f>$AK$413+AW413-AX413</f>
        <v>4596012.8600000003</v>
      </c>
      <c r="BJ413" s="232">
        <v>227154.74</v>
      </c>
      <c r="BK413" s="233"/>
      <c r="BL413" s="234">
        <f t="shared" si="57"/>
        <v>227154.74</v>
      </c>
      <c r="BM413" s="177"/>
      <c r="BN413" s="177"/>
      <c r="BO413" s="180">
        <v>44475</v>
      </c>
      <c r="BP413" s="180">
        <v>44564</v>
      </c>
      <c r="BQ413" s="177"/>
      <c r="BR413" s="177"/>
      <c r="BS413" s="180" t="s">
        <v>661</v>
      </c>
      <c r="BT413" s="177"/>
      <c r="BU413" s="32"/>
      <c r="BV413" s="32"/>
      <c r="BW413" s="180">
        <v>44546</v>
      </c>
      <c r="BX413" s="180">
        <v>44690</v>
      </c>
      <c r="BY413" s="177"/>
      <c r="BZ413" s="240" t="s">
        <v>1247</v>
      </c>
      <c r="CA413" s="240" t="s">
        <v>1160</v>
      </c>
      <c r="CB413" s="240" t="s">
        <v>1109</v>
      </c>
      <c r="CC413" s="240">
        <v>713791</v>
      </c>
      <c r="CD413" s="240" t="s">
        <v>1236</v>
      </c>
      <c r="CE413" s="240" t="s">
        <v>1237</v>
      </c>
    </row>
    <row r="414" spans="1:83" ht="25.5" x14ac:dyDescent="0.25">
      <c r="A414" s="252"/>
      <c r="B414" s="252"/>
      <c r="C414" s="252"/>
      <c r="D414" s="252"/>
      <c r="E414" s="252"/>
      <c r="F414" s="255"/>
      <c r="G414" s="252"/>
      <c r="H414" s="252"/>
      <c r="I414" s="277"/>
      <c r="J414" s="277"/>
      <c r="K414" s="277"/>
      <c r="L414" s="277"/>
      <c r="M414" s="252"/>
      <c r="N414" s="252"/>
      <c r="O414" s="252"/>
      <c r="P414" s="252"/>
      <c r="Q414" s="252"/>
      <c r="R414" s="252"/>
      <c r="S414" s="252"/>
      <c r="T414" s="252"/>
      <c r="U414" s="252"/>
      <c r="V414" s="252"/>
      <c r="W414" s="252"/>
      <c r="X414" s="252"/>
      <c r="Y414" s="267"/>
      <c r="Z414" s="252"/>
      <c r="AA414" s="252"/>
      <c r="AB414" s="269"/>
      <c r="AC414" s="252"/>
      <c r="AD414" s="269"/>
      <c r="AE414" s="269"/>
      <c r="AF414" s="252"/>
      <c r="AG414" s="252"/>
      <c r="AH414" s="252"/>
      <c r="AI414" s="249"/>
      <c r="AJ414" s="249"/>
      <c r="AK414" s="249"/>
      <c r="AL414" s="164" t="s">
        <v>643</v>
      </c>
      <c r="AM414" s="164" t="s">
        <v>652</v>
      </c>
      <c r="AN414" s="174">
        <v>44587</v>
      </c>
      <c r="AO414" s="164">
        <v>13225</v>
      </c>
      <c r="AP414" s="164" t="s">
        <v>186</v>
      </c>
      <c r="AQ414" s="174">
        <v>44594</v>
      </c>
      <c r="AR414" s="174">
        <v>44713</v>
      </c>
      <c r="AS414" s="164"/>
      <c r="AT414" s="164"/>
      <c r="AU414" s="68"/>
      <c r="AV414" s="164"/>
      <c r="AW414" s="170"/>
      <c r="AX414" s="170"/>
      <c r="AY414" s="164"/>
      <c r="AZ414" s="164"/>
      <c r="BA414" s="170"/>
      <c r="BB414" s="170"/>
      <c r="BC414" s="174"/>
      <c r="BD414" s="164"/>
      <c r="BE414" s="170"/>
      <c r="BF414" s="170"/>
      <c r="BG414" s="164"/>
      <c r="BH414" s="170"/>
      <c r="BI414" s="231">
        <f t="shared" ref="BI414:BI425" si="58">$AK$413+AW414-AX414</f>
        <v>4596012.8600000003</v>
      </c>
      <c r="BJ414" s="235"/>
      <c r="BK414" s="236"/>
      <c r="BL414" s="234">
        <f t="shared" si="57"/>
        <v>0</v>
      </c>
      <c r="BM414" s="177"/>
      <c r="BN414" s="177"/>
      <c r="BO414" s="180"/>
      <c r="BP414" s="180"/>
      <c r="BQ414" s="177"/>
      <c r="BR414" s="177"/>
      <c r="BS414" s="177"/>
      <c r="BT414" s="177"/>
      <c r="BU414" s="32"/>
      <c r="BV414" s="32"/>
      <c r="BW414" s="180"/>
      <c r="BX414" s="180"/>
      <c r="BY414" s="177"/>
      <c r="BZ414" s="241"/>
      <c r="CA414" s="241"/>
      <c r="CB414" s="241"/>
      <c r="CC414" s="241"/>
      <c r="CD414" s="241"/>
      <c r="CE414" s="241"/>
    </row>
    <row r="415" spans="1:83" ht="25.5" x14ac:dyDescent="0.25">
      <c r="A415" s="252"/>
      <c r="B415" s="252"/>
      <c r="C415" s="252"/>
      <c r="D415" s="252"/>
      <c r="E415" s="252"/>
      <c r="F415" s="255"/>
      <c r="G415" s="252"/>
      <c r="H415" s="252"/>
      <c r="I415" s="277"/>
      <c r="J415" s="277"/>
      <c r="K415" s="277"/>
      <c r="L415" s="277"/>
      <c r="M415" s="252"/>
      <c r="N415" s="252"/>
      <c r="O415" s="252"/>
      <c r="P415" s="252"/>
      <c r="Q415" s="252"/>
      <c r="R415" s="252"/>
      <c r="S415" s="252"/>
      <c r="T415" s="252"/>
      <c r="U415" s="252"/>
      <c r="V415" s="252"/>
      <c r="W415" s="252"/>
      <c r="X415" s="252"/>
      <c r="Y415" s="267"/>
      <c r="Z415" s="252"/>
      <c r="AA415" s="252"/>
      <c r="AB415" s="269"/>
      <c r="AC415" s="252"/>
      <c r="AD415" s="269"/>
      <c r="AE415" s="269"/>
      <c r="AF415" s="252"/>
      <c r="AG415" s="252"/>
      <c r="AH415" s="252"/>
      <c r="AI415" s="249"/>
      <c r="AJ415" s="249"/>
      <c r="AK415" s="249"/>
      <c r="AL415" s="164" t="s">
        <v>643</v>
      </c>
      <c r="AM415" s="164" t="s">
        <v>653</v>
      </c>
      <c r="AN415" s="174">
        <v>44708</v>
      </c>
      <c r="AO415" s="164">
        <v>13368</v>
      </c>
      <c r="AP415" s="164" t="s">
        <v>186</v>
      </c>
      <c r="AQ415" s="174">
        <v>44714</v>
      </c>
      <c r="AR415" s="174">
        <v>44833</v>
      </c>
      <c r="AS415" s="164"/>
      <c r="AT415" s="164"/>
      <c r="AU415" s="68"/>
      <c r="AV415" s="164"/>
      <c r="AW415" s="170"/>
      <c r="AX415" s="170"/>
      <c r="AY415" s="164"/>
      <c r="AZ415" s="164"/>
      <c r="BA415" s="170"/>
      <c r="BB415" s="170"/>
      <c r="BC415" s="174"/>
      <c r="BD415" s="164"/>
      <c r="BE415" s="170"/>
      <c r="BF415" s="170"/>
      <c r="BG415" s="164"/>
      <c r="BH415" s="170"/>
      <c r="BI415" s="231">
        <f t="shared" si="58"/>
        <v>4596012.8600000003</v>
      </c>
      <c r="BJ415" s="235"/>
      <c r="BK415" s="236"/>
      <c r="BL415" s="234">
        <f t="shared" si="57"/>
        <v>0</v>
      </c>
      <c r="BM415" s="177"/>
      <c r="BN415" s="177"/>
      <c r="BO415" s="180">
        <v>44709</v>
      </c>
      <c r="BP415" s="180">
        <v>44768</v>
      </c>
      <c r="BQ415" s="177"/>
      <c r="BR415" s="177"/>
      <c r="BS415" s="177"/>
      <c r="BT415" s="177"/>
      <c r="BU415" s="32"/>
      <c r="BV415" s="32"/>
      <c r="BW415" s="180"/>
      <c r="BX415" s="180"/>
      <c r="BY415" s="177"/>
      <c r="BZ415" s="241"/>
      <c r="CA415" s="241"/>
      <c r="CB415" s="241"/>
      <c r="CC415" s="241"/>
      <c r="CD415" s="241"/>
      <c r="CE415" s="241"/>
    </row>
    <row r="416" spans="1:83" ht="25.5" x14ac:dyDescent="0.25">
      <c r="A416" s="252"/>
      <c r="B416" s="252"/>
      <c r="C416" s="252"/>
      <c r="D416" s="252"/>
      <c r="E416" s="252"/>
      <c r="F416" s="255"/>
      <c r="G416" s="252"/>
      <c r="H416" s="252"/>
      <c r="I416" s="277"/>
      <c r="J416" s="277"/>
      <c r="K416" s="277"/>
      <c r="L416" s="277"/>
      <c r="M416" s="252"/>
      <c r="N416" s="252"/>
      <c r="O416" s="252"/>
      <c r="P416" s="252"/>
      <c r="Q416" s="252"/>
      <c r="R416" s="252"/>
      <c r="S416" s="252"/>
      <c r="T416" s="252"/>
      <c r="U416" s="252"/>
      <c r="V416" s="252"/>
      <c r="W416" s="252"/>
      <c r="X416" s="252"/>
      <c r="Y416" s="267"/>
      <c r="Z416" s="252"/>
      <c r="AA416" s="252"/>
      <c r="AB416" s="269"/>
      <c r="AC416" s="252"/>
      <c r="AD416" s="269"/>
      <c r="AE416" s="269"/>
      <c r="AF416" s="252"/>
      <c r="AG416" s="252"/>
      <c r="AH416" s="252"/>
      <c r="AI416" s="249"/>
      <c r="AJ416" s="249"/>
      <c r="AK416" s="249"/>
      <c r="AL416" s="164" t="s">
        <v>645</v>
      </c>
      <c r="AM416" s="164" t="s">
        <v>654</v>
      </c>
      <c r="AN416" s="174">
        <v>44748</v>
      </c>
      <c r="AO416" s="164">
        <v>13351</v>
      </c>
      <c r="AP416" s="164" t="s">
        <v>186</v>
      </c>
      <c r="AQ416" s="174">
        <v>44834</v>
      </c>
      <c r="AR416" s="174">
        <v>44923</v>
      </c>
      <c r="AS416" s="164"/>
      <c r="AT416" s="164"/>
      <c r="AU416" s="68"/>
      <c r="AV416" s="164"/>
      <c r="AW416" s="170"/>
      <c r="AX416" s="170"/>
      <c r="AY416" s="164"/>
      <c r="AZ416" s="164"/>
      <c r="BA416" s="170"/>
      <c r="BB416" s="170"/>
      <c r="BC416" s="174"/>
      <c r="BD416" s="164"/>
      <c r="BE416" s="170"/>
      <c r="BF416" s="170"/>
      <c r="BG416" s="164"/>
      <c r="BH416" s="170"/>
      <c r="BI416" s="231">
        <f t="shared" si="58"/>
        <v>4596012.8600000003</v>
      </c>
      <c r="BJ416" s="235"/>
      <c r="BK416" s="236"/>
      <c r="BL416" s="234">
        <f t="shared" si="57"/>
        <v>0</v>
      </c>
      <c r="BM416" s="177"/>
      <c r="BN416" s="177"/>
      <c r="BO416" s="180">
        <v>44769</v>
      </c>
      <c r="BP416" s="180">
        <v>44858</v>
      </c>
      <c r="BQ416" s="177"/>
      <c r="BR416" s="177"/>
      <c r="BS416" s="177"/>
      <c r="BT416" s="177"/>
      <c r="BU416" s="32"/>
      <c r="BV416" s="32"/>
      <c r="BW416" s="180"/>
      <c r="BX416" s="180"/>
      <c r="BY416" s="177"/>
      <c r="BZ416" s="241"/>
      <c r="CA416" s="241"/>
      <c r="CB416" s="241"/>
      <c r="CC416" s="241"/>
      <c r="CD416" s="241"/>
      <c r="CE416" s="241"/>
    </row>
    <row r="417" spans="1:83" ht="25.5" x14ac:dyDescent="0.25">
      <c r="A417" s="252"/>
      <c r="B417" s="252"/>
      <c r="C417" s="252"/>
      <c r="D417" s="252"/>
      <c r="E417" s="252"/>
      <c r="F417" s="255"/>
      <c r="G417" s="252"/>
      <c r="H417" s="252"/>
      <c r="I417" s="277"/>
      <c r="J417" s="277"/>
      <c r="K417" s="277"/>
      <c r="L417" s="277"/>
      <c r="M417" s="252"/>
      <c r="N417" s="252"/>
      <c r="O417" s="252"/>
      <c r="P417" s="252"/>
      <c r="Q417" s="252"/>
      <c r="R417" s="252"/>
      <c r="S417" s="252"/>
      <c r="T417" s="252"/>
      <c r="U417" s="252"/>
      <c r="V417" s="252"/>
      <c r="W417" s="252"/>
      <c r="X417" s="252"/>
      <c r="Y417" s="267"/>
      <c r="Z417" s="252"/>
      <c r="AA417" s="252"/>
      <c r="AB417" s="269"/>
      <c r="AC417" s="252"/>
      <c r="AD417" s="269"/>
      <c r="AE417" s="269"/>
      <c r="AF417" s="252"/>
      <c r="AG417" s="252"/>
      <c r="AH417" s="252"/>
      <c r="AI417" s="249"/>
      <c r="AJ417" s="249"/>
      <c r="AK417" s="249"/>
      <c r="AL417" s="164" t="s">
        <v>645</v>
      </c>
      <c r="AM417" s="164" t="s">
        <v>655</v>
      </c>
      <c r="AN417" s="174">
        <v>44945</v>
      </c>
      <c r="AO417" s="164">
        <v>13483</v>
      </c>
      <c r="AP417" s="164" t="s">
        <v>186</v>
      </c>
      <c r="AQ417" s="174">
        <v>45011</v>
      </c>
      <c r="AR417" s="174">
        <v>45130</v>
      </c>
      <c r="AS417" s="164"/>
      <c r="AT417" s="164"/>
      <c r="AU417" s="68"/>
      <c r="AV417" s="164"/>
      <c r="AW417" s="170"/>
      <c r="AX417" s="170"/>
      <c r="AY417" s="164"/>
      <c r="AZ417" s="164"/>
      <c r="BA417" s="170"/>
      <c r="BB417" s="170"/>
      <c r="BC417" s="174"/>
      <c r="BD417" s="164"/>
      <c r="BE417" s="170"/>
      <c r="BF417" s="170"/>
      <c r="BG417" s="164"/>
      <c r="BH417" s="170"/>
      <c r="BI417" s="231">
        <f t="shared" si="58"/>
        <v>4596012.8600000003</v>
      </c>
      <c r="BJ417" s="235"/>
      <c r="BK417" s="236"/>
      <c r="BL417" s="234">
        <f t="shared" si="57"/>
        <v>0</v>
      </c>
      <c r="BM417" s="177"/>
      <c r="BN417" s="177"/>
      <c r="BO417" s="180">
        <v>44949</v>
      </c>
      <c r="BP417" s="180">
        <v>45038</v>
      </c>
      <c r="BQ417" s="177"/>
      <c r="BR417" s="177"/>
      <c r="BS417" s="177"/>
      <c r="BT417" s="177"/>
      <c r="BU417" s="32"/>
      <c r="BV417" s="32"/>
      <c r="BW417" s="180"/>
      <c r="BX417" s="180"/>
      <c r="BY417" s="177"/>
      <c r="BZ417" s="241"/>
      <c r="CA417" s="241"/>
      <c r="CB417" s="241"/>
      <c r="CC417" s="241"/>
      <c r="CD417" s="241"/>
      <c r="CE417" s="241"/>
    </row>
    <row r="418" spans="1:83" ht="25.5" x14ac:dyDescent="0.25">
      <c r="A418" s="252"/>
      <c r="B418" s="252"/>
      <c r="C418" s="252"/>
      <c r="D418" s="252"/>
      <c r="E418" s="252"/>
      <c r="F418" s="255"/>
      <c r="G418" s="252"/>
      <c r="H418" s="252"/>
      <c r="I418" s="277"/>
      <c r="J418" s="277"/>
      <c r="K418" s="277"/>
      <c r="L418" s="277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67"/>
      <c r="Z418" s="252"/>
      <c r="AA418" s="252"/>
      <c r="AB418" s="269"/>
      <c r="AC418" s="252"/>
      <c r="AD418" s="269"/>
      <c r="AE418" s="269"/>
      <c r="AF418" s="252"/>
      <c r="AG418" s="252"/>
      <c r="AH418" s="252"/>
      <c r="AI418" s="249"/>
      <c r="AJ418" s="249"/>
      <c r="AK418" s="249"/>
      <c r="AL418" s="164" t="s">
        <v>645</v>
      </c>
      <c r="AM418" s="164" t="s">
        <v>656</v>
      </c>
      <c r="AN418" s="174">
        <v>44994</v>
      </c>
      <c r="AO418" s="164">
        <v>13666</v>
      </c>
      <c r="AP418" s="164" t="s">
        <v>186</v>
      </c>
      <c r="AQ418" s="174"/>
      <c r="AR418" s="174"/>
      <c r="AS418" s="164"/>
      <c r="AT418" s="164"/>
      <c r="AU418" s="68"/>
      <c r="AV418" s="164"/>
      <c r="AW418" s="170"/>
      <c r="AX418" s="170"/>
      <c r="AY418" s="164"/>
      <c r="AZ418" s="164"/>
      <c r="BA418" s="170"/>
      <c r="BB418" s="170"/>
      <c r="BC418" s="174"/>
      <c r="BD418" s="164"/>
      <c r="BE418" s="170"/>
      <c r="BF418" s="170"/>
      <c r="BG418" s="164"/>
      <c r="BH418" s="170"/>
      <c r="BI418" s="231">
        <f t="shared" si="58"/>
        <v>4596012.8600000003</v>
      </c>
      <c r="BJ418" s="235"/>
      <c r="BK418" s="236"/>
      <c r="BL418" s="234">
        <f t="shared" si="57"/>
        <v>0</v>
      </c>
      <c r="BM418" s="177"/>
      <c r="BN418" s="177"/>
      <c r="BO418" s="177"/>
      <c r="BP418" s="177"/>
      <c r="BQ418" s="177"/>
      <c r="BR418" s="177"/>
      <c r="BS418" s="177"/>
      <c r="BT418" s="177"/>
      <c r="BU418" s="32"/>
      <c r="BV418" s="32"/>
      <c r="BW418" s="180"/>
      <c r="BX418" s="180"/>
      <c r="BY418" s="177"/>
      <c r="BZ418" s="241"/>
      <c r="CA418" s="241"/>
      <c r="CB418" s="241"/>
      <c r="CC418" s="241"/>
      <c r="CD418" s="241"/>
      <c r="CE418" s="241"/>
    </row>
    <row r="419" spans="1:83" ht="25.5" x14ac:dyDescent="0.25">
      <c r="A419" s="252"/>
      <c r="B419" s="252"/>
      <c r="C419" s="252"/>
      <c r="D419" s="252"/>
      <c r="E419" s="252"/>
      <c r="F419" s="255"/>
      <c r="G419" s="252"/>
      <c r="H419" s="252"/>
      <c r="I419" s="277"/>
      <c r="J419" s="277"/>
      <c r="K419" s="277"/>
      <c r="L419" s="277"/>
      <c r="M419" s="252"/>
      <c r="N419" s="252"/>
      <c r="O419" s="252"/>
      <c r="P419" s="252"/>
      <c r="Q419" s="252"/>
      <c r="R419" s="252"/>
      <c r="S419" s="252"/>
      <c r="T419" s="252"/>
      <c r="U419" s="252"/>
      <c r="V419" s="252"/>
      <c r="W419" s="252"/>
      <c r="X419" s="252"/>
      <c r="Y419" s="267"/>
      <c r="Z419" s="252"/>
      <c r="AA419" s="252"/>
      <c r="AB419" s="269"/>
      <c r="AC419" s="252"/>
      <c r="AD419" s="269"/>
      <c r="AE419" s="269"/>
      <c r="AF419" s="252"/>
      <c r="AG419" s="252"/>
      <c r="AH419" s="252"/>
      <c r="AI419" s="249"/>
      <c r="AJ419" s="249"/>
      <c r="AK419" s="249"/>
      <c r="AL419" s="164" t="s">
        <v>645</v>
      </c>
      <c r="AM419" s="164" t="s">
        <v>657</v>
      </c>
      <c r="AN419" s="174">
        <v>45128</v>
      </c>
      <c r="AO419" s="164">
        <v>13588</v>
      </c>
      <c r="AP419" s="164" t="s">
        <v>186</v>
      </c>
      <c r="AQ419" s="174">
        <v>45131</v>
      </c>
      <c r="AR419" s="174">
        <v>45250</v>
      </c>
      <c r="AS419" s="164"/>
      <c r="AT419" s="164"/>
      <c r="AU419" s="68"/>
      <c r="AV419" s="164"/>
      <c r="AW419" s="170"/>
      <c r="AX419" s="170"/>
      <c r="AY419" s="164"/>
      <c r="AZ419" s="164"/>
      <c r="BA419" s="170"/>
      <c r="BB419" s="170"/>
      <c r="BC419" s="174"/>
      <c r="BD419" s="164"/>
      <c r="BE419" s="170"/>
      <c r="BF419" s="170"/>
      <c r="BG419" s="164"/>
      <c r="BH419" s="170"/>
      <c r="BI419" s="231">
        <f t="shared" si="58"/>
        <v>4596012.8600000003</v>
      </c>
      <c r="BJ419" s="235"/>
      <c r="BK419" s="236"/>
      <c r="BL419" s="234">
        <f t="shared" si="57"/>
        <v>0</v>
      </c>
      <c r="BM419" s="177"/>
      <c r="BN419" s="177"/>
      <c r="BO419" s="177"/>
      <c r="BP419" s="177"/>
      <c r="BQ419" s="177"/>
      <c r="BR419" s="177"/>
      <c r="BS419" s="177"/>
      <c r="BT419" s="177"/>
      <c r="BU419" s="32"/>
      <c r="BV419" s="32"/>
      <c r="BW419" s="180"/>
      <c r="BX419" s="180"/>
      <c r="BY419" s="177"/>
      <c r="BZ419" s="241"/>
      <c r="CA419" s="241"/>
      <c r="CB419" s="241"/>
      <c r="CC419" s="241"/>
      <c r="CD419" s="241"/>
      <c r="CE419" s="241"/>
    </row>
    <row r="420" spans="1:83" ht="25.5" x14ac:dyDescent="0.25">
      <c r="A420" s="252"/>
      <c r="B420" s="252"/>
      <c r="C420" s="252"/>
      <c r="D420" s="252"/>
      <c r="E420" s="252"/>
      <c r="F420" s="255"/>
      <c r="G420" s="252"/>
      <c r="H420" s="252"/>
      <c r="I420" s="277"/>
      <c r="J420" s="277"/>
      <c r="K420" s="277"/>
      <c r="L420" s="277"/>
      <c r="M420" s="252"/>
      <c r="N420" s="252"/>
      <c r="O420" s="252"/>
      <c r="P420" s="252"/>
      <c r="Q420" s="252"/>
      <c r="R420" s="252"/>
      <c r="S420" s="252"/>
      <c r="T420" s="252"/>
      <c r="U420" s="252"/>
      <c r="V420" s="252"/>
      <c r="W420" s="252"/>
      <c r="X420" s="252"/>
      <c r="Y420" s="267"/>
      <c r="Z420" s="252"/>
      <c r="AA420" s="252"/>
      <c r="AB420" s="269"/>
      <c r="AC420" s="252"/>
      <c r="AD420" s="269"/>
      <c r="AE420" s="269"/>
      <c r="AF420" s="252"/>
      <c r="AG420" s="252"/>
      <c r="AH420" s="252"/>
      <c r="AI420" s="249"/>
      <c r="AJ420" s="249"/>
      <c r="AK420" s="249"/>
      <c r="AL420" s="164" t="s">
        <v>1238</v>
      </c>
      <c r="AM420" s="164" t="s">
        <v>659</v>
      </c>
      <c r="AN420" s="174">
        <v>45250</v>
      </c>
      <c r="AO420" s="164">
        <v>13666</v>
      </c>
      <c r="AP420" s="164" t="s">
        <v>186</v>
      </c>
      <c r="AQ420" s="174">
        <v>45251</v>
      </c>
      <c r="AR420" s="174">
        <v>45370</v>
      </c>
      <c r="AS420" s="164"/>
      <c r="AT420" s="164"/>
      <c r="AU420" s="68"/>
      <c r="AV420" s="164"/>
      <c r="AW420" s="170"/>
      <c r="AX420" s="170"/>
      <c r="AY420" s="164"/>
      <c r="AZ420" s="164"/>
      <c r="BA420" s="170"/>
      <c r="BB420" s="170"/>
      <c r="BC420" s="174"/>
      <c r="BD420" s="164"/>
      <c r="BE420" s="170"/>
      <c r="BF420" s="170"/>
      <c r="BG420" s="164"/>
      <c r="BH420" s="170"/>
      <c r="BI420" s="231">
        <f t="shared" si="58"/>
        <v>4596012.8600000003</v>
      </c>
      <c r="BJ420" s="235"/>
      <c r="BK420" s="236"/>
      <c r="BL420" s="234">
        <f t="shared" si="57"/>
        <v>0</v>
      </c>
      <c r="BM420" s="177"/>
      <c r="BN420" s="177"/>
      <c r="BO420" s="177"/>
      <c r="BP420" s="177"/>
      <c r="BQ420" s="177"/>
      <c r="BR420" s="177"/>
      <c r="BS420" s="177"/>
      <c r="BT420" s="177"/>
      <c r="BU420" s="32"/>
      <c r="BV420" s="32"/>
      <c r="BW420" s="180"/>
      <c r="BX420" s="180"/>
      <c r="BY420" s="177"/>
      <c r="BZ420" s="241"/>
      <c r="CA420" s="241"/>
      <c r="CB420" s="241"/>
      <c r="CC420" s="241"/>
      <c r="CD420" s="241"/>
      <c r="CE420" s="241"/>
    </row>
    <row r="421" spans="1:83" ht="38.25" x14ac:dyDescent="0.25">
      <c r="A421" s="252"/>
      <c r="B421" s="252"/>
      <c r="C421" s="252"/>
      <c r="D421" s="252"/>
      <c r="E421" s="252"/>
      <c r="F421" s="255"/>
      <c r="G421" s="252"/>
      <c r="H421" s="252"/>
      <c r="I421" s="277"/>
      <c r="J421" s="277"/>
      <c r="K421" s="277"/>
      <c r="L421" s="277"/>
      <c r="M421" s="252"/>
      <c r="N421" s="252"/>
      <c r="O421" s="252"/>
      <c r="P421" s="252"/>
      <c r="Q421" s="252"/>
      <c r="R421" s="252"/>
      <c r="S421" s="252"/>
      <c r="T421" s="252"/>
      <c r="U421" s="252"/>
      <c r="V421" s="252"/>
      <c r="W421" s="252"/>
      <c r="X421" s="252"/>
      <c r="Y421" s="267"/>
      <c r="Z421" s="252"/>
      <c r="AA421" s="252"/>
      <c r="AB421" s="269"/>
      <c r="AC421" s="252"/>
      <c r="AD421" s="269"/>
      <c r="AE421" s="269"/>
      <c r="AF421" s="252"/>
      <c r="AG421" s="252"/>
      <c r="AH421" s="252"/>
      <c r="AI421" s="249"/>
      <c r="AJ421" s="249"/>
      <c r="AK421" s="249"/>
      <c r="AL421" s="164" t="s">
        <v>1239</v>
      </c>
      <c r="AM421" s="164" t="s">
        <v>1240</v>
      </c>
      <c r="AN421" s="174">
        <v>45294</v>
      </c>
      <c r="AO421" s="164">
        <v>13700</v>
      </c>
      <c r="AP421" s="164" t="s">
        <v>186</v>
      </c>
      <c r="AQ421" s="174"/>
      <c r="AR421" s="174"/>
      <c r="AS421" s="164"/>
      <c r="AT421" s="164"/>
      <c r="AU421" s="68"/>
      <c r="AV421" s="164"/>
      <c r="AW421" s="170"/>
      <c r="AX421" s="170"/>
      <c r="AY421" s="164"/>
      <c r="AZ421" s="164"/>
      <c r="BA421" s="170"/>
      <c r="BB421" s="170"/>
      <c r="BC421" s="174"/>
      <c r="BD421" s="164"/>
      <c r="BE421" s="170"/>
      <c r="BF421" s="170"/>
      <c r="BG421" s="164"/>
      <c r="BH421" s="170"/>
      <c r="BI421" s="231">
        <f t="shared" si="58"/>
        <v>4596012.8600000003</v>
      </c>
      <c r="BJ421" s="235"/>
      <c r="BK421" s="236"/>
      <c r="BL421" s="234">
        <f t="shared" si="57"/>
        <v>0</v>
      </c>
      <c r="BM421" s="177"/>
      <c r="BN421" s="177"/>
      <c r="BO421" s="180">
        <v>45295</v>
      </c>
      <c r="BP421" s="180">
        <v>45354</v>
      </c>
      <c r="BQ421" s="177"/>
      <c r="BR421" s="177"/>
      <c r="BS421" s="177"/>
      <c r="BT421" s="177"/>
      <c r="BU421" s="32"/>
      <c r="BV421" s="32"/>
      <c r="BW421" s="180"/>
      <c r="BX421" s="180"/>
      <c r="BY421" s="177"/>
      <c r="BZ421" s="241"/>
      <c r="CA421" s="241"/>
      <c r="CB421" s="241"/>
      <c r="CC421" s="241"/>
      <c r="CD421" s="241"/>
      <c r="CE421" s="241"/>
    </row>
    <row r="422" spans="1:83" ht="38.25" x14ac:dyDescent="0.25">
      <c r="A422" s="252"/>
      <c r="B422" s="252"/>
      <c r="C422" s="252"/>
      <c r="D422" s="252"/>
      <c r="E422" s="252"/>
      <c r="F422" s="255"/>
      <c r="G422" s="252"/>
      <c r="H422" s="252"/>
      <c r="I422" s="277"/>
      <c r="J422" s="277"/>
      <c r="K422" s="277"/>
      <c r="L422" s="277"/>
      <c r="M422" s="252"/>
      <c r="N422" s="252"/>
      <c r="O422" s="252"/>
      <c r="P422" s="252"/>
      <c r="Q422" s="252"/>
      <c r="R422" s="252"/>
      <c r="S422" s="252"/>
      <c r="T422" s="252"/>
      <c r="U422" s="252"/>
      <c r="V422" s="252"/>
      <c r="W422" s="252"/>
      <c r="X422" s="252"/>
      <c r="Y422" s="267"/>
      <c r="Z422" s="252"/>
      <c r="AA422" s="252"/>
      <c r="AB422" s="269"/>
      <c r="AC422" s="252"/>
      <c r="AD422" s="269"/>
      <c r="AE422" s="269"/>
      <c r="AF422" s="252"/>
      <c r="AG422" s="252"/>
      <c r="AH422" s="252"/>
      <c r="AI422" s="249"/>
      <c r="AJ422" s="249"/>
      <c r="AK422" s="249"/>
      <c r="AL422" s="164" t="s">
        <v>1241</v>
      </c>
      <c r="AM422" s="164" t="s">
        <v>1243</v>
      </c>
      <c r="AN422" s="174">
        <v>45344</v>
      </c>
      <c r="AO422" s="164">
        <v>13721</v>
      </c>
      <c r="AP422" s="164" t="s">
        <v>186</v>
      </c>
      <c r="AQ422" s="174">
        <v>45371</v>
      </c>
      <c r="AR422" s="174">
        <v>45460</v>
      </c>
      <c r="AS422" s="164"/>
      <c r="AT422" s="164"/>
      <c r="AU422" s="68"/>
      <c r="AV422" s="164"/>
      <c r="AW422" s="170"/>
      <c r="AX422" s="170"/>
      <c r="AY422" s="164"/>
      <c r="AZ422" s="164"/>
      <c r="BA422" s="170"/>
      <c r="BB422" s="170"/>
      <c r="BC422" s="174"/>
      <c r="BD422" s="164"/>
      <c r="BE422" s="170"/>
      <c r="BF422" s="170"/>
      <c r="BG422" s="164"/>
      <c r="BH422" s="170"/>
      <c r="BI422" s="231">
        <f t="shared" si="58"/>
        <v>4596012.8600000003</v>
      </c>
      <c r="BJ422" s="235"/>
      <c r="BK422" s="236"/>
      <c r="BL422" s="234">
        <f t="shared" si="57"/>
        <v>0</v>
      </c>
      <c r="BM422" s="177"/>
      <c r="BN422" s="177"/>
      <c r="BO422" s="180">
        <v>45355</v>
      </c>
      <c r="BP422" s="180">
        <v>45444</v>
      </c>
      <c r="BQ422" s="177"/>
      <c r="BR422" s="177"/>
      <c r="BS422" s="177"/>
      <c r="BT422" s="177"/>
      <c r="BU422" s="32"/>
      <c r="BV422" s="32"/>
      <c r="BW422" s="180"/>
      <c r="BX422" s="180"/>
      <c r="BY422" s="177"/>
      <c r="BZ422" s="241"/>
      <c r="CA422" s="241"/>
      <c r="CB422" s="241"/>
      <c r="CC422" s="241"/>
      <c r="CD422" s="241"/>
      <c r="CE422" s="241"/>
    </row>
    <row r="423" spans="1:83" ht="25.5" x14ac:dyDescent="0.25">
      <c r="A423" s="252"/>
      <c r="B423" s="252"/>
      <c r="C423" s="252"/>
      <c r="D423" s="252"/>
      <c r="E423" s="252"/>
      <c r="F423" s="255"/>
      <c r="G423" s="252"/>
      <c r="H423" s="252"/>
      <c r="I423" s="277"/>
      <c r="J423" s="277"/>
      <c r="K423" s="277"/>
      <c r="L423" s="277"/>
      <c r="M423" s="252"/>
      <c r="N423" s="252"/>
      <c r="O423" s="252"/>
      <c r="P423" s="252"/>
      <c r="Q423" s="252"/>
      <c r="R423" s="252"/>
      <c r="S423" s="252"/>
      <c r="T423" s="252"/>
      <c r="U423" s="252"/>
      <c r="V423" s="252"/>
      <c r="W423" s="252"/>
      <c r="X423" s="252"/>
      <c r="Y423" s="267"/>
      <c r="Z423" s="252"/>
      <c r="AA423" s="252"/>
      <c r="AB423" s="269"/>
      <c r="AC423" s="252"/>
      <c r="AD423" s="269"/>
      <c r="AE423" s="269"/>
      <c r="AF423" s="252"/>
      <c r="AG423" s="252"/>
      <c r="AH423" s="252"/>
      <c r="AI423" s="249"/>
      <c r="AJ423" s="249"/>
      <c r="AK423" s="249"/>
      <c r="AL423" s="164" t="s">
        <v>1244</v>
      </c>
      <c r="AM423" s="164" t="s">
        <v>1242</v>
      </c>
      <c r="AN423" s="174">
        <v>45435</v>
      </c>
      <c r="AO423" s="164">
        <v>13784</v>
      </c>
      <c r="AP423" s="164" t="s">
        <v>186</v>
      </c>
      <c r="AQ423" s="174">
        <v>45461</v>
      </c>
      <c r="AR423" s="174">
        <v>45550</v>
      </c>
      <c r="AS423" s="164"/>
      <c r="AT423" s="164"/>
      <c r="AU423" s="68"/>
      <c r="AV423" s="164"/>
      <c r="AW423" s="170"/>
      <c r="AX423" s="170"/>
      <c r="AY423" s="164"/>
      <c r="AZ423" s="164"/>
      <c r="BA423" s="170"/>
      <c r="BB423" s="170"/>
      <c r="BC423" s="174"/>
      <c r="BD423" s="164"/>
      <c r="BE423" s="170"/>
      <c r="BF423" s="170"/>
      <c r="BG423" s="164"/>
      <c r="BH423" s="170"/>
      <c r="BI423" s="231">
        <f t="shared" si="58"/>
        <v>4596012.8600000003</v>
      </c>
      <c r="BJ423" s="235"/>
      <c r="BK423" s="236"/>
      <c r="BL423" s="234">
        <f t="shared" si="57"/>
        <v>0</v>
      </c>
      <c r="BM423" s="177"/>
      <c r="BN423" s="177"/>
      <c r="BO423" s="177"/>
      <c r="BP423" s="177"/>
      <c r="BQ423" s="177"/>
      <c r="BR423" s="177"/>
      <c r="BS423" s="177"/>
      <c r="BT423" s="177"/>
      <c r="BU423" s="32"/>
      <c r="BV423" s="32"/>
      <c r="BW423" s="180"/>
      <c r="BX423" s="180"/>
      <c r="BY423" s="177"/>
      <c r="BZ423" s="241"/>
      <c r="CA423" s="241"/>
      <c r="CB423" s="241"/>
      <c r="CC423" s="241"/>
      <c r="CD423" s="241"/>
      <c r="CE423" s="241"/>
    </row>
    <row r="424" spans="1:83" ht="25.5" x14ac:dyDescent="0.25">
      <c r="A424" s="252"/>
      <c r="B424" s="252"/>
      <c r="C424" s="252"/>
      <c r="D424" s="252"/>
      <c r="E424" s="252"/>
      <c r="F424" s="255"/>
      <c r="G424" s="252"/>
      <c r="H424" s="252"/>
      <c r="I424" s="277"/>
      <c r="J424" s="277"/>
      <c r="K424" s="277"/>
      <c r="L424" s="277"/>
      <c r="M424" s="252"/>
      <c r="N424" s="252"/>
      <c r="O424" s="252"/>
      <c r="P424" s="252"/>
      <c r="Q424" s="252"/>
      <c r="R424" s="252"/>
      <c r="S424" s="252"/>
      <c r="T424" s="252"/>
      <c r="U424" s="252"/>
      <c r="V424" s="252"/>
      <c r="W424" s="252"/>
      <c r="X424" s="252"/>
      <c r="Y424" s="267"/>
      <c r="Z424" s="252"/>
      <c r="AA424" s="252"/>
      <c r="AB424" s="269"/>
      <c r="AC424" s="252"/>
      <c r="AD424" s="269"/>
      <c r="AE424" s="269"/>
      <c r="AF424" s="252"/>
      <c r="AG424" s="252"/>
      <c r="AH424" s="252"/>
      <c r="AI424" s="249"/>
      <c r="AJ424" s="249"/>
      <c r="AK424" s="249"/>
      <c r="AL424" s="164" t="s">
        <v>1244</v>
      </c>
      <c r="AM424" s="164" t="s">
        <v>1245</v>
      </c>
      <c r="AN424" s="174">
        <v>45548</v>
      </c>
      <c r="AO424" s="164">
        <v>13868</v>
      </c>
      <c r="AP424" s="164" t="s">
        <v>186</v>
      </c>
      <c r="AQ424" s="174">
        <v>45551</v>
      </c>
      <c r="AR424" s="174">
        <v>45641</v>
      </c>
      <c r="AS424" s="164"/>
      <c r="AT424" s="164"/>
      <c r="AU424" s="68"/>
      <c r="AV424" s="164"/>
      <c r="AW424" s="170"/>
      <c r="AX424" s="170"/>
      <c r="AY424" s="164"/>
      <c r="AZ424" s="164"/>
      <c r="BA424" s="170"/>
      <c r="BB424" s="170"/>
      <c r="BC424" s="174"/>
      <c r="BD424" s="164"/>
      <c r="BE424" s="170"/>
      <c r="BF424" s="170"/>
      <c r="BG424" s="164"/>
      <c r="BH424" s="170"/>
      <c r="BI424" s="231">
        <f t="shared" si="58"/>
        <v>4596012.8600000003</v>
      </c>
      <c r="BJ424" s="235"/>
      <c r="BK424" s="236"/>
      <c r="BL424" s="234">
        <f t="shared" si="57"/>
        <v>0</v>
      </c>
      <c r="BM424" s="177"/>
      <c r="BN424" s="177"/>
      <c r="BO424" s="177"/>
      <c r="BP424" s="177"/>
      <c r="BQ424" s="177"/>
      <c r="BR424" s="177"/>
      <c r="BS424" s="177"/>
      <c r="BT424" s="177"/>
      <c r="BU424" s="32"/>
      <c r="BV424" s="32"/>
      <c r="BW424" s="180"/>
      <c r="BX424" s="180"/>
      <c r="BY424" s="177"/>
      <c r="BZ424" s="241"/>
      <c r="CA424" s="241"/>
      <c r="CB424" s="241"/>
      <c r="CC424" s="241"/>
      <c r="CD424" s="241"/>
      <c r="CE424" s="241"/>
    </row>
    <row r="425" spans="1:83" ht="25.5" x14ac:dyDescent="0.25">
      <c r="A425" s="253"/>
      <c r="B425" s="253"/>
      <c r="C425" s="253"/>
      <c r="D425" s="253"/>
      <c r="E425" s="253"/>
      <c r="F425" s="256"/>
      <c r="G425" s="253"/>
      <c r="H425" s="253"/>
      <c r="I425" s="278"/>
      <c r="J425" s="278"/>
      <c r="K425" s="278"/>
      <c r="L425" s="278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72"/>
      <c r="Z425" s="253"/>
      <c r="AA425" s="253"/>
      <c r="AB425" s="271"/>
      <c r="AC425" s="253"/>
      <c r="AD425" s="271"/>
      <c r="AE425" s="271"/>
      <c r="AF425" s="253"/>
      <c r="AG425" s="253"/>
      <c r="AH425" s="253"/>
      <c r="AI425" s="250"/>
      <c r="AJ425" s="250"/>
      <c r="AK425" s="250"/>
      <c r="AL425" s="164" t="s">
        <v>1244</v>
      </c>
      <c r="AM425" s="164" t="s">
        <v>1246</v>
      </c>
      <c r="AN425" s="174">
        <v>45622</v>
      </c>
      <c r="AO425" s="164">
        <v>13917</v>
      </c>
      <c r="AP425" s="164" t="s">
        <v>186</v>
      </c>
      <c r="AQ425" s="174">
        <v>45642</v>
      </c>
      <c r="AR425" s="174">
        <v>45731</v>
      </c>
      <c r="AS425" s="164"/>
      <c r="AT425" s="164"/>
      <c r="AU425" s="68"/>
      <c r="AV425" s="164"/>
      <c r="AW425" s="170"/>
      <c r="AX425" s="170"/>
      <c r="AY425" s="164"/>
      <c r="AZ425" s="164"/>
      <c r="BA425" s="170"/>
      <c r="BB425" s="170"/>
      <c r="BC425" s="174"/>
      <c r="BD425" s="164"/>
      <c r="BE425" s="170"/>
      <c r="BF425" s="170"/>
      <c r="BG425" s="164"/>
      <c r="BH425" s="170"/>
      <c r="BI425" s="231">
        <f t="shared" si="58"/>
        <v>4596012.8600000003</v>
      </c>
      <c r="BJ425" s="237"/>
      <c r="BK425" s="238"/>
      <c r="BL425" s="234">
        <f t="shared" si="57"/>
        <v>0</v>
      </c>
      <c r="BM425" s="177"/>
      <c r="BN425" s="177"/>
      <c r="BO425" s="177"/>
      <c r="BP425" s="177"/>
      <c r="BQ425" s="177"/>
      <c r="BR425" s="177"/>
      <c r="BS425" s="177"/>
      <c r="BT425" s="177"/>
      <c r="BU425" s="32"/>
      <c r="BV425" s="32"/>
      <c r="BW425" s="180"/>
      <c r="BX425" s="180"/>
      <c r="BY425" s="177"/>
      <c r="BZ425" s="242"/>
      <c r="CA425" s="242"/>
      <c r="CB425" s="242"/>
      <c r="CC425" s="242"/>
      <c r="CD425" s="242"/>
      <c r="CE425" s="242"/>
    </row>
    <row r="426" spans="1:83" x14ac:dyDescent="0.25">
      <c r="A426" s="251">
        <v>72</v>
      </c>
      <c r="B426" s="251" t="s">
        <v>662</v>
      </c>
      <c r="C426" s="251" t="s">
        <v>663</v>
      </c>
      <c r="D426" s="251" t="s">
        <v>549</v>
      </c>
      <c r="E426" s="251" t="s">
        <v>181</v>
      </c>
      <c r="F426" s="254" t="s">
        <v>664</v>
      </c>
      <c r="G426" s="251" t="s">
        <v>665</v>
      </c>
      <c r="H426" s="251"/>
      <c r="I426" s="276"/>
      <c r="J426" s="276"/>
      <c r="K426" s="276"/>
      <c r="L426" s="276"/>
      <c r="M426" s="251" t="s">
        <v>618</v>
      </c>
      <c r="N426" s="251" t="s">
        <v>660</v>
      </c>
      <c r="O426" s="270">
        <v>13132</v>
      </c>
      <c r="P426" s="270">
        <v>13135</v>
      </c>
      <c r="Q426" s="251"/>
      <c r="R426" s="251"/>
      <c r="S426" s="251"/>
      <c r="T426" s="251"/>
      <c r="U426" s="251"/>
      <c r="V426" s="251"/>
      <c r="W426" s="251"/>
      <c r="X426" s="251"/>
      <c r="Y426" s="266" t="s">
        <v>666</v>
      </c>
      <c r="Z426" s="251" t="s">
        <v>553</v>
      </c>
      <c r="AA426" s="251" t="s">
        <v>554</v>
      </c>
      <c r="AB426" s="268">
        <v>44512</v>
      </c>
      <c r="AC426" s="270">
        <v>13175</v>
      </c>
      <c r="AD426" s="268">
        <v>44512</v>
      </c>
      <c r="AE426" s="268">
        <v>44691</v>
      </c>
      <c r="AF426" s="251" t="s">
        <v>184</v>
      </c>
      <c r="AG426" s="251" t="s">
        <v>185</v>
      </c>
      <c r="AH426" s="251" t="s">
        <v>667</v>
      </c>
      <c r="AI426" s="248">
        <v>2875455.43</v>
      </c>
      <c r="AJ426" s="248">
        <v>11574</v>
      </c>
      <c r="AK426" s="248">
        <f>AI426+AJ426</f>
        <v>2887029.43</v>
      </c>
      <c r="AL426" s="164"/>
      <c r="AM426" s="164"/>
      <c r="AN426" s="174"/>
      <c r="AO426" s="164"/>
      <c r="AP426" s="164"/>
      <c r="AQ426" s="174"/>
      <c r="AR426" s="174"/>
      <c r="AS426" s="164"/>
      <c r="AT426" s="164"/>
      <c r="AU426" s="68"/>
      <c r="AV426" s="164"/>
      <c r="AW426" s="170"/>
      <c r="AX426" s="170"/>
      <c r="AY426" s="164"/>
      <c r="AZ426" s="164"/>
      <c r="BA426" s="170"/>
      <c r="BB426" s="170"/>
      <c r="BC426" s="174"/>
      <c r="BD426" s="164"/>
      <c r="BE426" s="170"/>
      <c r="BF426" s="170"/>
      <c r="BG426" s="164"/>
      <c r="BH426" s="170"/>
      <c r="BI426" s="231">
        <f>$AK$426+AW426-AX426</f>
        <v>2887029.43</v>
      </c>
      <c r="BJ426" s="232">
        <v>2475506.15</v>
      </c>
      <c r="BK426" s="233"/>
      <c r="BL426" s="234">
        <f t="shared" si="57"/>
        <v>2475506.15</v>
      </c>
      <c r="BM426" s="177"/>
      <c r="BN426" s="177"/>
      <c r="BO426" s="180"/>
      <c r="BP426" s="180"/>
      <c r="BQ426" s="177"/>
      <c r="BR426" s="177"/>
      <c r="BS426" s="177"/>
      <c r="BT426" s="177"/>
      <c r="BU426" s="32"/>
      <c r="BV426" s="32"/>
      <c r="BW426" s="180"/>
      <c r="BX426" s="180"/>
      <c r="BY426" s="177"/>
      <c r="BZ426" s="240"/>
      <c r="CA426" s="240"/>
      <c r="CB426" s="240"/>
      <c r="CC426" s="240"/>
      <c r="CD426" s="240"/>
      <c r="CE426" s="240"/>
    </row>
    <row r="427" spans="1:83" ht="25.5" x14ac:dyDescent="0.25">
      <c r="A427" s="252"/>
      <c r="B427" s="252"/>
      <c r="C427" s="252"/>
      <c r="D427" s="252"/>
      <c r="E427" s="252"/>
      <c r="F427" s="255"/>
      <c r="G427" s="252"/>
      <c r="H427" s="252"/>
      <c r="I427" s="277"/>
      <c r="J427" s="277"/>
      <c r="K427" s="277"/>
      <c r="L427" s="277"/>
      <c r="M427" s="252"/>
      <c r="N427" s="252"/>
      <c r="O427" s="252"/>
      <c r="P427" s="252"/>
      <c r="Q427" s="252"/>
      <c r="R427" s="252"/>
      <c r="S427" s="252"/>
      <c r="T427" s="252"/>
      <c r="U427" s="252"/>
      <c r="V427" s="252"/>
      <c r="W427" s="252"/>
      <c r="X427" s="252"/>
      <c r="Y427" s="267"/>
      <c r="Z427" s="252"/>
      <c r="AA427" s="252"/>
      <c r="AB427" s="269"/>
      <c r="AC427" s="252"/>
      <c r="AD427" s="269"/>
      <c r="AE427" s="269"/>
      <c r="AF427" s="252"/>
      <c r="AG427" s="252"/>
      <c r="AH427" s="252"/>
      <c r="AI427" s="249"/>
      <c r="AJ427" s="249"/>
      <c r="AK427" s="249"/>
      <c r="AL427" s="164" t="s">
        <v>658</v>
      </c>
      <c r="AM427" s="164" t="s">
        <v>668</v>
      </c>
      <c r="AN427" s="174">
        <v>44684</v>
      </c>
      <c r="AO427" s="164">
        <v>13317</v>
      </c>
      <c r="AP427" s="164" t="s">
        <v>186</v>
      </c>
      <c r="AQ427" s="174">
        <v>44692</v>
      </c>
      <c r="AR427" s="174">
        <v>44871</v>
      </c>
      <c r="AS427" s="164"/>
      <c r="AT427" s="164"/>
      <c r="AU427" s="68"/>
      <c r="AV427" s="164"/>
      <c r="AW427" s="170"/>
      <c r="AX427" s="170"/>
      <c r="AY427" s="164"/>
      <c r="AZ427" s="164"/>
      <c r="BA427" s="170"/>
      <c r="BB427" s="170"/>
      <c r="BC427" s="174"/>
      <c r="BD427" s="164"/>
      <c r="BE427" s="170"/>
      <c r="BF427" s="170"/>
      <c r="BG427" s="164"/>
      <c r="BH427" s="170"/>
      <c r="BI427" s="231">
        <f t="shared" ref="BI427:BI434" si="59">$AK$426+AW427-AX427</f>
        <v>2887029.43</v>
      </c>
      <c r="BJ427" s="235"/>
      <c r="BK427" s="236"/>
      <c r="BL427" s="234">
        <f t="shared" si="57"/>
        <v>0</v>
      </c>
      <c r="BM427" s="177"/>
      <c r="BN427" s="177"/>
      <c r="BO427" s="180"/>
      <c r="BP427" s="180"/>
      <c r="BQ427" s="177"/>
      <c r="BR427" s="177"/>
      <c r="BS427" s="177"/>
      <c r="BT427" s="177"/>
      <c r="BU427" s="32"/>
      <c r="BV427" s="32"/>
      <c r="BW427" s="180"/>
      <c r="BX427" s="180"/>
      <c r="BY427" s="177"/>
      <c r="BZ427" s="241"/>
      <c r="CA427" s="241"/>
      <c r="CB427" s="241"/>
      <c r="CC427" s="241"/>
      <c r="CD427" s="241"/>
      <c r="CE427" s="241"/>
    </row>
    <row r="428" spans="1:83" ht="25.5" x14ac:dyDescent="0.25">
      <c r="A428" s="252"/>
      <c r="B428" s="252"/>
      <c r="C428" s="252"/>
      <c r="D428" s="252"/>
      <c r="E428" s="252"/>
      <c r="F428" s="255"/>
      <c r="G428" s="252"/>
      <c r="H428" s="252"/>
      <c r="I428" s="277"/>
      <c r="J428" s="277"/>
      <c r="K428" s="277"/>
      <c r="L428" s="277"/>
      <c r="M428" s="252"/>
      <c r="N428" s="252"/>
      <c r="O428" s="252"/>
      <c r="P428" s="252"/>
      <c r="Q428" s="252"/>
      <c r="R428" s="252"/>
      <c r="S428" s="252"/>
      <c r="T428" s="252"/>
      <c r="U428" s="252"/>
      <c r="V428" s="252"/>
      <c r="W428" s="252"/>
      <c r="X428" s="252"/>
      <c r="Y428" s="267"/>
      <c r="Z428" s="252"/>
      <c r="AA428" s="252"/>
      <c r="AB428" s="269"/>
      <c r="AC428" s="252"/>
      <c r="AD428" s="269"/>
      <c r="AE428" s="269"/>
      <c r="AF428" s="252"/>
      <c r="AG428" s="252"/>
      <c r="AH428" s="252"/>
      <c r="AI428" s="249"/>
      <c r="AJ428" s="249"/>
      <c r="AK428" s="249"/>
      <c r="AL428" s="164" t="s">
        <v>643</v>
      </c>
      <c r="AM428" s="164" t="s">
        <v>669</v>
      </c>
      <c r="AN428" s="174">
        <v>44868</v>
      </c>
      <c r="AO428" s="164">
        <v>13416</v>
      </c>
      <c r="AP428" s="164" t="s">
        <v>186</v>
      </c>
      <c r="AQ428" s="174">
        <v>44872</v>
      </c>
      <c r="AR428" s="174">
        <v>45051</v>
      </c>
      <c r="AS428" s="164"/>
      <c r="AT428" s="164"/>
      <c r="AU428" s="68"/>
      <c r="AV428" s="164"/>
      <c r="AW428" s="170"/>
      <c r="AX428" s="170"/>
      <c r="AY428" s="164"/>
      <c r="AZ428" s="164"/>
      <c r="BA428" s="170"/>
      <c r="BB428" s="170"/>
      <c r="BC428" s="174"/>
      <c r="BD428" s="164"/>
      <c r="BE428" s="170"/>
      <c r="BF428" s="170"/>
      <c r="BG428" s="164"/>
      <c r="BH428" s="170"/>
      <c r="BI428" s="231">
        <f t="shared" si="59"/>
        <v>2887029.43</v>
      </c>
      <c r="BJ428" s="235"/>
      <c r="BK428" s="236"/>
      <c r="BL428" s="234">
        <f t="shared" si="57"/>
        <v>0</v>
      </c>
      <c r="BM428" s="177"/>
      <c r="BN428" s="177"/>
      <c r="BO428" s="180">
        <v>44893</v>
      </c>
      <c r="BP428" s="180">
        <v>45042</v>
      </c>
      <c r="BQ428" s="177"/>
      <c r="BR428" s="177"/>
      <c r="BS428" s="177"/>
      <c r="BT428" s="177"/>
      <c r="BU428" s="32"/>
      <c r="BV428" s="32"/>
      <c r="BW428" s="180"/>
      <c r="BX428" s="180"/>
      <c r="BY428" s="177"/>
      <c r="BZ428" s="241"/>
      <c r="CA428" s="241"/>
      <c r="CB428" s="241"/>
      <c r="CC428" s="241"/>
      <c r="CD428" s="241"/>
      <c r="CE428" s="241"/>
    </row>
    <row r="429" spans="1:83" ht="25.5" x14ac:dyDescent="0.25">
      <c r="A429" s="252"/>
      <c r="B429" s="252"/>
      <c r="C429" s="252"/>
      <c r="D429" s="252"/>
      <c r="E429" s="252"/>
      <c r="F429" s="255"/>
      <c r="G429" s="252"/>
      <c r="H429" s="252"/>
      <c r="I429" s="277"/>
      <c r="J429" s="277"/>
      <c r="K429" s="277"/>
      <c r="L429" s="277"/>
      <c r="M429" s="252"/>
      <c r="N429" s="252"/>
      <c r="O429" s="252"/>
      <c r="P429" s="252"/>
      <c r="Q429" s="252"/>
      <c r="R429" s="252"/>
      <c r="S429" s="252"/>
      <c r="T429" s="252"/>
      <c r="U429" s="252"/>
      <c r="V429" s="252"/>
      <c r="W429" s="252"/>
      <c r="X429" s="252"/>
      <c r="Y429" s="267"/>
      <c r="Z429" s="252"/>
      <c r="AA429" s="252"/>
      <c r="AB429" s="269"/>
      <c r="AC429" s="252"/>
      <c r="AD429" s="269"/>
      <c r="AE429" s="269"/>
      <c r="AF429" s="252"/>
      <c r="AG429" s="252"/>
      <c r="AH429" s="252"/>
      <c r="AI429" s="249"/>
      <c r="AJ429" s="249"/>
      <c r="AK429" s="249"/>
      <c r="AL429" s="164" t="s">
        <v>645</v>
      </c>
      <c r="AM429" s="164" t="s">
        <v>670</v>
      </c>
      <c r="AN429" s="174">
        <v>44922</v>
      </c>
      <c r="AO429" s="164">
        <v>13446</v>
      </c>
      <c r="AP429" s="164" t="s">
        <v>671</v>
      </c>
      <c r="AQ429" s="174"/>
      <c r="AR429" s="174"/>
      <c r="AS429" s="164"/>
      <c r="AT429" s="164"/>
      <c r="AU429" s="68"/>
      <c r="AV429" s="164"/>
      <c r="AW429" s="170"/>
      <c r="AX429" s="170"/>
      <c r="AY429" s="164"/>
      <c r="AZ429" s="164"/>
      <c r="BA429" s="170"/>
      <c r="BB429" s="170"/>
      <c r="BC429" s="174"/>
      <c r="BD429" s="164"/>
      <c r="BE429" s="170"/>
      <c r="BF429" s="170"/>
      <c r="BG429" s="164"/>
      <c r="BH429" s="170"/>
      <c r="BI429" s="231">
        <f t="shared" si="59"/>
        <v>2887029.43</v>
      </c>
      <c r="BJ429" s="235"/>
      <c r="BK429" s="236"/>
      <c r="BL429" s="234">
        <f t="shared" si="57"/>
        <v>0</v>
      </c>
      <c r="BM429" s="177"/>
      <c r="BN429" s="177"/>
      <c r="BO429" s="180"/>
      <c r="BP429" s="180"/>
      <c r="BQ429" s="177"/>
      <c r="BR429" s="177"/>
      <c r="BS429" s="177"/>
      <c r="BT429" s="177"/>
      <c r="BU429" s="32"/>
      <c r="BV429" s="32"/>
      <c r="BW429" s="180"/>
      <c r="BX429" s="180"/>
      <c r="BY429" s="177"/>
      <c r="BZ429" s="241"/>
      <c r="CA429" s="241"/>
      <c r="CB429" s="241"/>
      <c r="CC429" s="241"/>
      <c r="CD429" s="241"/>
      <c r="CE429" s="241"/>
    </row>
    <row r="430" spans="1:83" ht="25.5" x14ac:dyDescent="0.25">
      <c r="A430" s="252"/>
      <c r="B430" s="252"/>
      <c r="C430" s="252"/>
      <c r="D430" s="252"/>
      <c r="E430" s="252"/>
      <c r="F430" s="255"/>
      <c r="G430" s="252"/>
      <c r="H430" s="252"/>
      <c r="I430" s="277"/>
      <c r="J430" s="277"/>
      <c r="K430" s="277"/>
      <c r="L430" s="277"/>
      <c r="M430" s="252"/>
      <c r="N430" s="252"/>
      <c r="O430" s="252"/>
      <c r="P430" s="252"/>
      <c r="Q430" s="252"/>
      <c r="R430" s="252"/>
      <c r="S430" s="252"/>
      <c r="T430" s="252"/>
      <c r="U430" s="252"/>
      <c r="V430" s="252"/>
      <c r="W430" s="252"/>
      <c r="X430" s="252"/>
      <c r="Y430" s="267"/>
      <c r="Z430" s="252"/>
      <c r="AA430" s="252"/>
      <c r="AB430" s="269"/>
      <c r="AC430" s="252"/>
      <c r="AD430" s="269"/>
      <c r="AE430" s="269"/>
      <c r="AF430" s="252"/>
      <c r="AG430" s="252"/>
      <c r="AH430" s="252"/>
      <c r="AI430" s="249"/>
      <c r="AJ430" s="249"/>
      <c r="AK430" s="249"/>
      <c r="AL430" s="164" t="s">
        <v>935</v>
      </c>
      <c r="AM430" s="164" t="s">
        <v>1248</v>
      </c>
      <c r="AN430" s="174">
        <v>45035</v>
      </c>
      <c r="AO430" s="164">
        <v>13563</v>
      </c>
      <c r="AP430" s="164" t="s">
        <v>186</v>
      </c>
      <c r="AQ430" s="174">
        <v>45052</v>
      </c>
      <c r="AR430" s="174">
        <v>45231</v>
      </c>
      <c r="AS430" s="164"/>
      <c r="AT430" s="164"/>
      <c r="AU430" s="68"/>
      <c r="AV430" s="164"/>
      <c r="AW430" s="170"/>
      <c r="AX430" s="170"/>
      <c r="AY430" s="164"/>
      <c r="AZ430" s="164"/>
      <c r="BA430" s="170"/>
      <c r="BB430" s="170"/>
      <c r="BC430" s="174"/>
      <c r="BD430" s="164"/>
      <c r="BE430" s="170"/>
      <c r="BF430" s="170"/>
      <c r="BG430" s="164"/>
      <c r="BH430" s="170"/>
      <c r="BI430" s="231">
        <f t="shared" si="59"/>
        <v>2887029.43</v>
      </c>
      <c r="BJ430" s="235"/>
      <c r="BK430" s="236"/>
      <c r="BL430" s="234">
        <f t="shared" si="57"/>
        <v>0</v>
      </c>
      <c r="BM430" s="177"/>
      <c r="BN430" s="177"/>
      <c r="BO430" s="180">
        <v>45043</v>
      </c>
      <c r="BP430" s="180">
        <v>45192</v>
      </c>
      <c r="BQ430" s="177"/>
      <c r="BR430" s="177"/>
      <c r="BS430" s="177"/>
      <c r="BT430" s="177"/>
      <c r="BU430" s="32"/>
      <c r="BV430" s="32"/>
      <c r="BW430" s="180"/>
      <c r="BX430" s="180"/>
      <c r="BY430" s="177"/>
      <c r="BZ430" s="241"/>
      <c r="CA430" s="241"/>
      <c r="CB430" s="241"/>
      <c r="CC430" s="241"/>
      <c r="CD430" s="241"/>
      <c r="CE430" s="241"/>
    </row>
    <row r="431" spans="1:83" ht="25.5" x14ac:dyDescent="0.25">
      <c r="A431" s="252"/>
      <c r="B431" s="252"/>
      <c r="C431" s="252"/>
      <c r="D431" s="252"/>
      <c r="E431" s="252"/>
      <c r="F431" s="255"/>
      <c r="G431" s="252"/>
      <c r="H431" s="252"/>
      <c r="I431" s="277"/>
      <c r="J431" s="277"/>
      <c r="K431" s="277"/>
      <c r="L431" s="277"/>
      <c r="M431" s="252"/>
      <c r="N431" s="252"/>
      <c r="O431" s="252"/>
      <c r="P431" s="252"/>
      <c r="Q431" s="252"/>
      <c r="R431" s="252"/>
      <c r="S431" s="252"/>
      <c r="T431" s="252"/>
      <c r="U431" s="252"/>
      <c r="V431" s="252"/>
      <c r="W431" s="252"/>
      <c r="X431" s="252"/>
      <c r="Y431" s="267"/>
      <c r="Z431" s="252"/>
      <c r="AA431" s="252"/>
      <c r="AB431" s="269"/>
      <c r="AC431" s="252"/>
      <c r="AD431" s="269"/>
      <c r="AE431" s="269"/>
      <c r="AF431" s="252"/>
      <c r="AG431" s="252"/>
      <c r="AH431" s="252"/>
      <c r="AI431" s="249"/>
      <c r="AJ431" s="249"/>
      <c r="AK431" s="249"/>
      <c r="AL431" s="164" t="s">
        <v>977</v>
      </c>
      <c r="AM431" s="164" t="s">
        <v>1250</v>
      </c>
      <c r="AN431" s="174">
        <v>45230</v>
      </c>
      <c r="AO431" s="164">
        <v>13652</v>
      </c>
      <c r="AP431" s="164" t="s">
        <v>186</v>
      </c>
      <c r="AQ431" s="174">
        <v>45232</v>
      </c>
      <c r="AR431" s="174">
        <v>45411</v>
      </c>
      <c r="AS431" s="164"/>
      <c r="AT431" s="164"/>
      <c r="AU431" s="68"/>
      <c r="AV431" s="164"/>
      <c r="AW431" s="170"/>
      <c r="AX431" s="170"/>
      <c r="AY431" s="164"/>
      <c r="AZ431" s="164"/>
      <c r="BA431" s="170"/>
      <c r="BB431" s="170"/>
      <c r="BC431" s="174"/>
      <c r="BD431" s="164"/>
      <c r="BE431" s="170"/>
      <c r="BF431" s="170"/>
      <c r="BG431" s="164"/>
      <c r="BH431" s="170"/>
      <c r="BI431" s="231">
        <f t="shared" si="59"/>
        <v>2887029.43</v>
      </c>
      <c r="BJ431" s="235"/>
      <c r="BK431" s="236"/>
      <c r="BL431" s="234">
        <f t="shared" si="57"/>
        <v>0</v>
      </c>
      <c r="BM431" s="177"/>
      <c r="BN431" s="177"/>
      <c r="BO431" s="180"/>
      <c r="BP431" s="180"/>
      <c r="BQ431" s="177"/>
      <c r="BR431" s="177"/>
      <c r="BS431" s="177"/>
      <c r="BT431" s="177"/>
      <c r="BU431" s="32"/>
      <c r="BV431" s="32"/>
      <c r="BW431" s="180"/>
      <c r="BX431" s="180"/>
      <c r="BY431" s="177"/>
      <c r="BZ431" s="241"/>
      <c r="CA431" s="241"/>
      <c r="CB431" s="241"/>
      <c r="CC431" s="241"/>
      <c r="CD431" s="241"/>
      <c r="CE431" s="241"/>
    </row>
    <row r="432" spans="1:83" ht="25.5" x14ac:dyDescent="0.25">
      <c r="A432" s="252"/>
      <c r="B432" s="252"/>
      <c r="C432" s="252"/>
      <c r="D432" s="252"/>
      <c r="E432" s="252"/>
      <c r="F432" s="255"/>
      <c r="G432" s="252"/>
      <c r="H432" s="252"/>
      <c r="I432" s="277"/>
      <c r="J432" s="277"/>
      <c r="K432" s="277"/>
      <c r="L432" s="277"/>
      <c r="M432" s="252"/>
      <c r="N432" s="252"/>
      <c r="O432" s="252"/>
      <c r="P432" s="252"/>
      <c r="Q432" s="252"/>
      <c r="R432" s="252"/>
      <c r="S432" s="252"/>
      <c r="T432" s="252"/>
      <c r="U432" s="252"/>
      <c r="V432" s="252"/>
      <c r="W432" s="252"/>
      <c r="X432" s="252"/>
      <c r="Y432" s="267"/>
      <c r="Z432" s="252"/>
      <c r="AA432" s="252"/>
      <c r="AB432" s="269"/>
      <c r="AC432" s="252"/>
      <c r="AD432" s="269"/>
      <c r="AE432" s="269"/>
      <c r="AF432" s="252"/>
      <c r="AG432" s="252"/>
      <c r="AH432" s="252"/>
      <c r="AI432" s="249"/>
      <c r="AJ432" s="249"/>
      <c r="AK432" s="249"/>
      <c r="AL432" s="164" t="s">
        <v>968</v>
      </c>
      <c r="AM432" s="164" t="s">
        <v>1249</v>
      </c>
      <c r="AN432" s="174">
        <v>45306</v>
      </c>
      <c r="AO432" s="164">
        <v>13700</v>
      </c>
      <c r="AP432" s="164" t="s">
        <v>186</v>
      </c>
      <c r="AQ432" s="174"/>
      <c r="AR432" s="174"/>
      <c r="AS432" s="164"/>
      <c r="AT432" s="164"/>
      <c r="AU432" s="68"/>
      <c r="AV432" s="164"/>
      <c r="AW432" s="170"/>
      <c r="AX432" s="170"/>
      <c r="AY432" s="164"/>
      <c r="AZ432" s="164"/>
      <c r="BA432" s="170"/>
      <c r="BB432" s="170"/>
      <c r="BC432" s="174"/>
      <c r="BD432" s="164"/>
      <c r="BE432" s="170"/>
      <c r="BF432" s="170"/>
      <c r="BG432" s="164"/>
      <c r="BH432" s="170"/>
      <c r="BI432" s="231">
        <f t="shared" si="59"/>
        <v>2887029.43</v>
      </c>
      <c r="BJ432" s="235"/>
      <c r="BK432" s="236"/>
      <c r="BL432" s="234">
        <f t="shared" si="57"/>
        <v>0</v>
      </c>
      <c r="BM432" s="177"/>
      <c r="BN432" s="177"/>
      <c r="BO432" s="180">
        <v>45314</v>
      </c>
      <c r="BP432" s="180">
        <v>45411</v>
      </c>
      <c r="BQ432" s="177"/>
      <c r="BR432" s="177"/>
      <c r="BS432" s="177"/>
      <c r="BT432" s="177"/>
      <c r="BU432" s="32"/>
      <c r="BV432" s="32"/>
      <c r="BW432" s="180"/>
      <c r="BX432" s="180"/>
      <c r="BY432" s="177"/>
      <c r="BZ432" s="241"/>
      <c r="CA432" s="241"/>
      <c r="CB432" s="241"/>
      <c r="CC432" s="241"/>
      <c r="CD432" s="241"/>
      <c r="CE432" s="241"/>
    </row>
    <row r="433" spans="1:83" ht="25.5" x14ac:dyDescent="0.25">
      <c r="A433" s="252"/>
      <c r="B433" s="252"/>
      <c r="C433" s="252"/>
      <c r="D433" s="252"/>
      <c r="E433" s="252"/>
      <c r="F433" s="255"/>
      <c r="G433" s="252"/>
      <c r="H433" s="252"/>
      <c r="I433" s="277"/>
      <c r="J433" s="277"/>
      <c r="K433" s="277"/>
      <c r="L433" s="277"/>
      <c r="M433" s="252"/>
      <c r="N433" s="252"/>
      <c r="O433" s="252"/>
      <c r="P433" s="252"/>
      <c r="Q433" s="252"/>
      <c r="R433" s="252"/>
      <c r="S433" s="252"/>
      <c r="T433" s="252"/>
      <c r="U433" s="252"/>
      <c r="V433" s="252"/>
      <c r="W433" s="252"/>
      <c r="X433" s="252"/>
      <c r="Y433" s="267"/>
      <c r="Z433" s="252"/>
      <c r="AA433" s="252"/>
      <c r="AB433" s="269"/>
      <c r="AC433" s="252"/>
      <c r="AD433" s="269"/>
      <c r="AE433" s="269"/>
      <c r="AF433" s="252"/>
      <c r="AG433" s="252"/>
      <c r="AH433" s="252"/>
      <c r="AI433" s="249"/>
      <c r="AJ433" s="249"/>
      <c r="AK433" s="249"/>
      <c r="AL433" s="164" t="s">
        <v>1002</v>
      </c>
      <c r="AM433" s="164" t="s">
        <v>1251</v>
      </c>
      <c r="AN433" s="174">
        <v>45391</v>
      </c>
      <c r="AO433" s="164">
        <v>13753</v>
      </c>
      <c r="AP433" s="164" t="s">
        <v>186</v>
      </c>
      <c r="AQ433" s="174">
        <v>45412</v>
      </c>
      <c r="AR433" s="174">
        <v>45561</v>
      </c>
      <c r="AS433" s="164"/>
      <c r="AT433" s="164"/>
      <c r="AU433" s="68"/>
      <c r="AV433" s="164"/>
      <c r="AW433" s="170"/>
      <c r="AX433" s="170"/>
      <c r="AY433" s="164"/>
      <c r="AZ433" s="164"/>
      <c r="BA433" s="170"/>
      <c r="BB433" s="170"/>
      <c r="BC433" s="174"/>
      <c r="BD433" s="164"/>
      <c r="BE433" s="170"/>
      <c r="BF433" s="170"/>
      <c r="BG433" s="164"/>
      <c r="BH433" s="170"/>
      <c r="BI433" s="231">
        <f t="shared" si="59"/>
        <v>2887029.43</v>
      </c>
      <c r="BJ433" s="235"/>
      <c r="BK433" s="236"/>
      <c r="BL433" s="234">
        <f t="shared" si="57"/>
        <v>0</v>
      </c>
      <c r="BM433" s="177"/>
      <c r="BN433" s="177"/>
      <c r="BO433" s="180">
        <v>45412</v>
      </c>
      <c r="BP433" s="180">
        <v>45561</v>
      </c>
      <c r="BQ433" s="177"/>
      <c r="BR433" s="177"/>
      <c r="BS433" s="177"/>
      <c r="BT433" s="177"/>
      <c r="BU433" s="32"/>
      <c r="BV433" s="32"/>
      <c r="BW433" s="180"/>
      <c r="BX433" s="180"/>
      <c r="BY433" s="177"/>
      <c r="BZ433" s="241"/>
      <c r="CA433" s="241"/>
      <c r="CB433" s="241"/>
      <c r="CC433" s="241"/>
      <c r="CD433" s="241"/>
      <c r="CE433" s="241"/>
    </row>
    <row r="434" spans="1:83" ht="25.5" x14ac:dyDescent="0.25">
      <c r="A434" s="253"/>
      <c r="B434" s="253"/>
      <c r="C434" s="253"/>
      <c r="D434" s="253"/>
      <c r="E434" s="253"/>
      <c r="F434" s="256"/>
      <c r="G434" s="253"/>
      <c r="H434" s="253"/>
      <c r="I434" s="278"/>
      <c r="J434" s="278"/>
      <c r="K434" s="278"/>
      <c r="L434" s="278"/>
      <c r="M434" s="253"/>
      <c r="N434" s="253"/>
      <c r="O434" s="253"/>
      <c r="P434" s="253"/>
      <c r="Q434" s="253"/>
      <c r="R434" s="253"/>
      <c r="S434" s="253"/>
      <c r="T434" s="253"/>
      <c r="U434" s="253"/>
      <c r="V434" s="253"/>
      <c r="W434" s="253"/>
      <c r="X434" s="253"/>
      <c r="Y434" s="272"/>
      <c r="Z434" s="253"/>
      <c r="AA434" s="253"/>
      <c r="AB434" s="271"/>
      <c r="AC434" s="253"/>
      <c r="AD434" s="271"/>
      <c r="AE434" s="271"/>
      <c r="AF434" s="253"/>
      <c r="AG434" s="253"/>
      <c r="AH434" s="253"/>
      <c r="AI434" s="250"/>
      <c r="AJ434" s="250"/>
      <c r="AK434" s="250"/>
      <c r="AL434" s="164" t="s">
        <v>1252</v>
      </c>
      <c r="AM434" s="164" t="s">
        <v>1253</v>
      </c>
      <c r="AN434" s="174">
        <v>45561</v>
      </c>
      <c r="AO434" s="164">
        <v>13876</v>
      </c>
      <c r="AP434" s="164" t="s">
        <v>186</v>
      </c>
      <c r="AQ434" s="174">
        <v>45562</v>
      </c>
      <c r="AR434" s="174">
        <v>45711</v>
      </c>
      <c r="AS434" s="164"/>
      <c r="AT434" s="164"/>
      <c r="AU434" s="68"/>
      <c r="AV434" s="164"/>
      <c r="AW434" s="170"/>
      <c r="AX434" s="170"/>
      <c r="AY434" s="164"/>
      <c r="AZ434" s="164"/>
      <c r="BA434" s="170"/>
      <c r="BB434" s="170"/>
      <c r="BC434" s="174"/>
      <c r="BD434" s="164"/>
      <c r="BE434" s="170"/>
      <c r="BF434" s="170"/>
      <c r="BG434" s="164"/>
      <c r="BH434" s="170"/>
      <c r="BI434" s="231">
        <f t="shared" si="59"/>
        <v>2887029.43</v>
      </c>
      <c r="BJ434" s="237"/>
      <c r="BK434" s="238"/>
      <c r="BL434" s="234">
        <f t="shared" si="57"/>
        <v>0</v>
      </c>
      <c r="BM434" s="177"/>
      <c r="BN434" s="177"/>
      <c r="BO434" s="180" t="s">
        <v>1254</v>
      </c>
      <c r="BP434" s="180">
        <v>45711</v>
      </c>
      <c r="BQ434" s="177"/>
      <c r="BR434" s="177"/>
      <c r="BS434" s="177"/>
      <c r="BT434" s="177"/>
      <c r="BU434" s="32"/>
      <c r="BV434" s="32"/>
      <c r="BW434" s="180"/>
      <c r="BX434" s="180"/>
      <c r="BY434" s="177"/>
      <c r="BZ434" s="242"/>
      <c r="CA434" s="242"/>
      <c r="CB434" s="242"/>
      <c r="CC434" s="242"/>
      <c r="CD434" s="242"/>
      <c r="CE434" s="242"/>
    </row>
    <row r="435" spans="1:83" x14ac:dyDescent="0.25">
      <c r="A435" s="251">
        <v>73</v>
      </c>
      <c r="B435" s="251" t="s">
        <v>672</v>
      </c>
      <c r="C435" s="251" t="s">
        <v>673</v>
      </c>
      <c r="D435" s="251" t="s">
        <v>549</v>
      </c>
      <c r="E435" s="251" t="s">
        <v>181</v>
      </c>
      <c r="F435" s="254" t="s">
        <v>674</v>
      </c>
      <c r="G435" s="251" t="s">
        <v>675</v>
      </c>
      <c r="H435" s="251"/>
      <c r="I435" s="276"/>
      <c r="J435" s="276"/>
      <c r="K435" s="276"/>
      <c r="L435" s="276"/>
      <c r="M435" s="251" t="s">
        <v>618</v>
      </c>
      <c r="N435" s="251" t="s">
        <v>660</v>
      </c>
      <c r="O435" s="270">
        <v>13186</v>
      </c>
      <c r="P435" s="270">
        <v>13186</v>
      </c>
      <c r="Q435" s="251"/>
      <c r="R435" s="251"/>
      <c r="S435" s="251"/>
      <c r="T435" s="251"/>
      <c r="U435" s="251"/>
      <c r="V435" s="251"/>
      <c r="W435" s="251"/>
      <c r="X435" s="251"/>
      <c r="Y435" s="266" t="s">
        <v>676</v>
      </c>
      <c r="Z435" s="251" t="s">
        <v>553</v>
      </c>
      <c r="AA435" s="251" t="s">
        <v>554</v>
      </c>
      <c r="AB435" s="268">
        <v>44627</v>
      </c>
      <c r="AC435" s="251">
        <v>13239</v>
      </c>
      <c r="AD435" s="293">
        <v>44627</v>
      </c>
      <c r="AE435" s="293">
        <v>44836</v>
      </c>
      <c r="AF435" s="251" t="s">
        <v>313</v>
      </c>
      <c r="AG435" s="251" t="s">
        <v>185</v>
      </c>
      <c r="AH435" s="251" t="s">
        <v>677</v>
      </c>
      <c r="AI435" s="248">
        <v>800000</v>
      </c>
      <c r="AJ435" s="248">
        <v>589391.69999999995</v>
      </c>
      <c r="AK435" s="248">
        <f>AI435+AJ435</f>
        <v>1389391.7</v>
      </c>
      <c r="AL435" s="164"/>
      <c r="AM435" s="3"/>
      <c r="AN435" s="44"/>
      <c r="AO435" s="3"/>
      <c r="AP435" s="3"/>
      <c r="AQ435" s="44"/>
      <c r="AR435" s="44"/>
      <c r="AS435" s="3"/>
      <c r="AT435" s="3"/>
      <c r="AU435" s="67"/>
      <c r="AV435" s="3"/>
      <c r="AW435" s="22"/>
      <c r="AX435" s="22"/>
      <c r="AY435" s="3"/>
      <c r="AZ435" s="3"/>
      <c r="BA435" s="22"/>
      <c r="BB435" s="22"/>
      <c r="BC435" s="44"/>
      <c r="BD435" s="3"/>
      <c r="BE435" s="22"/>
      <c r="BF435" s="22"/>
      <c r="BG435" s="3"/>
      <c r="BH435" s="22"/>
      <c r="BI435" s="231">
        <f>$AK$435+AW435-AX435</f>
        <v>1389391.7</v>
      </c>
      <c r="BJ435" s="232">
        <v>425459.91</v>
      </c>
      <c r="BK435" s="233"/>
      <c r="BL435" s="234">
        <f t="shared" si="57"/>
        <v>425459.91</v>
      </c>
      <c r="BM435" s="2"/>
      <c r="BN435" s="2"/>
      <c r="BO435" s="198"/>
      <c r="BP435" s="219"/>
      <c r="BQ435" s="2"/>
      <c r="BR435" s="2"/>
      <c r="BS435" s="293">
        <v>44754</v>
      </c>
      <c r="BT435" s="2"/>
      <c r="BU435" s="33"/>
      <c r="BV435" s="33"/>
      <c r="BW435" s="49"/>
      <c r="BX435" s="49"/>
      <c r="BY435" s="2"/>
      <c r="BZ435" s="9"/>
      <c r="CA435" s="9"/>
      <c r="CB435" s="9"/>
      <c r="CC435" s="9"/>
      <c r="CD435" s="9"/>
      <c r="CE435" s="9"/>
    </row>
    <row r="436" spans="1:83" ht="25.5" x14ac:dyDescent="0.25">
      <c r="A436" s="252"/>
      <c r="B436" s="252"/>
      <c r="C436" s="252"/>
      <c r="D436" s="252"/>
      <c r="E436" s="252"/>
      <c r="F436" s="255"/>
      <c r="G436" s="252"/>
      <c r="H436" s="252"/>
      <c r="I436" s="277"/>
      <c r="J436" s="277"/>
      <c r="K436" s="277"/>
      <c r="L436" s="277"/>
      <c r="M436" s="252"/>
      <c r="N436" s="252"/>
      <c r="O436" s="252"/>
      <c r="P436" s="252"/>
      <c r="Q436" s="252"/>
      <c r="R436" s="252"/>
      <c r="S436" s="252"/>
      <c r="T436" s="252"/>
      <c r="U436" s="252"/>
      <c r="V436" s="252"/>
      <c r="W436" s="252"/>
      <c r="X436" s="252"/>
      <c r="Y436" s="267"/>
      <c r="Z436" s="252"/>
      <c r="AA436" s="252"/>
      <c r="AB436" s="269"/>
      <c r="AC436" s="252"/>
      <c r="AD436" s="294"/>
      <c r="AE436" s="294"/>
      <c r="AF436" s="252"/>
      <c r="AG436" s="252"/>
      <c r="AH436" s="252"/>
      <c r="AI436" s="249"/>
      <c r="AJ436" s="249"/>
      <c r="AK436" s="249"/>
      <c r="AL436" s="164" t="s">
        <v>645</v>
      </c>
      <c r="AM436" s="3" t="s">
        <v>678</v>
      </c>
      <c r="AN436" s="44">
        <v>44837</v>
      </c>
      <c r="AO436" s="3">
        <v>13398</v>
      </c>
      <c r="AP436" s="3" t="s">
        <v>186</v>
      </c>
      <c r="AQ436" s="44"/>
      <c r="AR436" s="44"/>
      <c r="AS436" s="3"/>
      <c r="AT436" s="3"/>
      <c r="AU436" s="67"/>
      <c r="AV436" s="3"/>
      <c r="AW436" s="22"/>
      <c r="AX436" s="22"/>
      <c r="AY436" s="3"/>
      <c r="AZ436" s="3"/>
      <c r="BA436" s="22"/>
      <c r="BB436" s="22"/>
      <c r="BC436" s="44"/>
      <c r="BD436" s="3"/>
      <c r="BE436" s="22"/>
      <c r="BF436" s="22"/>
      <c r="BG436" s="3"/>
      <c r="BH436" s="22"/>
      <c r="BI436" s="231">
        <f t="shared" ref="BI436:BI445" si="60">$AK$435+AW436-AX436</f>
        <v>1389391.7</v>
      </c>
      <c r="BJ436" s="235"/>
      <c r="BK436" s="236"/>
      <c r="BL436" s="234">
        <f t="shared" si="57"/>
        <v>0</v>
      </c>
      <c r="BM436" s="2"/>
      <c r="BN436" s="2"/>
      <c r="BO436" s="53"/>
      <c r="BP436" s="50"/>
      <c r="BQ436" s="2"/>
      <c r="BR436" s="2"/>
      <c r="BS436" s="294"/>
      <c r="BT436" s="2"/>
      <c r="BU436" s="33"/>
      <c r="BV436" s="33"/>
      <c r="BW436" s="49"/>
      <c r="BX436" s="49"/>
      <c r="BY436" s="2"/>
      <c r="BZ436" s="9"/>
      <c r="CA436" s="9"/>
      <c r="CB436" s="9"/>
      <c r="CC436" s="9"/>
      <c r="CD436" s="9"/>
      <c r="CE436" s="9"/>
    </row>
    <row r="437" spans="1:83" ht="25.5" x14ac:dyDescent="0.25">
      <c r="A437" s="252"/>
      <c r="B437" s="252"/>
      <c r="C437" s="252"/>
      <c r="D437" s="252"/>
      <c r="E437" s="252"/>
      <c r="F437" s="255"/>
      <c r="G437" s="252"/>
      <c r="H437" s="252"/>
      <c r="I437" s="277"/>
      <c r="J437" s="277"/>
      <c r="K437" s="277"/>
      <c r="L437" s="277"/>
      <c r="M437" s="252"/>
      <c r="N437" s="252"/>
      <c r="O437" s="252"/>
      <c r="P437" s="252"/>
      <c r="Q437" s="252"/>
      <c r="R437" s="252"/>
      <c r="S437" s="252"/>
      <c r="T437" s="252"/>
      <c r="U437" s="252"/>
      <c r="V437" s="252"/>
      <c r="W437" s="252"/>
      <c r="X437" s="252"/>
      <c r="Y437" s="267"/>
      <c r="Z437" s="252"/>
      <c r="AA437" s="252"/>
      <c r="AB437" s="269"/>
      <c r="AC437" s="252"/>
      <c r="AD437" s="294"/>
      <c r="AE437" s="294"/>
      <c r="AF437" s="252"/>
      <c r="AG437" s="252"/>
      <c r="AH437" s="252"/>
      <c r="AI437" s="249"/>
      <c r="AJ437" s="249"/>
      <c r="AK437" s="249"/>
      <c r="AL437" s="3" t="s">
        <v>643</v>
      </c>
      <c r="AM437" s="3" t="s">
        <v>679</v>
      </c>
      <c r="AN437" s="44">
        <v>44868</v>
      </c>
      <c r="AO437" s="3" t="s">
        <v>680</v>
      </c>
      <c r="AP437" s="3" t="s">
        <v>213</v>
      </c>
      <c r="AQ437" s="44"/>
      <c r="AR437" s="44"/>
      <c r="AS437" s="3"/>
      <c r="AT437" s="3"/>
      <c r="AU437" s="67"/>
      <c r="AV437" s="3"/>
      <c r="AW437" s="22"/>
      <c r="AX437" s="22"/>
      <c r="AY437" s="3"/>
      <c r="AZ437" s="3"/>
      <c r="BA437" s="22"/>
      <c r="BB437" s="22"/>
      <c r="BC437" s="44"/>
      <c r="BD437" s="3"/>
      <c r="BE437" s="22"/>
      <c r="BF437" s="22"/>
      <c r="BG437" s="3"/>
      <c r="BH437" s="22"/>
      <c r="BI437" s="231">
        <f t="shared" si="60"/>
        <v>1389391.7</v>
      </c>
      <c r="BJ437" s="235"/>
      <c r="BK437" s="236"/>
      <c r="BL437" s="234">
        <f t="shared" si="57"/>
        <v>0</v>
      </c>
      <c r="BM437" s="2"/>
      <c r="BN437" s="2"/>
      <c r="BO437" s="53"/>
      <c r="BP437" s="50"/>
      <c r="BQ437" s="2"/>
      <c r="BR437" s="2"/>
      <c r="BS437" s="294"/>
      <c r="BT437" s="2"/>
      <c r="BU437" s="33"/>
      <c r="BV437" s="33"/>
      <c r="BW437" s="49"/>
      <c r="BX437" s="49"/>
      <c r="BY437" s="2"/>
      <c r="BZ437" s="9"/>
      <c r="CA437" s="9"/>
      <c r="CB437" s="9"/>
      <c r="CC437" s="9"/>
      <c r="CD437" s="9"/>
      <c r="CE437" s="9"/>
    </row>
    <row r="438" spans="1:83" ht="25.5" x14ac:dyDescent="0.25">
      <c r="A438" s="252"/>
      <c r="B438" s="252"/>
      <c r="C438" s="252"/>
      <c r="D438" s="252"/>
      <c r="E438" s="252"/>
      <c r="F438" s="255"/>
      <c r="G438" s="252"/>
      <c r="H438" s="252"/>
      <c r="I438" s="277"/>
      <c r="J438" s="277"/>
      <c r="K438" s="277"/>
      <c r="L438" s="277"/>
      <c r="M438" s="252"/>
      <c r="N438" s="252"/>
      <c r="O438" s="252"/>
      <c r="P438" s="252"/>
      <c r="Q438" s="252"/>
      <c r="R438" s="252"/>
      <c r="S438" s="252"/>
      <c r="T438" s="252"/>
      <c r="U438" s="252"/>
      <c r="V438" s="252"/>
      <c r="W438" s="252"/>
      <c r="X438" s="252"/>
      <c r="Y438" s="267"/>
      <c r="Z438" s="252"/>
      <c r="AA438" s="252"/>
      <c r="AB438" s="269"/>
      <c r="AC438" s="252"/>
      <c r="AD438" s="294"/>
      <c r="AE438" s="294"/>
      <c r="AF438" s="252"/>
      <c r="AG438" s="252"/>
      <c r="AH438" s="252"/>
      <c r="AI438" s="249"/>
      <c r="AJ438" s="249"/>
      <c r="AK438" s="249"/>
      <c r="AL438" s="3" t="s">
        <v>1129</v>
      </c>
      <c r="AM438" s="3" t="s">
        <v>1255</v>
      </c>
      <c r="AN438" s="44">
        <v>44887</v>
      </c>
      <c r="AO438" s="3">
        <v>13419</v>
      </c>
      <c r="AP438" s="3" t="s">
        <v>959</v>
      </c>
      <c r="AQ438" s="44"/>
      <c r="AR438" s="44"/>
      <c r="AS438" s="3"/>
      <c r="AT438" s="3"/>
      <c r="AU438" s="67"/>
      <c r="AV438" s="3"/>
      <c r="AW438" s="22">
        <v>304560.99</v>
      </c>
      <c r="AX438" s="22"/>
      <c r="AY438" s="3"/>
      <c r="AZ438" s="3"/>
      <c r="BA438" s="22"/>
      <c r="BB438" s="22"/>
      <c r="BC438" s="44"/>
      <c r="BD438" s="3"/>
      <c r="BE438" s="22"/>
      <c r="BF438" s="22"/>
      <c r="BG438" s="3"/>
      <c r="BH438" s="22"/>
      <c r="BI438" s="231">
        <f t="shared" si="60"/>
        <v>1693952.69</v>
      </c>
      <c r="BJ438" s="235"/>
      <c r="BK438" s="236"/>
      <c r="BL438" s="234">
        <f t="shared" si="57"/>
        <v>0</v>
      </c>
      <c r="BM438" s="2"/>
      <c r="BN438" s="2"/>
      <c r="BO438" s="53"/>
      <c r="BP438" s="50"/>
      <c r="BQ438" s="2"/>
      <c r="BR438" s="2"/>
      <c r="BS438" s="294"/>
      <c r="BT438" s="2"/>
      <c r="BU438" s="33"/>
      <c r="BV438" s="33"/>
      <c r="BW438" s="49"/>
      <c r="BX438" s="49"/>
      <c r="BY438" s="2"/>
      <c r="BZ438" s="9"/>
      <c r="CA438" s="9"/>
      <c r="CB438" s="9"/>
      <c r="CC438" s="9"/>
      <c r="CD438" s="9"/>
      <c r="CE438" s="9"/>
    </row>
    <row r="439" spans="1:83" ht="25.5" x14ac:dyDescent="0.25">
      <c r="A439" s="252"/>
      <c r="B439" s="252"/>
      <c r="C439" s="252"/>
      <c r="D439" s="252"/>
      <c r="E439" s="252"/>
      <c r="F439" s="255"/>
      <c r="G439" s="252"/>
      <c r="H439" s="252"/>
      <c r="I439" s="277"/>
      <c r="J439" s="277"/>
      <c r="K439" s="277"/>
      <c r="L439" s="277"/>
      <c r="M439" s="252"/>
      <c r="N439" s="252"/>
      <c r="O439" s="252"/>
      <c r="P439" s="252"/>
      <c r="Q439" s="252"/>
      <c r="R439" s="252"/>
      <c r="S439" s="252"/>
      <c r="T439" s="252"/>
      <c r="U439" s="252"/>
      <c r="V439" s="252"/>
      <c r="W439" s="252"/>
      <c r="X439" s="252"/>
      <c r="Y439" s="267"/>
      <c r="Z439" s="252"/>
      <c r="AA439" s="252"/>
      <c r="AB439" s="269"/>
      <c r="AC439" s="252"/>
      <c r="AD439" s="294"/>
      <c r="AE439" s="294"/>
      <c r="AF439" s="252"/>
      <c r="AG439" s="252"/>
      <c r="AH439" s="252"/>
      <c r="AI439" s="249"/>
      <c r="AJ439" s="249"/>
      <c r="AK439" s="249"/>
      <c r="AL439" s="3" t="s">
        <v>935</v>
      </c>
      <c r="AM439" s="3" t="s">
        <v>682</v>
      </c>
      <c r="AN439" s="44">
        <v>44868</v>
      </c>
      <c r="AO439" s="3" t="s">
        <v>680</v>
      </c>
      <c r="AP439" s="3" t="s">
        <v>213</v>
      </c>
      <c r="AQ439" s="44">
        <v>44927</v>
      </c>
      <c r="AR439" s="44">
        <v>45136</v>
      </c>
      <c r="AS439" s="3"/>
      <c r="AT439" s="3"/>
      <c r="AU439" s="67"/>
      <c r="AV439" s="3"/>
      <c r="AW439" s="22"/>
      <c r="AX439" s="22"/>
      <c r="AY439" s="3"/>
      <c r="AZ439" s="3"/>
      <c r="BA439" s="22"/>
      <c r="BB439" s="22"/>
      <c r="BC439" s="44"/>
      <c r="BD439" s="3"/>
      <c r="BE439" s="22"/>
      <c r="BF439" s="22"/>
      <c r="BG439" s="3"/>
      <c r="BH439" s="22"/>
      <c r="BI439" s="231">
        <f t="shared" si="60"/>
        <v>1389391.7</v>
      </c>
      <c r="BJ439" s="235"/>
      <c r="BK439" s="236"/>
      <c r="BL439" s="234">
        <f t="shared" si="57"/>
        <v>0</v>
      </c>
      <c r="BM439" s="2"/>
      <c r="BN439" s="2"/>
      <c r="BO439" s="53" t="s">
        <v>686</v>
      </c>
      <c r="BP439" s="50">
        <v>45113</v>
      </c>
      <c r="BQ439" s="2"/>
      <c r="BR439" s="2"/>
      <c r="BS439" s="294"/>
      <c r="BT439" s="2"/>
      <c r="BU439" s="33"/>
      <c r="BV439" s="33"/>
      <c r="BW439" s="49"/>
      <c r="BX439" s="49"/>
      <c r="BY439" s="2"/>
      <c r="BZ439" s="9"/>
      <c r="CA439" s="9"/>
      <c r="CB439" s="9"/>
      <c r="CC439" s="9"/>
      <c r="CD439" s="9"/>
      <c r="CE439" s="9"/>
    </row>
    <row r="440" spans="1:83" ht="38.25" x14ac:dyDescent="0.25">
      <c r="A440" s="252"/>
      <c r="B440" s="252"/>
      <c r="C440" s="252"/>
      <c r="D440" s="252"/>
      <c r="E440" s="252"/>
      <c r="F440" s="255"/>
      <c r="G440" s="252"/>
      <c r="H440" s="252"/>
      <c r="I440" s="277"/>
      <c r="J440" s="277"/>
      <c r="K440" s="277"/>
      <c r="L440" s="277"/>
      <c r="M440" s="252"/>
      <c r="N440" s="252"/>
      <c r="O440" s="252"/>
      <c r="P440" s="252"/>
      <c r="Q440" s="252"/>
      <c r="R440" s="252"/>
      <c r="S440" s="252"/>
      <c r="T440" s="252"/>
      <c r="U440" s="252"/>
      <c r="V440" s="252"/>
      <c r="W440" s="252"/>
      <c r="X440" s="252"/>
      <c r="Y440" s="267"/>
      <c r="Z440" s="252"/>
      <c r="AA440" s="252"/>
      <c r="AB440" s="269"/>
      <c r="AC440" s="252"/>
      <c r="AD440" s="294"/>
      <c r="AE440" s="294"/>
      <c r="AF440" s="252"/>
      <c r="AG440" s="252"/>
      <c r="AH440" s="252"/>
      <c r="AI440" s="249"/>
      <c r="AJ440" s="249"/>
      <c r="AK440" s="249"/>
      <c r="AL440" s="3" t="s">
        <v>681</v>
      </c>
      <c r="AM440" s="3" t="s">
        <v>526</v>
      </c>
      <c r="AN440" s="44" t="s">
        <v>683</v>
      </c>
      <c r="AO440" s="3">
        <v>13496</v>
      </c>
      <c r="AP440" s="164" t="s">
        <v>322</v>
      </c>
      <c r="AQ440" s="44"/>
      <c r="AR440" s="44"/>
      <c r="AS440" s="3"/>
      <c r="AT440" s="3"/>
      <c r="AU440" s="67"/>
      <c r="AV440" s="3"/>
      <c r="AW440" s="22"/>
      <c r="AX440" s="22"/>
      <c r="AY440" s="3"/>
      <c r="AZ440" s="3"/>
      <c r="BA440" s="22"/>
      <c r="BB440" s="22"/>
      <c r="BC440" s="44">
        <v>44985</v>
      </c>
      <c r="BD440" s="3"/>
      <c r="BE440" s="22">
        <v>160752.62</v>
      </c>
      <c r="BF440" s="22"/>
      <c r="BG440" s="3"/>
      <c r="BH440" s="22"/>
      <c r="BI440" s="231">
        <f t="shared" si="60"/>
        <v>1389391.7</v>
      </c>
      <c r="BJ440" s="235"/>
      <c r="BK440" s="236"/>
      <c r="BL440" s="234">
        <f t="shared" si="57"/>
        <v>0</v>
      </c>
      <c r="BM440" s="2"/>
      <c r="BN440" s="2"/>
      <c r="BO440" s="2"/>
      <c r="BP440" s="2"/>
      <c r="BQ440" s="2"/>
      <c r="BR440" s="2"/>
      <c r="BS440" s="294"/>
      <c r="BT440" s="2"/>
      <c r="BU440" s="33"/>
      <c r="BV440" s="33"/>
      <c r="BW440" s="49"/>
      <c r="BX440" s="49"/>
      <c r="BY440" s="2"/>
      <c r="BZ440" s="9"/>
      <c r="CA440" s="9"/>
      <c r="CB440" s="9"/>
      <c r="CC440" s="9"/>
      <c r="CD440" s="9"/>
      <c r="CE440" s="9"/>
    </row>
    <row r="441" spans="1:83" ht="25.5" x14ac:dyDescent="0.25">
      <c r="A441" s="252"/>
      <c r="B441" s="252"/>
      <c r="C441" s="252"/>
      <c r="D441" s="252"/>
      <c r="E441" s="252"/>
      <c r="F441" s="255"/>
      <c r="G441" s="252"/>
      <c r="H441" s="252"/>
      <c r="I441" s="277"/>
      <c r="J441" s="277"/>
      <c r="K441" s="277"/>
      <c r="L441" s="277"/>
      <c r="M441" s="252"/>
      <c r="N441" s="252"/>
      <c r="O441" s="252"/>
      <c r="P441" s="252"/>
      <c r="Q441" s="252"/>
      <c r="R441" s="252"/>
      <c r="S441" s="252"/>
      <c r="T441" s="252"/>
      <c r="U441" s="252"/>
      <c r="V441" s="252"/>
      <c r="W441" s="252"/>
      <c r="X441" s="252"/>
      <c r="Y441" s="267"/>
      <c r="Z441" s="252"/>
      <c r="AA441" s="252"/>
      <c r="AB441" s="269"/>
      <c r="AC441" s="252"/>
      <c r="AD441" s="294"/>
      <c r="AE441" s="294"/>
      <c r="AF441" s="252"/>
      <c r="AG441" s="252"/>
      <c r="AH441" s="252"/>
      <c r="AI441" s="249"/>
      <c r="AJ441" s="249"/>
      <c r="AK441" s="249"/>
      <c r="AL441" s="3" t="s">
        <v>952</v>
      </c>
      <c r="AM441" s="3" t="s">
        <v>684</v>
      </c>
      <c r="AN441" s="44">
        <v>45131</v>
      </c>
      <c r="AO441" s="3">
        <v>13582</v>
      </c>
      <c r="AP441" s="3" t="s">
        <v>186</v>
      </c>
      <c r="AQ441" s="44">
        <v>45137</v>
      </c>
      <c r="AR441" s="44">
        <v>45346</v>
      </c>
      <c r="AS441" s="3"/>
      <c r="AT441" s="3"/>
      <c r="AU441" s="67"/>
      <c r="AV441" s="3"/>
      <c r="AW441" s="22"/>
      <c r="AX441" s="22"/>
      <c r="AY441" s="3"/>
      <c r="AZ441" s="3"/>
      <c r="BA441" s="22"/>
      <c r="BB441" s="22"/>
      <c r="BC441" s="44"/>
      <c r="BD441" s="3"/>
      <c r="BE441" s="22"/>
      <c r="BF441" s="22"/>
      <c r="BG441" s="3"/>
      <c r="BH441" s="22"/>
      <c r="BI441" s="231">
        <f t="shared" si="60"/>
        <v>1389391.7</v>
      </c>
      <c r="BJ441" s="235"/>
      <c r="BK441" s="236"/>
      <c r="BL441" s="234">
        <f t="shared" si="57"/>
        <v>0</v>
      </c>
      <c r="BM441" s="2"/>
      <c r="BN441" s="2"/>
      <c r="BO441" s="2"/>
      <c r="BP441" s="2"/>
      <c r="BQ441" s="2"/>
      <c r="BR441" s="2"/>
      <c r="BS441" s="294"/>
      <c r="BT441" s="2"/>
      <c r="BU441" s="33"/>
      <c r="BV441" s="33"/>
      <c r="BW441" s="49"/>
      <c r="BX441" s="49"/>
      <c r="BY441" s="2"/>
      <c r="BZ441" s="9"/>
      <c r="CA441" s="9"/>
      <c r="CB441" s="9"/>
      <c r="CC441" s="9"/>
      <c r="CD441" s="9"/>
      <c r="CE441" s="9"/>
    </row>
    <row r="442" spans="1:83" ht="25.5" x14ac:dyDescent="0.25">
      <c r="A442" s="252"/>
      <c r="B442" s="252"/>
      <c r="C442" s="252"/>
      <c r="D442" s="252"/>
      <c r="E442" s="252"/>
      <c r="F442" s="255"/>
      <c r="G442" s="252"/>
      <c r="H442" s="252"/>
      <c r="I442" s="277"/>
      <c r="J442" s="277"/>
      <c r="K442" s="277"/>
      <c r="L442" s="277"/>
      <c r="M442" s="252"/>
      <c r="N442" s="252"/>
      <c r="O442" s="252"/>
      <c r="P442" s="252"/>
      <c r="Q442" s="252"/>
      <c r="R442" s="252"/>
      <c r="S442" s="252"/>
      <c r="T442" s="252"/>
      <c r="U442" s="252"/>
      <c r="V442" s="252"/>
      <c r="W442" s="252"/>
      <c r="X442" s="252"/>
      <c r="Y442" s="267"/>
      <c r="Z442" s="252"/>
      <c r="AA442" s="252"/>
      <c r="AB442" s="269"/>
      <c r="AC442" s="252"/>
      <c r="AD442" s="294"/>
      <c r="AE442" s="294"/>
      <c r="AF442" s="252"/>
      <c r="AG442" s="252"/>
      <c r="AH442" s="252"/>
      <c r="AI442" s="249"/>
      <c r="AJ442" s="249"/>
      <c r="AK442" s="249"/>
      <c r="AL442" s="3" t="s">
        <v>681</v>
      </c>
      <c r="AM442" s="3" t="s">
        <v>685</v>
      </c>
      <c r="AN442" s="44">
        <v>45231</v>
      </c>
      <c r="AO442" s="3">
        <v>13651</v>
      </c>
      <c r="AP442" s="3" t="s">
        <v>213</v>
      </c>
      <c r="AQ442" s="44"/>
      <c r="AR442" s="44"/>
      <c r="AS442" s="3"/>
      <c r="AT442" s="3"/>
      <c r="AU442" s="67"/>
      <c r="AV442" s="3"/>
      <c r="AW442" s="22"/>
      <c r="AX442" s="22"/>
      <c r="AY442" s="3"/>
      <c r="AZ442" s="3"/>
      <c r="BA442" s="22"/>
      <c r="BB442" s="22"/>
      <c r="BC442" s="44"/>
      <c r="BD442" s="3"/>
      <c r="BE442" s="22"/>
      <c r="BF442" s="22"/>
      <c r="BG442" s="3"/>
      <c r="BH442" s="22"/>
      <c r="BI442" s="231">
        <f t="shared" si="60"/>
        <v>1389391.7</v>
      </c>
      <c r="BJ442" s="235"/>
      <c r="BK442" s="236"/>
      <c r="BL442" s="234">
        <f t="shared" si="57"/>
        <v>0</v>
      </c>
      <c r="BM442" s="2"/>
      <c r="BN442" s="2"/>
      <c r="BO442" s="44">
        <v>45232</v>
      </c>
      <c r="BP442" s="44">
        <v>45346</v>
      </c>
      <c r="BQ442" s="2"/>
      <c r="BR442" s="2"/>
      <c r="BS442" s="294"/>
      <c r="BT442" s="2"/>
      <c r="BU442" s="33"/>
      <c r="BV442" s="33"/>
      <c r="BW442" s="49"/>
      <c r="BX442" s="49"/>
      <c r="BY442" s="2"/>
      <c r="BZ442" s="9"/>
      <c r="CA442" s="9"/>
      <c r="CB442" s="9"/>
      <c r="CC442" s="9"/>
      <c r="CD442" s="9"/>
      <c r="CE442" s="9"/>
    </row>
    <row r="443" spans="1:83" ht="25.5" x14ac:dyDescent="0.25">
      <c r="A443" s="252"/>
      <c r="B443" s="252"/>
      <c r="C443" s="252"/>
      <c r="D443" s="252"/>
      <c r="E443" s="252"/>
      <c r="F443" s="255"/>
      <c r="G443" s="252"/>
      <c r="H443" s="252"/>
      <c r="I443" s="277"/>
      <c r="J443" s="277"/>
      <c r="K443" s="277"/>
      <c r="L443" s="277"/>
      <c r="M443" s="252"/>
      <c r="N443" s="252"/>
      <c r="O443" s="252"/>
      <c r="P443" s="252"/>
      <c r="Q443" s="252"/>
      <c r="R443" s="252"/>
      <c r="S443" s="252"/>
      <c r="T443" s="252"/>
      <c r="U443" s="252"/>
      <c r="V443" s="252"/>
      <c r="W443" s="252"/>
      <c r="X443" s="252"/>
      <c r="Y443" s="267"/>
      <c r="Z443" s="252"/>
      <c r="AA443" s="252"/>
      <c r="AB443" s="269"/>
      <c r="AC443" s="252"/>
      <c r="AD443" s="294"/>
      <c r="AE443" s="294"/>
      <c r="AF443" s="252"/>
      <c r="AG443" s="252"/>
      <c r="AH443" s="252"/>
      <c r="AI443" s="249"/>
      <c r="AJ443" s="249"/>
      <c r="AK443" s="249"/>
      <c r="AL443" s="3" t="s">
        <v>977</v>
      </c>
      <c r="AM443" s="3" t="s">
        <v>1256</v>
      </c>
      <c r="AN443" s="44">
        <v>45344</v>
      </c>
      <c r="AO443" s="3">
        <v>13721</v>
      </c>
      <c r="AP443" s="3" t="s">
        <v>186</v>
      </c>
      <c r="AQ443" s="44">
        <v>45347</v>
      </c>
      <c r="AR443" s="44">
        <v>45556</v>
      </c>
      <c r="AS443" s="3"/>
      <c r="AT443" s="3"/>
      <c r="AU443" s="67"/>
      <c r="AV443" s="3"/>
      <c r="AW443" s="22"/>
      <c r="AX443" s="22"/>
      <c r="AY443" s="3"/>
      <c r="AZ443" s="3"/>
      <c r="BA443" s="22"/>
      <c r="BB443" s="22"/>
      <c r="BC443" s="44"/>
      <c r="BD443" s="3"/>
      <c r="BE443" s="22"/>
      <c r="BF443" s="22"/>
      <c r="BG443" s="3"/>
      <c r="BH443" s="22"/>
      <c r="BI443" s="231">
        <f t="shared" si="60"/>
        <v>1389391.7</v>
      </c>
      <c r="BJ443" s="235"/>
      <c r="BK443" s="236"/>
      <c r="BL443" s="234">
        <f t="shared" si="57"/>
        <v>0</v>
      </c>
      <c r="BM443" s="2"/>
      <c r="BN443" s="2"/>
      <c r="BO443" s="2"/>
      <c r="BP443" s="2"/>
      <c r="BQ443" s="2"/>
      <c r="BR443" s="2"/>
      <c r="BS443" s="294"/>
      <c r="BT443" s="2"/>
      <c r="BU443" s="33"/>
      <c r="BV443" s="33"/>
      <c r="BW443" s="49"/>
      <c r="BX443" s="49"/>
      <c r="BY443" s="2"/>
      <c r="BZ443" s="9"/>
      <c r="CA443" s="9"/>
      <c r="CB443" s="9"/>
      <c r="CC443" s="9"/>
      <c r="CD443" s="9"/>
      <c r="CE443" s="9"/>
    </row>
    <row r="444" spans="1:83" ht="25.5" x14ac:dyDescent="0.25">
      <c r="A444" s="252"/>
      <c r="B444" s="252"/>
      <c r="C444" s="252"/>
      <c r="D444" s="252"/>
      <c r="E444" s="252"/>
      <c r="F444" s="255"/>
      <c r="G444" s="252"/>
      <c r="H444" s="252"/>
      <c r="I444" s="277"/>
      <c r="J444" s="277"/>
      <c r="K444" s="277"/>
      <c r="L444" s="277"/>
      <c r="M444" s="252"/>
      <c r="N444" s="252"/>
      <c r="O444" s="252"/>
      <c r="P444" s="252"/>
      <c r="Q444" s="252"/>
      <c r="R444" s="252"/>
      <c r="S444" s="252"/>
      <c r="T444" s="252"/>
      <c r="U444" s="252"/>
      <c r="V444" s="252"/>
      <c r="W444" s="252"/>
      <c r="X444" s="252"/>
      <c r="Y444" s="267"/>
      <c r="Z444" s="252"/>
      <c r="AA444" s="252"/>
      <c r="AB444" s="269"/>
      <c r="AC444" s="252"/>
      <c r="AD444" s="294"/>
      <c r="AE444" s="294"/>
      <c r="AF444" s="252"/>
      <c r="AG444" s="252"/>
      <c r="AH444" s="252"/>
      <c r="AI444" s="249"/>
      <c r="AJ444" s="249"/>
      <c r="AK444" s="249"/>
      <c r="AL444" s="3" t="s">
        <v>968</v>
      </c>
      <c r="AM444" s="3" t="s">
        <v>1257</v>
      </c>
      <c r="AN444" s="44">
        <v>45418</v>
      </c>
      <c r="AO444" s="3">
        <v>13772</v>
      </c>
      <c r="AP444" s="3" t="s">
        <v>186</v>
      </c>
      <c r="AQ444" s="44"/>
      <c r="AR444" s="44"/>
      <c r="AS444" s="3"/>
      <c r="AT444" s="3"/>
      <c r="AU444" s="67"/>
      <c r="AV444" s="3"/>
      <c r="AW444" s="22"/>
      <c r="AX444" s="22"/>
      <c r="AY444" s="3"/>
      <c r="AZ444" s="3"/>
      <c r="BA444" s="22"/>
      <c r="BB444" s="22"/>
      <c r="BC444" s="44"/>
      <c r="BD444" s="3"/>
      <c r="BE444" s="22"/>
      <c r="BF444" s="22"/>
      <c r="BG444" s="3"/>
      <c r="BH444" s="22"/>
      <c r="BI444" s="231">
        <f t="shared" si="60"/>
        <v>1389391.7</v>
      </c>
      <c r="BJ444" s="235"/>
      <c r="BK444" s="236"/>
      <c r="BL444" s="234">
        <f t="shared" si="57"/>
        <v>0</v>
      </c>
      <c r="BM444" s="2"/>
      <c r="BN444" s="2"/>
      <c r="BO444" s="49">
        <v>45420</v>
      </c>
      <c r="BP444" s="49">
        <v>45556</v>
      </c>
      <c r="BQ444" s="2"/>
      <c r="BR444" s="2"/>
      <c r="BS444" s="294"/>
      <c r="BT444" s="2"/>
      <c r="BU444" s="33"/>
      <c r="BV444" s="33"/>
      <c r="BW444" s="49"/>
      <c r="BX444" s="49"/>
      <c r="BY444" s="2"/>
      <c r="BZ444" s="9"/>
      <c r="CA444" s="9"/>
      <c r="CB444" s="9"/>
      <c r="CC444" s="9"/>
      <c r="CD444" s="9"/>
      <c r="CE444" s="9"/>
    </row>
    <row r="445" spans="1:83" ht="25.5" x14ac:dyDescent="0.25">
      <c r="A445" s="253"/>
      <c r="B445" s="253"/>
      <c r="C445" s="253"/>
      <c r="D445" s="253"/>
      <c r="E445" s="253"/>
      <c r="F445" s="256"/>
      <c r="G445" s="253"/>
      <c r="H445" s="253"/>
      <c r="I445" s="278"/>
      <c r="J445" s="278"/>
      <c r="K445" s="278"/>
      <c r="L445" s="278"/>
      <c r="M445" s="253"/>
      <c r="N445" s="253"/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72"/>
      <c r="Z445" s="253"/>
      <c r="AA445" s="253"/>
      <c r="AB445" s="271"/>
      <c r="AC445" s="253"/>
      <c r="AD445" s="295"/>
      <c r="AE445" s="295"/>
      <c r="AF445" s="253"/>
      <c r="AG445" s="253"/>
      <c r="AH445" s="253"/>
      <c r="AI445" s="250"/>
      <c r="AJ445" s="250"/>
      <c r="AK445" s="250"/>
      <c r="AL445" s="3" t="s">
        <v>1002</v>
      </c>
      <c r="AM445" s="3" t="s">
        <v>1258</v>
      </c>
      <c r="AN445" s="44">
        <v>45544</v>
      </c>
      <c r="AO445" s="3">
        <v>13862</v>
      </c>
      <c r="AP445" s="3" t="s">
        <v>186</v>
      </c>
      <c r="AQ445" s="44">
        <v>45557</v>
      </c>
      <c r="AR445" s="44">
        <v>45766</v>
      </c>
      <c r="AS445" s="3"/>
      <c r="AT445" s="3"/>
      <c r="AU445" s="67"/>
      <c r="AV445" s="3"/>
      <c r="AW445" s="22"/>
      <c r="AX445" s="22"/>
      <c r="AY445" s="3"/>
      <c r="AZ445" s="3"/>
      <c r="BA445" s="22"/>
      <c r="BB445" s="22"/>
      <c r="BC445" s="44"/>
      <c r="BD445" s="3"/>
      <c r="BE445" s="22"/>
      <c r="BF445" s="22"/>
      <c r="BG445" s="3"/>
      <c r="BH445" s="22"/>
      <c r="BI445" s="231">
        <f t="shared" si="60"/>
        <v>1389391.7</v>
      </c>
      <c r="BJ445" s="237"/>
      <c r="BK445" s="238"/>
      <c r="BL445" s="234">
        <f t="shared" si="57"/>
        <v>0</v>
      </c>
      <c r="BM445" s="2"/>
      <c r="BN445" s="2"/>
      <c r="BO445" s="2"/>
      <c r="BP445" s="2"/>
      <c r="BQ445" s="2"/>
      <c r="BR445" s="2"/>
      <c r="BS445" s="295"/>
      <c r="BT445" s="2"/>
      <c r="BU445" s="33"/>
      <c r="BV445" s="33"/>
      <c r="BW445" s="49"/>
      <c r="BX445" s="49"/>
      <c r="BY445" s="2"/>
      <c r="BZ445" s="9"/>
      <c r="CA445" s="9"/>
      <c r="CB445" s="9"/>
      <c r="CC445" s="9"/>
      <c r="CD445" s="9"/>
      <c r="CE445" s="9"/>
    </row>
    <row r="446" spans="1:83" x14ac:dyDescent="0.25">
      <c r="A446" s="251">
        <v>74</v>
      </c>
      <c r="B446" s="251" t="s">
        <v>687</v>
      </c>
      <c r="C446" s="251" t="s">
        <v>688</v>
      </c>
      <c r="D446" s="251" t="s">
        <v>549</v>
      </c>
      <c r="E446" s="251" t="s">
        <v>379</v>
      </c>
      <c r="F446" s="254" t="s">
        <v>689</v>
      </c>
      <c r="G446" s="251"/>
      <c r="H446" s="251"/>
      <c r="I446" s="276"/>
      <c r="J446" s="276"/>
      <c r="K446" s="276"/>
      <c r="L446" s="276"/>
      <c r="M446" s="251" t="s">
        <v>618</v>
      </c>
      <c r="N446" s="251" t="s">
        <v>695</v>
      </c>
      <c r="O446" s="251" t="s">
        <v>696</v>
      </c>
      <c r="P446" s="251" t="s">
        <v>696</v>
      </c>
      <c r="Q446" s="251"/>
      <c r="R446" s="251"/>
      <c r="S446" s="251"/>
      <c r="T446" s="251"/>
      <c r="U446" s="251"/>
      <c r="V446" s="251"/>
      <c r="W446" s="251"/>
      <c r="X446" s="248"/>
      <c r="Y446" s="266" t="s">
        <v>690</v>
      </c>
      <c r="Z446" s="251" t="s">
        <v>553</v>
      </c>
      <c r="AA446" s="251" t="s">
        <v>691</v>
      </c>
      <c r="AB446" s="268">
        <v>45259</v>
      </c>
      <c r="AC446" s="251" t="s">
        <v>694</v>
      </c>
      <c r="AD446" s="268">
        <v>45259</v>
      </c>
      <c r="AE446" s="268">
        <v>45625</v>
      </c>
      <c r="AF446" s="251">
        <v>1500</v>
      </c>
      <c r="AG446" s="251" t="s">
        <v>387</v>
      </c>
      <c r="AH446" s="251"/>
      <c r="AI446" s="248"/>
      <c r="AJ446" s="248"/>
      <c r="AK446" s="248">
        <v>80000000</v>
      </c>
      <c r="AL446" s="3"/>
      <c r="AM446" s="3"/>
      <c r="AN446" s="44"/>
      <c r="AO446" s="3"/>
      <c r="AP446" s="3"/>
      <c r="AQ446" s="44"/>
      <c r="AR446" s="44"/>
      <c r="AS446" s="3"/>
      <c r="AT446" s="3"/>
      <c r="AU446" s="67"/>
      <c r="AV446" s="3"/>
      <c r="AW446" s="22"/>
      <c r="AX446" s="22"/>
      <c r="AY446" s="3"/>
      <c r="AZ446" s="3"/>
      <c r="BA446" s="22"/>
      <c r="BB446" s="22"/>
      <c r="BC446" s="44"/>
      <c r="BD446" s="3"/>
      <c r="BE446" s="22"/>
      <c r="BF446" s="22"/>
      <c r="BG446" s="3"/>
      <c r="BH446" s="22"/>
      <c r="BI446" s="231">
        <f>$AK$446+AW446-AX446</f>
        <v>80000000</v>
      </c>
      <c r="BJ446" s="232">
        <v>66980458.899999999</v>
      </c>
      <c r="BK446" s="232">
        <v>16044208.609999999</v>
      </c>
      <c r="BL446" s="234">
        <f t="shared" si="57"/>
        <v>83024667.50999999</v>
      </c>
      <c r="BM446" s="2"/>
      <c r="BN446" s="2"/>
      <c r="BO446" s="2"/>
      <c r="BP446" s="220">
        <v>45261</v>
      </c>
      <c r="BQ446" s="2"/>
      <c r="BR446" s="2"/>
      <c r="BS446" s="243">
        <v>45261</v>
      </c>
      <c r="BT446" s="2"/>
      <c r="BU446" s="101"/>
      <c r="BV446" s="101"/>
      <c r="BW446" s="49"/>
      <c r="BX446" s="49"/>
      <c r="BY446" s="2"/>
      <c r="BZ446" s="240" t="s">
        <v>1265</v>
      </c>
      <c r="CA446" s="240" t="s">
        <v>1266</v>
      </c>
      <c r="CB446" s="240" t="s">
        <v>1109</v>
      </c>
      <c r="CC446" s="240">
        <v>713791</v>
      </c>
      <c r="CD446" s="240" t="s">
        <v>1124</v>
      </c>
      <c r="CE446" s="240" t="s">
        <v>861</v>
      </c>
    </row>
    <row r="447" spans="1:83" ht="38.25" x14ac:dyDescent="0.25">
      <c r="A447" s="252"/>
      <c r="B447" s="252"/>
      <c r="C447" s="252"/>
      <c r="D447" s="252"/>
      <c r="E447" s="252"/>
      <c r="F447" s="255"/>
      <c r="G447" s="252"/>
      <c r="H447" s="252"/>
      <c r="I447" s="277"/>
      <c r="J447" s="277"/>
      <c r="K447" s="277"/>
      <c r="L447" s="277"/>
      <c r="M447" s="252"/>
      <c r="N447" s="252"/>
      <c r="O447" s="252"/>
      <c r="P447" s="252"/>
      <c r="Q447" s="252"/>
      <c r="R447" s="252"/>
      <c r="S447" s="252"/>
      <c r="T447" s="252"/>
      <c r="U447" s="252"/>
      <c r="V447" s="252"/>
      <c r="W447" s="252"/>
      <c r="X447" s="249"/>
      <c r="Y447" s="267"/>
      <c r="Z447" s="252"/>
      <c r="AA447" s="252"/>
      <c r="AB447" s="269"/>
      <c r="AC447" s="252"/>
      <c r="AD447" s="269"/>
      <c r="AE447" s="269"/>
      <c r="AF447" s="252"/>
      <c r="AG447" s="252"/>
      <c r="AH447" s="252"/>
      <c r="AI447" s="249"/>
      <c r="AJ447" s="249"/>
      <c r="AK447" s="249"/>
      <c r="AL447" s="3" t="s">
        <v>1259</v>
      </c>
      <c r="AM447" s="3" t="s">
        <v>1260</v>
      </c>
      <c r="AN447" s="44">
        <v>45307</v>
      </c>
      <c r="AO447" s="3">
        <v>13707</v>
      </c>
      <c r="AP447" s="3" t="s">
        <v>1261</v>
      </c>
      <c r="AQ447" s="44"/>
      <c r="AR447" s="44"/>
      <c r="AS447" s="3"/>
      <c r="AT447" s="3"/>
      <c r="AU447" s="67"/>
      <c r="AV447" s="3"/>
      <c r="AW447" s="22"/>
      <c r="AX447" s="22"/>
      <c r="AY447" s="3"/>
      <c r="AZ447" s="3"/>
      <c r="BA447" s="22"/>
      <c r="BB447" s="22"/>
      <c r="BC447" s="44"/>
      <c r="BD447" s="3"/>
      <c r="BE447" s="22"/>
      <c r="BF447" s="22"/>
      <c r="BG447" s="3"/>
      <c r="BH447" s="22"/>
      <c r="BI447" s="231">
        <f t="shared" ref="BI447:BI450" si="61">$AK$446+AW447-AX447</f>
        <v>80000000</v>
      </c>
      <c r="BJ447" s="235"/>
      <c r="BK447" s="235"/>
      <c r="BL447" s="234">
        <f t="shared" si="57"/>
        <v>0</v>
      </c>
      <c r="BM447" s="2"/>
      <c r="BN447" s="2"/>
      <c r="BO447" s="2"/>
      <c r="BP447" s="2"/>
      <c r="BQ447" s="2"/>
      <c r="BR447" s="2"/>
      <c r="BS447" s="241"/>
      <c r="BT447" s="2"/>
      <c r="BU447" s="101"/>
      <c r="BV447" s="101"/>
      <c r="BW447" s="49"/>
      <c r="BX447" s="49"/>
      <c r="BY447" s="2"/>
      <c r="BZ447" s="241"/>
      <c r="CA447" s="241"/>
      <c r="CB447" s="241"/>
      <c r="CC447" s="241"/>
      <c r="CD447" s="241"/>
      <c r="CE447" s="241"/>
    </row>
    <row r="448" spans="1:83" ht="25.5" x14ac:dyDescent="0.25">
      <c r="A448" s="252"/>
      <c r="B448" s="252"/>
      <c r="C448" s="252"/>
      <c r="D448" s="252"/>
      <c r="E448" s="252"/>
      <c r="F448" s="255"/>
      <c r="G448" s="252"/>
      <c r="H448" s="252"/>
      <c r="I448" s="277"/>
      <c r="J448" s="277"/>
      <c r="K448" s="277"/>
      <c r="L448" s="277"/>
      <c r="M448" s="252"/>
      <c r="N448" s="252"/>
      <c r="O448" s="252"/>
      <c r="P448" s="252"/>
      <c r="Q448" s="252"/>
      <c r="R448" s="252"/>
      <c r="S448" s="252"/>
      <c r="T448" s="252"/>
      <c r="U448" s="252"/>
      <c r="V448" s="252"/>
      <c r="W448" s="252"/>
      <c r="X448" s="249"/>
      <c r="Y448" s="267"/>
      <c r="Z448" s="252"/>
      <c r="AA448" s="252"/>
      <c r="AB448" s="269"/>
      <c r="AC448" s="252"/>
      <c r="AD448" s="269"/>
      <c r="AE448" s="269"/>
      <c r="AF448" s="252"/>
      <c r="AG448" s="252"/>
      <c r="AH448" s="252"/>
      <c r="AI448" s="249"/>
      <c r="AJ448" s="249"/>
      <c r="AK448" s="249"/>
      <c r="AL448" s="3" t="s">
        <v>1002</v>
      </c>
      <c r="AM448" s="3" t="s">
        <v>1262</v>
      </c>
      <c r="AN448" s="44">
        <v>45625</v>
      </c>
      <c r="AO448" s="3">
        <v>13918</v>
      </c>
      <c r="AP448" s="3" t="s">
        <v>704</v>
      </c>
      <c r="AQ448" s="44">
        <v>45626</v>
      </c>
      <c r="AR448" s="44">
        <v>45716</v>
      </c>
      <c r="AS448" s="3"/>
      <c r="AT448" s="3"/>
      <c r="AU448" s="67"/>
      <c r="AV448" s="3"/>
      <c r="AW448" s="22"/>
      <c r="AX448" s="22"/>
      <c r="AY448" s="3"/>
      <c r="AZ448" s="3"/>
      <c r="BA448" s="22"/>
      <c r="BB448" s="22"/>
      <c r="BC448" s="44"/>
      <c r="BD448" s="3"/>
      <c r="BE448" s="22"/>
      <c r="BF448" s="22"/>
      <c r="BG448" s="3"/>
      <c r="BH448" s="22"/>
      <c r="BI448" s="231">
        <f t="shared" si="61"/>
        <v>80000000</v>
      </c>
      <c r="BJ448" s="235"/>
      <c r="BK448" s="235"/>
      <c r="BL448" s="234">
        <f t="shared" si="57"/>
        <v>0</v>
      </c>
      <c r="BM448" s="2"/>
      <c r="BN448" s="2"/>
      <c r="BO448" s="49">
        <v>45628</v>
      </c>
      <c r="BP448" s="49">
        <v>45716</v>
      </c>
      <c r="BQ448" s="2"/>
      <c r="BR448" s="2"/>
      <c r="BS448" s="241"/>
      <c r="BT448" s="2"/>
      <c r="BU448" s="101"/>
      <c r="BV448" s="101"/>
      <c r="BW448" s="49"/>
      <c r="BX448" s="49"/>
      <c r="BY448" s="2"/>
      <c r="BZ448" s="241"/>
      <c r="CA448" s="241"/>
      <c r="CB448" s="241"/>
      <c r="CC448" s="241"/>
      <c r="CD448" s="241"/>
      <c r="CE448" s="241"/>
    </row>
    <row r="449" spans="1:83" ht="25.5" x14ac:dyDescent="0.25">
      <c r="A449" s="252"/>
      <c r="B449" s="252"/>
      <c r="C449" s="252"/>
      <c r="D449" s="252"/>
      <c r="E449" s="252"/>
      <c r="F449" s="255"/>
      <c r="G449" s="252"/>
      <c r="H449" s="252"/>
      <c r="I449" s="277"/>
      <c r="J449" s="277"/>
      <c r="K449" s="277"/>
      <c r="L449" s="277"/>
      <c r="M449" s="252"/>
      <c r="N449" s="252"/>
      <c r="O449" s="252"/>
      <c r="P449" s="252"/>
      <c r="Q449" s="252"/>
      <c r="R449" s="252"/>
      <c r="S449" s="252"/>
      <c r="T449" s="252"/>
      <c r="U449" s="252"/>
      <c r="V449" s="252"/>
      <c r="W449" s="252"/>
      <c r="X449" s="249"/>
      <c r="Y449" s="267"/>
      <c r="Z449" s="252"/>
      <c r="AA449" s="252"/>
      <c r="AB449" s="269"/>
      <c r="AC449" s="252"/>
      <c r="AD449" s="269"/>
      <c r="AE449" s="269"/>
      <c r="AF449" s="252"/>
      <c r="AG449" s="252"/>
      <c r="AH449" s="252"/>
      <c r="AI449" s="249"/>
      <c r="AJ449" s="249"/>
      <c r="AK449" s="249"/>
      <c r="AL449" s="3" t="s">
        <v>1002</v>
      </c>
      <c r="AM449" s="3" t="s">
        <v>1263</v>
      </c>
      <c r="AN449" s="44">
        <v>45715</v>
      </c>
      <c r="AO449" s="3">
        <v>13978</v>
      </c>
      <c r="AP449" s="3" t="s">
        <v>704</v>
      </c>
      <c r="AQ449" s="44">
        <v>45717</v>
      </c>
      <c r="AR449" s="44">
        <v>45991</v>
      </c>
      <c r="AS449" s="3"/>
      <c r="AT449" s="3"/>
      <c r="AU449" s="67"/>
      <c r="AV449" s="3"/>
      <c r="AW449" s="22"/>
      <c r="AX449" s="22"/>
      <c r="AY449" s="3"/>
      <c r="AZ449" s="3"/>
      <c r="BA449" s="22"/>
      <c r="BB449" s="22"/>
      <c r="BC449" s="44"/>
      <c r="BD449" s="3"/>
      <c r="BE449" s="22"/>
      <c r="BF449" s="22"/>
      <c r="BG449" s="3"/>
      <c r="BH449" s="22"/>
      <c r="BI449" s="231">
        <f t="shared" si="61"/>
        <v>80000000</v>
      </c>
      <c r="BJ449" s="235"/>
      <c r="BK449" s="235"/>
      <c r="BL449" s="234">
        <f t="shared" si="57"/>
        <v>0</v>
      </c>
      <c r="BM449" s="2"/>
      <c r="BN449" s="2"/>
      <c r="BO449" s="49">
        <v>45717</v>
      </c>
      <c r="BP449" s="49">
        <v>45991</v>
      </c>
      <c r="BQ449" s="2"/>
      <c r="BR449" s="2"/>
      <c r="BS449" s="241"/>
      <c r="BT449" s="2"/>
      <c r="BU449" s="101"/>
      <c r="BV449" s="101"/>
      <c r="BW449" s="49"/>
      <c r="BX449" s="49"/>
      <c r="BY449" s="2"/>
      <c r="BZ449" s="241"/>
      <c r="CA449" s="241"/>
      <c r="CB449" s="241"/>
      <c r="CC449" s="241"/>
      <c r="CD449" s="241"/>
      <c r="CE449" s="241"/>
    </row>
    <row r="450" spans="1:83" ht="26.25" thickBot="1" x14ac:dyDescent="0.3">
      <c r="A450" s="253"/>
      <c r="B450" s="253"/>
      <c r="C450" s="253"/>
      <c r="D450" s="253"/>
      <c r="E450" s="253"/>
      <c r="F450" s="256"/>
      <c r="G450" s="253"/>
      <c r="H450" s="253"/>
      <c r="I450" s="278"/>
      <c r="J450" s="278"/>
      <c r="K450" s="278"/>
      <c r="L450" s="278"/>
      <c r="M450" s="253"/>
      <c r="N450" s="253"/>
      <c r="O450" s="253"/>
      <c r="P450" s="253"/>
      <c r="Q450" s="253"/>
      <c r="R450" s="253"/>
      <c r="S450" s="253"/>
      <c r="T450" s="253"/>
      <c r="U450" s="253"/>
      <c r="V450" s="253"/>
      <c r="W450" s="253"/>
      <c r="X450" s="250"/>
      <c r="Y450" s="272"/>
      <c r="Z450" s="253"/>
      <c r="AA450" s="253"/>
      <c r="AB450" s="271"/>
      <c r="AC450" s="253"/>
      <c r="AD450" s="271"/>
      <c r="AE450" s="271"/>
      <c r="AF450" s="253"/>
      <c r="AG450" s="253"/>
      <c r="AH450" s="253"/>
      <c r="AI450" s="250"/>
      <c r="AJ450" s="250"/>
      <c r="AK450" s="250"/>
      <c r="AL450" s="3" t="s">
        <v>748</v>
      </c>
      <c r="AM450" s="3" t="s">
        <v>1264</v>
      </c>
      <c r="AN450" s="44">
        <v>45771</v>
      </c>
      <c r="AO450" s="3">
        <v>14010</v>
      </c>
      <c r="AP450" s="3" t="s">
        <v>1060</v>
      </c>
      <c r="AQ450" s="44"/>
      <c r="AR450" s="44"/>
      <c r="AS450" s="3"/>
      <c r="AT450" s="3"/>
      <c r="AU450" s="67"/>
      <c r="AV450" s="3"/>
      <c r="AW450" s="22"/>
      <c r="AX450" s="22"/>
      <c r="AY450" s="102">
        <v>0.25</v>
      </c>
      <c r="AZ450" s="3"/>
      <c r="BA450" s="22">
        <v>20000000</v>
      </c>
      <c r="BB450" s="22"/>
      <c r="BC450" s="44"/>
      <c r="BD450" s="3"/>
      <c r="BE450" s="22"/>
      <c r="BF450" s="22"/>
      <c r="BG450" s="3"/>
      <c r="BH450" s="22"/>
      <c r="BI450" s="231">
        <f t="shared" si="61"/>
        <v>80000000</v>
      </c>
      <c r="BJ450" s="237"/>
      <c r="BK450" s="237"/>
      <c r="BL450" s="234">
        <f t="shared" si="57"/>
        <v>0</v>
      </c>
      <c r="BM450" s="2"/>
      <c r="BN450" s="2"/>
      <c r="BO450" s="2"/>
      <c r="BP450" s="2"/>
      <c r="BQ450" s="2"/>
      <c r="BR450" s="2"/>
      <c r="BS450" s="242"/>
      <c r="BT450" s="2"/>
      <c r="BU450" s="101"/>
      <c r="BV450" s="101"/>
      <c r="BW450" s="49"/>
      <c r="BX450" s="49"/>
      <c r="BY450" s="2"/>
      <c r="BZ450" s="242"/>
      <c r="CA450" s="242"/>
      <c r="CB450" s="242"/>
      <c r="CC450" s="242"/>
      <c r="CD450" s="242"/>
      <c r="CE450" s="242"/>
    </row>
    <row r="451" spans="1:83" s="7" customFormat="1" ht="13.5" thickBot="1" x14ac:dyDescent="0.3">
      <c r="A451" s="348" t="s">
        <v>176</v>
      </c>
      <c r="B451" s="349"/>
      <c r="C451" s="349"/>
      <c r="D451" s="349"/>
      <c r="E451" s="349"/>
      <c r="F451" s="349"/>
      <c r="G451" s="349"/>
      <c r="H451" s="349"/>
      <c r="I451" s="349"/>
      <c r="J451" s="349"/>
      <c r="K451" s="349"/>
      <c r="L451" s="349"/>
      <c r="M451" s="349"/>
      <c r="N451" s="349"/>
      <c r="O451" s="349"/>
      <c r="P451" s="349"/>
      <c r="Q451" s="349"/>
      <c r="R451" s="349"/>
      <c r="S451" s="349"/>
      <c r="T451" s="349"/>
      <c r="U451" s="349"/>
      <c r="V451" s="349"/>
      <c r="W451" s="350"/>
      <c r="X451" s="29">
        <f>SUM(X21:X450)</f>
        <v>0</v>
      </c>
      <c r="Y451" s="18"/>
      <c r="Z451" s="18"/>
      <c r="AA451" s="18"/>
      <c r="AB451" s="45"/>
      <c r="AC451" s="18"/>
      <c r="AD451" s="45"/>
      <c r="AE451" s="18"/>
      <c r="AF451" s="18"/>
      <c r="AG451" s="18"/>
      <c r="AH451" s="18"/>
      <c r="AI451" s="29" t="e">
        <f>'[1]Licitações - Obras'!$X$431:$AA$431+'[1]Licitações - Obras'!$X$431:$AA$431+#REF!=SUM(AI21:AI450)</f>
        <v>#VALUE!</v>
      </c>
      <c r="AJ451" s="29">
        <f>SUM(AJ21:AJ450)</f>
        <v>27017757.77</v>
      </c>
      <c r="AK451" s="29">
        <f>SUM(AK21:AK450)</f>
        <v>442419080.52000004</v>
      </c>
      <c r="AL451" s="162"/>
      <c r="AM451" s="18"/>
      <c r="AN451" s="45"/>
      <c r="AO451" s="18"/>
      <c r="AP451" s="18"/>
      <c r="AQ451" s="45"/>
      <c r="AR451" s="45"/>
      <c r="AS451" s="18"/>
      <c r="AT451" s="18"/>
      <c r="AU451" s="69"/>
      <c r="AV451" s="18"/>
      <c r="AW451" s="29">
        <f>SUM(AW21:AW450)</f>
        <v>6862831.4800000004</v>
      </c>
      <c r="AX451" s="29">
        <f>SUM(AX21:AX450)</f>
        <v>840676.78</v>
      </c>
      <c r="AY451" s="18"/>
      <c r="AZ451" s="18"/>
      <c r="BA451" s="29">
        <f>SUM(BA21:BA450)</f>
        <v>58353315.559999995</v>
      </c>
      <c r="BB451" s="29">
        <f>SUM(BB21:BB450)</f>
        <v>2551982.0500000003</v>
      </c>
      <c r="BC451" s="45"/>
      <c r="BD451" s="18"/>
      <c r="BE451" s="29">
        <f>SUM(BE21:BE450)</f>
        <v>2442741.29</v>
      </c>
      <c r="BF451" s="29">
        <f>SUM(BF21:BF450)</f>
        <v>182725</v>
      </c>
      <c r="BG451" s="18"/>
      <c r="BH451" s="29">
        <f>SUM(BH21:BH450)</f>
        <v>1354863.71</v>
      </c>
      <c r="BI451" s="115">
        <f>SUM(BI21:BI450)</f>
        <v>1811872800.4799981</v>
      </c>
      <c r="BJ451" s="29">
        <f>SUM(BJ21:BJ450)</f>
        <v>322707770.97000009</v>
      </c>
      <c r="BK451" s="29">
        <f>SUM(BK21:BK450)</f>
        <v>39219722.890000001</v>
      </c>
      <c r="BL451" s="104">
        <f>SUM(BL21:BL450)</f>
        <v>361927493.86000001</v>
      </c>
      <c r="BM451" s="212"/>
      <c r="BN451" s="16"/>
      <c r="BO451" s="16"/>
      <c r="BP451" s="16"/>
      <c r="BQ451" s="16"/>
      <c r="BR451" s="16"/>
      <c r="BS451" s="16"/>
      <c r="BT451" s="16"/>
      <c r="BU451" s="29">
        <f>SUM(BU21:BU450)</f>
        <v>0</v>
      </c>
      <c r="BV451" s="29">
        <f>SUM(BV21:BV450)</f>
        <v>0</v>
      </c>
      <c r="BW451" s="48"/>
      <c r="BX451" s="48"/>
      <c r="BY451" s="16"/>
      <c r="BZ451" s="36"/>
      <c r="CA451" s="36"/>
      <c r="CB451" s="36"/>
      <c r="CC451" s="36"/>
      <c r="CD451" s="36"/>
      <c r="CE451" s="37"/>
    </row>
    <row r="452" spans="1:83" ht="13.5" thickBot="1" x14ac:dyDescent="0.3">
      <c r="A452" s="5"/>
      <c r="B452" s="5"/>
      <c r="C452" s="5"/>
      <c r="D452" s="5"/>
      <c r="E452" s="5"/>
      <c r="F452" s="116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23"/>
      <c r="Y452" s="5"/>
      <c r="Z452" s="5"/>
      <c r="AA452" s="5"/>
      <c r="AB452" s="46"/>
      <c r="AC452" s="5"/>
      <c r="AD452" s="46"/>
      <c r="AE452" s="5"/>
      <c r="AF452" s="5"/>
      <c r="AG452" s="5"/>
      <c r="AH452" s="5"/>
      <c r="AI452" s="23"/>
      <c r="AJ452" s="23"/>
      <c r="AK452" s="23"/>
      <c r="AL452" s="18"/>
      <c r="AM452" s="5"/>
      <c r="AN452" s="46"/>
      <c r="AO452" s="5"/>
      <c r="AP452" s="5"/>
      <c r="AQ452" s="46"/>
      <c r="AR452" s="46"/>
      <c r="AS452" s="5"/>
      <c r="AT452" s="5"/>
      <c r="AU452" s="70"/>
      <c r="AV452" s="5"/>
      <c r="AW452" s="23"/>
      <c r="AX452" s="23"/>
      <c r="AY452" s="5"/>
      <c r="AZ452" s="5"/>
      <c r="BA452" s="23"/>
      <c r="BB452" s="23"/>
      <c r="BC452" s="46"/>
      <c r="BD452" s="5"/>
      <c r="BE452" s="23"/>
      <c r="BF452" s="23"/>
      <c r="BG452" s="5"/>
      <c r="BH452" s="105"/>
      <c r="BI452" s="35"/>
      <c r="BJ452" s="30"/>
      <c r="BK452" s="30"/>
      <c r="BL452" s="30"/>
      <c r="BM452" s="106"/>
      <c r="BN452" s="6"/>
      <c r="BO452" s="6"/>
      <c r="BP452" s="6"/>
      <c r="BQ452" s="6"/>
      <c r="BR452" s="6"/>
      <c r="BS452" s="6"/>
      <c r="BT452" s="6"/>
      <c r="BU452" s="34"/>
      <c r="BV452" s="34"/>
      <c r="BW452" s="39"/>
      <c r="BX452" s="39"/>
      <c r="BY452" s="6"/>
    </row>
    <row r="453" spans="1:83" x14ac:dyDescent="0.25">
      <c r="A453" s="7" t="s">
        <v>1271</v>
      </c>
      <c r="B453" s="7"/>
      <c r="C453" s="7"/>
      <c r="D453" s="7"/>
      <c r="E453" s="7"/>
      <c r="F453" s="10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24"/>
      <c r="Y453" s="7"/>
      <c r="Z453" s="7"/>
      <c r="AA453" s="7"/>
      <c r="AB453" s="38"/>
      <c r="AC453" s="7"/>
      <c r="AD453" s="38"/>
      <c r="AE453" s="7"/>
      <c r="AF453" s="7"/>
      <c r="AG453" s="7"/>
      <c r="AH453" s="7"/>
      <c r="AI453" s="24"/>
      <c r="AJ453" s="24"/>
      <c r="AK453" s="24"/>
      <c r="AL453" s="153"/>
      <c r="AM453" s="7"/>
      <c r="AN453" s="38"/>
      <c r="AO453" s="7"/>
      <c r="AP453" s="7"/>
      <c r="AQ453" s="38"/>
      <c r="AR453" s="38"/>
      <c r="AS453" s="7"/>
      <c r="AT453" s="7"/>
      <c r="AU453" s="71"/>
      <c r="AV453" s="7"/>
      <c r="AW453" s="24"/>
      <c r="AX453" s="24"/>
      <c r="AY453" s="7"/>
      <c r="AZ453" s="7"/>
      <c r="BA453" s="24"/>
      <c r="BB453" s="24"/>
      <c r="BC453" s="38"/>
      <c r="BD453" s="7"/>
      <c r="BE453" s="24"/>
      <c r="BF453" s="24"/>
      <c r="BG453" s="7"/>
      <c r="BH453" s="24"/>
      <c r="BI453" s="24"/>
      <c r="BJ453" s="154"/>
      <c r="BK453" s="24"/>
      <c r="BL453" s="24"/>
      <c r="BM453" s="7"/>
      <c r="BU453" s="35"/>
      <c r="BV453" s="35"/>
    </row>
    <row r="454" spans="1:83" x14ac:dyDescent="0.25">
      <c r="A454" s="10" t="s">
        <v>34</v>
      </c>
      <c r="B454" s="10"/>
      <c r="C454" s="10"/>
      <c r="D454" s="10"/>
      <c r="E454" s="7"/>
      <c r="F454" s="10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25"/>
      <c r="Y454" s="7"/>
      <c r="Z454" s="7"/>
      <c r="AA454" s="7"/>
      <c r="AB454" s="38"/>
      <c r="AC454" s="7"/>
      <c r="AD454" s="38"/>
      <c r="AE454" s="7"/>
      <c r="AF454" s="7"/>
      <c r="AG454" s="7"/>
      <c r="AH454" s="7"/>
      <c r="AI454" s="25"/>
      <c r="AJ454" s="25"/>
      <c r="AK454" s="25"/>
      <c r="AL454" s="7"/>
      <c r="AM454" s="7"/>
      <c r="AN454" s="38"/>
      <c r="AO454" s="7"/>
      <c r="AP454" s="7"/>
      <c r="AQ454" s="38"/>
      <c r="AR454" s="38"/>
      <c r="AS454" s="7"/>
      <c r="AT454" s="7"/>
      <c r="AU454" s="62"/>
      <c r="AV454" s="7"/>
      <c r="AW454" s="25"/>
      <c r="AX454" s="25"/>
      <c r="AY454" s="7"/>
      <c r="AZ454" s="7"/>
      <c r="BA454" s="25"/>
      <c r="BB454" s="25"/>
      <c r="BC454" s="38"/>
      <c r="BD454" s="7"/>
      <c r="BE454" s="25"/>
      <c r="BF454" s="25"/>
      <c r="BG454" s="7"/>
      <c r="BH454" s="24"/>
      <c r="BI454" s="24"/>
      <c r="BJ454" s="24"/>
      <c r="BK454" s="24"/>
      <c r="BL454" s="24"/>
      <c r="BM454" s="7"/>
    </row>
    <row r="455" spans="1:83" x14ac:dyDescent="0.25">
      <c r="A455" s="7" t="s">
        <v>1272</v>
      </c>
      <c r="B455" s="7"/>
      <c r="C455" s="7"/>
      <c r="D455" s="7"/>
      <c r="E455" s="7"/>
      <c r="F455" s="10"/>
      <c r="G455" s="7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26"/>
      <c r="Y455" s="10"/>
      <c r="Z455" s="10"/>
      <c r="AA455" s="10"/>
      <c r="AB455" s="47"/>
      <c r="AC455" s="10"/>
      <c r="AD455" s="47"/>
      <c r="AE455" s="10"/>
      <c r="AF455" s="10"/>
      <c r="AG455" s="10"/>
      <c r="AH455" s="10"/>
      <c r="AI455" s="26"/>
      <c r="AJ455" s="26"/>
      <c r="AK455" s="26"/>
      <c r="AL455" s="7"/>
      <c r="AM455" s="10"/>
      <c r="AN455" s="47"/>
      <c r="AO455" s="10"/>
      <c r="AP455" s="10"/>
      <c r="AQ455" s="47"/>
      <c r="AR455" s="47"/>
      <c r="AS455" s="10"/>
      <c r="AT455" s="10"/>
      <c r="AU455" s="72"/>
      <c r="AV455" s="10"/>
      <c r="AW455" s="26"/>
      <c r="AX455" s="26"/>
      <c r="AY455" s="10"/>
      <c r="AZ455" s="10"/>
      <c r="BA455" s="26"/>
      <c r="BB455" s="26"/>
      <c r="BC455" s="47"/>
      <c r="BD455" s="10"/>
      <c r="BE455" s="26"/>
      <c r="BF455" s="26"/>
      <c r="BG455" s="10"/>
      <c r="BH455" s="107"/>
      <c r="BI455" s="107"/>
      <c r="BJ455" s="24"/>
      <c r="BK455" s="24"/>
      <c r="BL455" s="24"/>
      <c r="BM455" s="7"/>
    </row>
    <row r="456" spans="1:83" x14ac:dyDescent="0.25">
      <c r="A456" s="8"/>
      <c r="B456" s="8"/>
      <c r="C456" s="8"/>
      <c r="D456" s="8"/>
      <c r="E456" s="8"/>
      <c r="G456" s="8"/>
      <c r="H456" s="8"/>
      <c r="I456" s="8"/>
      <c r="J456" s="8"/>
      <c r="K456" s="8"/>
      <c r="L456" s="8"/>
      <c r="M456" s="8"/>
      <c r="N456" s="8"/>
      <c r="Q456" s="8"/>
      <c r="R456" s="8"/>
      <c r="S456" s="8"/>
      <c r="T456" s="8"/>
      <c r="U456" s="8"/>
      <c r="V456" s="8"/>
      <c r="W456" s="8"/>
      <c r="X456" s="27"/>
      <c r="Y456" s="8"/>
      <c r="Z456" s="8"/>
      <c r="AA456" s="8"/>
      <c r="AB456" s="41"/>
      <c r="AC456" s="8"/>
      <c r="AD456" s="41"/>
      <c r="AE456" s="8"/>
      <c r="AF456" s="8"/>
      <c r="AG456" s="8"/>
      <c r="AH456" s="8"/>
      <c r="AI456" s="27"/>
      <c r="AJ456" s="27"/>
      <c r="AK456" s="27"/>
      <c r="AL456" s="10"/>
      <c r="AM456" s="8"/>
      <c r="AN456" s="41"/>
      <c r="AO456" s="8"/>
      <c r="AP456" s="8"/>
      <c r="AQ456" s="41"/>
      <c r="AR456" s="41"/>
      <c r="AS456" s="8"/>
      <c r="AT456" s="8"/>
      <c r="AU456" s="64"/>
      <c r="AV456" s="8"/>
      <c r="AW456" s="27"/>
      <c r="AX456" s="27"/>
      <c r="AY456" s="8"/>
      <c r="AZ456" s="8"/>
      <c r="BA456" s="27"/>
      <c r="BB456" s="27"/>
      <c r="BC456" s="41"/>
      <c r="BD456" s="8"/>
      <c r="BE456" s="27"/>
      <c r="BF456" s="27"/>
      <c r="BG456" s="8"/>
      <c r="BH456" s="108"/>
      <c r="BI456" s="108"/>
      <c r="BJ456" s="35"/>
      <c r="BK456" s="35"/>
      <c r="BL456" s="35"/>
    </row>
    <row r="457" spans="1:83" x14ac:dyDescent="0.25">
      <c r="AL457" s="8"/>
      <c r="BH457" s="35"/>
      <c r="BI457" s="35"/>
      <c r="BJ457" s="35"/>
      <c r="BK457" s="35"/>
      <c r="BL457" s="35"/>
    </row>
    <row r="458" spans="1:83" x14ac:dyDescent="0.25">
      <c r="BH458" s="35"/>
      <c r="BI458" s="35"/>
      <c r="BJ458" s="35"/>
      <c r="BK458" s="35"/>
      <c r="BL458" s="35"/>
    </row>
    <row r="459" spans="1:83" x14ac:dyDescent="0.25">
      <c r="BH459" s="35"/>
      <c r="BI459" s="35"/>
      <c r="BJ459" s="35"/>
      <c r="BK459" s="35"/>
      <c r="BL459" s="35"/>
    </row>
    <row r="460" spans="1:83" x14ac:dyDescent="0.25">
      <c r="BH460" s="35"/>
      <c r="BI460" s="35"/>
      <c r="BJ460" s="35"/>
      <c r="BK460" s="35"/>
      <c r="BL460" s="35"/>
    </row>
    <row r="461" spans="1:83" x14ac:dyDescent="0.25">
      <c r="BH461" s="35"/>
      <c r="BI461" s="35"/>
      <c r="BJ461" s="35"/>
      <c r="BK461" s="35"/>
      <c r="BL461" s="35"/>
    </row>
    <row r="462" spans="1:83" x14ac:dyDescent="0.25">
      <c r="BH462" s="35"/>
      <c r="BI462" s="35"/>
      <c r="BJ462" s="35"/>
      <c r="BK462" s="35"/>
      <c r="BL462" s="35"/>
    </row>
    <row r="463" spans="1:83" x14ac:dyDescent="0.25">
      <c r="BH463" s="35"/>
      <c r="BI463" s="35"/>
      <c r="BJ463" s="35"/>
      <c r="BK463" s="35"/>
      <c r="BL463" s="35"/>
    </row>
    <row r="464" spans="1:83" x14ac:dyDescent="0.25">
      <c r="BH464" s="35"/>
      <c r="BI464" s="35"/>
      <c r="BJ464" s="35"/>
      <c r="BK464" s="35"/>
      <c r="BL464" s="35"/>
    </row>
    <row r="465" spans="60:64" x14ac:dyDescent="0.25">
      <c r="BH465" s="35"/>
      <c r="BI465" s="35"/>
      <c r="BJ465" s="35"/>
      <c r="BK465" s="35"/>
      <c r="BL465" s="35"/>
    </row>
    <row r="466" spans="60:64" x14ac:dyDescent="0.25">
      <c r="BH466" s="35"/>
      <c r="BI466" s="35"/>
      <c r="BJ466" s="35"/>
      <c r="BK466" s="35"/>
      <c r="BL466" s="35"/>
    </row>
    <row r="467" spans="60:64" x14ac:dyDescent="0.25">
      <c r="BH467" s="35"/>
      <c r="BI467" s="35"/>
      <c r="BJ467" s="35"/>
      <c r="BK467" s="35"/>
      <c r="BL467" s="35"/>
    </row>
    <row r="468" spans="60:64" x14ac:dyDescent="0.25">
      <c r="BH468" s="35"/>
      <c r="BI468" s="35"/>
      <c r="BJ468" s="35"/>
      <c r="BK468" s="35"/>
      <c r="BL468" s="35"/>
    </row>
    <row r="469" spans="60:64" x14ac:dyDescent="0.25">
      <c r="BH469" s="35"/>
      <c r="BI469" s="35"/>
      <c r="BJ469" s="35"/>
      <c r="BK469" s="35"/>
      <c r="BL469" s="35"/>
    </row>
    <row r="470" spans="60:64" x14ac:dyDescent="0.25">
      <c r="BH470" s="35"/>
      <c r="BI470" s="35"/>
      <c r="BJ470" s="35"/>
      <c r="BK470" s="35"/>
      <c r="BL470" s="35"/>
    </row>
    <row r="471" spans="60:64" x14ac:dyDescent="0.25">
      <c r="BH471" s="35"/>
      <c r="BI471" s="35"/>
      <c r="BJ471" s="35"/>
      <c r="BK471" s="35"/>
      <c r="BL471" s="35"/>
    </row>
    <row r="472" spans="60:64" x14ac:dyDescent="0.25">
      <c r="BH472" s="35"/>
      <c r="BI472" s="35"/>
      <c r="BJ472" s="35"/>
      <c r="BK472" s="35"/>
      <c r="BL472" s="35"/>
    </row>
    <row r="473" spans="60:64" x14ac:dyDescent="0.25">
      <c r="BH473" s="35"/>
      <c r="BI473" s="35"/>
      <c r="BJ473" s="35"/>
      <c r="BK473" s="35"/>
      <c r="BL473" s="35"/>
    </row>
    <row r="474" spans="60:64" x14ac:dyDescent="0.25">
      <c r="BH474" s="35"/>
      <c r="BI474" s="35"/>
      <c r="BJ474" s="35"/>
      <c r="BK474" s="35"/>
      <c r="BL474" s="35"/>
    </row>
    <row r="475" spans="60:64" x14ac:dyDescent="0.25">
      <c r="BH475" s="35"/>
      <c r="BI475" s="35"/>
      <c r="BJ475" s="35"/>
      <c r="BK475" s="35"/>
      <c r="BL475" s="35"/>
    </row>
    <row r="476" spans="60:64" x14ac:dyDescent="0.25">
      <c r="BH476" s="35"/>
      <c r="BI476" s="35"/>
      <c r="BJ476" s="35"/>
      <c r="BK476" s="35"/>
      <c r="BL476" s="35"/>
    </row>
    <row r="477" spans="60:64" x14ac:dyDescent="0.25">
      <c r="BH477" s="35"/>
      <c r="BI477" s="35"/>
      <c r="BJ477" s="35"/>
      <c r="BK477" s="35"/>
      <c r="BL477" s="35"/>
    </row>
    <row r="478" spans="60:64" x14ac:dyDescent="0.25">
      <c r="BH478" s="35"/>
      <c r="BI478" s="35"/>
      <c r="BJ478" s="35"/>
      <c r="BK478" s="35"/>
      <c r="BL478" s="35"/>
    </row>
    <row r="479" spans="60:64" x14ac:dyDescent="0.25">
      <c r="BH479" s="35"/>
      <c r="BI479" s="35"/>
      <c r="BJ479" s="35"/>
      <c r="BK479" s="35"/>
      <c r="BL479" s="35"/>
    </row>
    <row r="480" spans="60:64" x14ac:dyDescent="0.25">
      <c r="BH480" s="35"/>
      <c r="BI480" s="35"/>
      <c r="BJ480" s="35"/>
      <c r="BK480" s="35"/>
      <c r="BL480" s="35"/>
    </row>
    <row r="481" spans="60:64" x14ac:dyDescent="0.25">
      <c r="BH481" s="35"/>
      <c r="BI481" s="35"/>
      <c r="BJ481" s="35"/>
      <c r="BK481" s="35"/>
      <c r="BL481" s="35"/>
    </row>
    <row r="482" spans="60:64" x14ac:dyDescent="0.25">
      <c r="BH482" s="35"/>
      <c r="BI482" s="35"/>
      <c r="BJ482" s="35"/>
      <c r="BK482" s="35"/>
      <c r="BL482" s="35"/>
    </row>
    <row r="483" spans="60:64" x14ac:dyDescent="0.25">
      <c r="BH483" s="35"/>
      <c r="BI483" s="35"/>
      <c r="BJ483" s="35"/>
      <c r="BK483" s="35"/>
      <c r="BL483" s="35"/>
    </row>
    <row r="484" spans="60:64" x14ac:dyDescent="0.25">
      <c r="BH484" s="35"/>
      <c r="BI484" s="35"/>
      <c r="BJ484" s="35"/>
      <c r="BK484" s="35"/>
      <c r="BL484" s="35"/>
    </row>
    <row r="485" spans="60:64" x14ac:dyDescent="0.25">
      <c r="BH485" s="35"/>
      <c r="BI485" s="35"/>
      <c r="BJ485" s="35"/>
      <c r="BK485" s="35"/>
      <c r="BL485" s="35"/>
    </row>
    <row r="486" spans="60:64" x14ac:dyDescent="0.25">
      <c r="BH486" s="35"/>
      <c r="BI486" s="35"/>
      <c r="BJ486" s="35"/>
      <c r="BK486" s="35"/>
      <c r="BL486" s="35"/>
    </row>
    <row r="487" spans="60:64" x14ac:dyDescent="0.25">
      <c r="BH487" s="35"/>
      <c r="BI487" s="35"/>
      <c r="BJ487" s="35"/>
      <c r="BK487" s="35"/>
      <c r="BL487" s="35"/>
    </row>
    <row r="488" spans="60:64" x14ac:dyDescent="0.25">
      <c r="BH488" s="35"/>
      <c r="BI488" s="35"/>
      <c r="BJ488" s="35"/>
      <c r="BK488" s="35"/>
      <c r="BL488" s="35"/>
    </row>
    <row r="489" spans="60:64" x14ac:dyDescent="0.25">
      <c r="BH489" s="35"/>
      <c r="BI489" s="35"/>
      <c r="BJ489" s="35"/>
      <c r="BK489" s="35"/>
      <c r="BL489" s="35"/>
    </row>
    <row r="490" spans="60:64" x14ac:dyDescent="0.25">
      <c r="BH490" s="35"/>
      <c r="BI490" s="35"/>
      <c r="BJ490" s="35"/>
      <c r="BK490" s="35"/>
      <c r="BL490" s="35"/>
    </row>
    <row r="491" spans="60:64" x14ac:dyDescent="0.25">
      <c r="BH491" s="35"/>
      <c r="BI491" s="35"/>
      <c r="BJ491" s="35"/>
      <c r="BK491" s="35"/>
      <c r="BL491" s="35"/>
    </row>
    <row r="492" spans="60:64" x14ac:dyDescent="0.25">
      <c r="BH492" s="35"/>
      <c r="BI492" s="35"/>
      <c r="BJ492" s="35"/>
      <c r="BK492" s="35"/>
      <c r="BL492" s="35"/>
    </row>
    <row r="493" spans="60:64" x14ac:dyDescent="0.25">
      <c r="BH493" s="35"/>
      <c r="BI493" s="35"/>
      <c r="BJ493" s="35"/>
      <c r="BK493" s="35"/>
      <c r="BL493" s="35"/>
    </row>
    <row r="494" spans="60:64" x14ac:dyDescent="0.25">
      <c r="BH494" s="35"/>
      <c r="BI494" s="35"/>
      <c r="BJ494" s="35"/>
      <c r="BK494" s="35"/>
      <c r="BL494" s="35"/>
    </row>
    <row r="495" spans="60:64" x14ac:dyDescent="0.25">
      <c r="BH495" s="35"/>
      <c r="BI495" s="35"/>
      <c r="BJ495" s="35"/>
      <c r="BK495" s="35"/>
      <c r="BL495" s="35"/>
    </row>
    <row r="496" spans="60:64" x14ac:dyDescent="0.25">
      <c r="BH496" s="35"/>
      <c r="BI496" s="35"/>
      <c r="BJ496" s="35"/>
      <c r="BK496" s="35"/>
      <c r="BL496" s="35"/>
    </row>
    <row r="497" spans="60:64" x14ac:dyDescent="0.25">
      <c r="BH497" s="35"/>
      <c r="BI497" s="35"/>
      <c r="BJ497" s="35"/>
      <c r="BK497" s="35"/>
      <c r="BL497" s="35"/>
    </row>
    <row r="498" spans="60:64" x14ac:dyDescent="0.25">
      <c r="BH498" s="35"/>
      <c r="BI498" s="35"/>
      <c r="BJ498" s="35"/>
      <c r="BK498" s="35"/>
      <c r="BL498" s="35"/>
    </row>
    <row r="499" spans="60:64" x14ac:dyDescent="0.25">
      <c r="BH499" s="35"/>
      <c r="BI499" s="35"/>
      <c r="BJ499" s="35"/>
      <c r="BK499" s="35"/>
      <c r="BL499" s="35"/>
    </row>
    <row r="500" spans="60:64" x14ac:dyDescent="0.25">
      <c r="BH500" s="35"/>
      <c r="BI500" s="35"/>
      <c r="BJ500" s="35"/>
      <c r="BK500" s="35"/>
      <c r="BL500" s="35"/>
    </row>
    <row r="501" spans="60:64" x14ac:dyDescent="0.25">
      <c r="BH501" s="35"/>
      <c r="BI501" s="35"/>
      <c r="BJ501" s="35"/>
      <c r="BK501" s="35"/>
      <c r="BL501" s="35"/>
    </row>
    <row r="502" spans="60:64" x14ac:dyDescent="0.25">
      <c r="BH502" s="35"/>
      <c r="BI502" s="35"/>
      <c r="BJ502" s="35"/>
      <c r="BK502" s="35"/>
      <c r="BL502" s="35"/>
    </row>
    <row r="503" spans="60:64" x14ac:dyDescent="0.25">
      <c r="BH503" s="35"/>
      <c r="BI503" s="35"/>
      <c r="BJ503" s="35"/>
      <c r="BK503" s="35"/>
      <c r="BL503" s="35"/>
    </row>
    <row r="504" spans="60:64" x14ac:dyDescent="0.25">
      <c r="BH504" s="35"/>
      <c r="BI504" s="35"/>
      <c r="BJ504" s="35"/>
      <c r="BK504" s="35"/>
      <c r="BL504" s="35"/>
    </row>
    <row r="505" spans="60:64" x14ac:dyDescent="0.25">
      <c r="BH505" s="35"/>
      <c r="BI505" s="35"/>
      <c r="BJ505" s="35"/>
      <c r="BK505" s="35"/>
      <c r="BL505" s="35"/>
    </row>
    <row r="506" spans="60:64" x14ac:dyDescent="0.25">
      <c r="BH506" s="35"/>
      <c r="BI506" s="35"/>
      <c r="BJ506" s="35"/>
      <c r="BK506" s="35"/>
      <c r="BL506" s="35"/>
    </row>
    <row r="507" spans="60:64" x14ac:dyDescent="0.25">
      <c r="BH507" s="35"/>
      <c r="BI507" s="35"/>
      <c r="BJ507" s="35"/>
      <c r="BK507" s="35"/>
      <c r="BL507" s="35"/>
    </row>
    <row r="508" spans="60:64" x14ac:dyDescent="0.25">
      <c r="BH508" s="35"/>
      <c r="BI508" s="35"/>
      <c r="BJ508" s="35"/>
      <c r="BK508" s="35"/>
      <c r="BL508" s="35"/>
    </row>
    <row r="509" spans="60:64" x14ac:dyDescent="0.25">
      <c r="BH509" s="35"/>
      <c r="BI509" s="35"/>
      <c r="BJ509" s="35"/>
      <c r="BK509" s="35"/>
      <c r="BL509" s="35"/>
    </row>
    <row r="510" spans="60:64" x14ac:dyDescent="0.25">
      <c r="BH510" s="35"/>
      <c r="BI510" s="35"/>
      <c r="BJ510" s="35"/>
      <c r="BK510" s="35"/>
      <c r="BL510" s="35"/>
    </row>
    <row r="511" spans="60:64" x14ac:dyDescent="0.25">
      <c r="BH511" s="35"/>
      <c r="BI511" s="35"/>
      <c r="BJ511" s="35"/>
      <c r="BK511" s="35"/>
      <c r="BL511" s="35"/>
    </row>
    <row r="512" spans="60:64" x14ac:dyDescent="0.25">
      <c r="BH512" s="35"/>
      <c r="BI512" s="35"/>
      <c r="BJ512" s="35"/>
      <c r="BK512" s="35"/>
      <c r="BL512" s="35"/>
    </row>
    <row r="513" spans="60:64" x14ac:dyDescent="0.25">
      <c r="BH513" s="35"/>
      <c r="BI513" s="35"/>
      <c r="BJ513" s="35"/>
      <c r="BK513" s="35"/>
      <c r="BL513" s="35"/>
    </row>
    <row r="514" spans="60:64" x14ac:dyDescent="0.25">
      <c r="BH514" s="35"/>
      <c r="BI514" s="35"/>
      <c r="BJ514" s="35"/>
      <c r="BK514" s="35"/>
      <c r="BL514" s="35"/>
    </row>
    <row r="515" spans="60:64" x14ac:dyDescent="0.25">
      <c r="BH515" s="35"/>
      <c r="BI515" s="35"/>
      <c r="BJ515" s="35"/>
      <c r="BK515" s="35"/>
      <c r="BL515" s="35"/>
    </row>
    <row r="516" spans="60:64" x14ac:dyDescent="0.25">
      <c r="BH516" s="35"/>
      <c r="BI516" s="35"/>
      <c r="BJ516" s="35"/>
      <c r="BK516" s="35"/>
      <c r="BL516" s="35"/>
    </row>
    <row r="517" spans="60:64" x14ac:dyDescent="0.25">
      <c r="BH517" s="35"/>
      <c r="BI517" s="35"/>
      <c r="BJ517" s="35"/>
      <c r="BK517" s="35"/>
      <c r="BL517" s="35"/>
    </row>
    <row r="518" spans="60:64" x14ac:dyDescent="0.25">
      <c r="BH518" s="35"/>
      <c r="BI518" s="35"/>
      <c r="BJ518" s="35"/>
      <c r="BK518" s="35"/>
      <c r="BL518" s="35"/>
    </row>
    <row r="519" spans="60:64" x14ac:dyDescent="0.25">
      <c r="BH519" s="35"/>
      <c r="BI519" s="35"/>
      <c r="BJ519" s="35"/>
      <c r="BK519" s="35"/>
      <c r="BL519" s="35"/>
    </row>
    <row r="520" spans="60:64" x14ac:dyDescent="0.25">
      <c r="BH520" s="35"/>
      <c r="BI520" s="35"/>
      <c r="BJ520" s="35"/>
      <c r="BK520" s="35"/>
      <c r="BL520" s="35"/>
    </row>
    <row r="521" spans="60:64" x14ac:dyDescent="0.25">
      <c r="BH521" s="35"/>
      <c r="BI521" s="35"/>
      <c r="BJ521" s="35"/>
      <c r="BK521" s="35"/>
      <c r="BL521" s="35"/>
    </row>
    <row r="522" spans="60:64" x14ac:dyDescent="0.25">
      <c r="BH522" s="35"/>
      <c r="BI522" s="35"/>
      <c r="BJ522" s="35"/>
      <c r="BK522" s="35"/>
      <c r="BL522" s="35"/>
    </row>
    <row r="523" spans="60:64" x14ac:dyDescent="0.25">
      <c r="BH523" s="35"/>
      <c r="BI523" s="35"/>
      <c r="BJ523" s="35"/>
      <c r="BK523" s="35"/>
      <c r="BL523" s="35"/>
    </row>
    <row r="524" spans="60:64" x14ac:dyDescent="0.25">
      <c r="BH524" s="35"/>
      <c r="BI524" s="35"/>
      <c r="BJ524" s="35"/>
      <c r="BK524" s="35"/>
      <c r="BL524" s="35"/>
    </row>
    <row r="525" spans="60:64" x14ac:dyDescent="0.25">
      <c r="BH525" s="35"/>
      <c r="BI525" s="35"/>
      <c r="BJ525" s="35"/>
      <c r="BK525" s="35"/>
      <c r="BL525" s="35"/>
    </row>
    <row r="526" spans="60:64" x14ac:dyDescent="0.25">
      <c r="BH526" s="35"/>
      <c r="BI526" s="35"/>
      <c r="BJ526" s="35"/>
      <c r="BK526" s="35"/>
      <c r="BL526" s="35"/>
    </row>
    <row r="527" spans="60:64" x14ac:dyDescent="0.25">
      <c r="BH527" s="35"/>
      <c r="BI527" s="35"/>
      <c r="BJ527" s="35"/>
      <c r="BK527" s="35"/>
      <c r="BL527" s="35"/>
    </row>
    <row r="528" spans="60:64" x14ac:dyDescent="0.25">
      <c r="BH528" s="35"/>
      <c r="BI528" s="35"/>
      <c r="BJ528" s="35"/>
      <c r="BK528" s="35"/>
      <c r="BL528" s="35"/>
    </row>
    <row r="529" spans="60:64" x14ac:dyDescent="0.25">
      <c r="BH529" s="35"/>
      <c r="BI529" s="35"/>
      <c r="BJ529" s="35"/>
      <c r="BK529" s="35"/>
      <c r="BL529" s="35"/>
    </row>
    <row r="530" spans="60:64" x14ac:dyDescent="0.25">
      <c r="BH530" s="35"/>
      <c r="BI530" s="35"/>
      <c r="BJ530" s="35"/>
      <c r="BK530" s="35"/>
      <c r="BL530" s="35"/>
    </row>
    <row r="531" spans="60:64" x14ac:dyDescent="0.25">
      <c r="BH531" s="35"/>
      <c r="BI531" s="35"/>
      <c r="BJ531" s="35"/>
      <c r="BK531" s="35"/>
      <c r="BL531" s="35"/>
    </row>
    <row r="532" spans="60:64" x14ac:dyDescent="0.25">
      <c r="BH532" s="35"/>
      <c r="BI532" s="35"/>
      <c r="BJ532" s="35"/>
      <c r="BK532" s="35"/>
      <c r="BL532" s="35"/>
    </row>
    <row r="533" spans="60:64" x14ac:dyDescent="0.25">
      <c r="BH533" s="35"/>
      <c r="BI533" s="35"/>
      <c r="BJ533" s="35"/>
      <c r="BK533" s="35"/>
      <c r="BL533" s="35"/>
    </row>
    <row r="534" spans="60:64" x14ac:dyDescent="0.25">
      <c r="BH534" s="35"/>
      <c r="BI534" s="35"/>
      <c r="BJ534" s="35"/>
      <c r="BK534" s="35"/>
      <c r="BL534" s="35"/>
    </row>
    <row r="535" spans="60:64" x14ac:dyDescent="0.25">
      <c r="BH535" s="35"/>
      <c r="BI535" s="35"/>
      <c r="BJ535" s="35"/>
      <c r="BK535" s="35"/>
      <c r="BL535" s="35"/>
    </row>
    <row r="536" spans="60:64" x14ac:dyDescent="0.25">
      <c r="BH536" s="35"/>
      <c r="BI536" s="35"/>
      <c r="BJ536" s="35"/>
      <c r="BK536" s="35"/>
      <c r="BL536" s="35"/>
    </row>
    <row r="537" spans="60:64" x14ac:dyDescent="0.25">
      <c r="BH537" s="35"/>
      <c r="BI537" s="35"/>
      <c r="BJ537" s="35"/>
      <c r="BK537" s="35"/>
      <c r="BL537" s="35"/>
    </row>
    <row r="538" spans="60:64" x14ac:dyDescent="0.25">
      <c r="BH538" s="35"/>
      <c r="BI538" s="35"/>
      <c r="BJ538" s="35"/>
      <c r="BK538" s="35"/>
      <c r="BL538" s="35"/>
    </row>
    <row r="539" spans="60:64" x14ac:dyDescent="0.25">
      <c r="BH539" s="35"/>
      <c r="BI539" s="35"/>
      <c r="BJ539" s="35"/>
      <c r="BK539" s="35"/>
      <c r="BL539" s="35"/>
    </row>
    <row r="540" spans="60:64" x14ac:dyDescent="0.25">
      <c r="BH540" s="35"/>
      <c r="BI540" s="35"/>
      <c r="BJ540" s="35"/>
      <c r="BK540" s="35"/>
      <c r="BL540" s="35"/>
    </row>
    <row r="541" spans="60:64" x14ac:dyDescent="0.25">
      <c r="BH541" s="35"/>
      <c r="BI541" s="35"/>
      <c r="BJ541" s="35"/>
      <c r="BK541" s="35"/>
      <c r="BL541" s="35"/>
    </row>
    <row r="542" spans="60:64" x14ac:dyDescent="0.25">
      <c r="BH542" s="35"/>
      <c r="BI542" s="35"/>
      <c r="BJ542" s="35"/>
      <c r="BK542" s="35"/>
      <c r="BL542" s="35"/>
    </row>
    <row r="543" spans="60:64" x14ac:dyDescent="0.25">
      <c r="BH543" s="35"/>
      <c r="BI543" s="35"/>
      <c r="BJ543" s="35"/>
      <c r="BK543" s="35"/>
      <c r="BL543" s="35"/>
    </row>
    <row r="544" spans="60:64" x14ac:dyDescent="0.25">
      <c r="BH544" s="35"/>
      <c r="BI544" s="35"/>
      <c r="BJ544" s="35"/>
      <c r="BK544" s="35"/>
      <c r="BL544" s="35"/>
    </row>
    <row r="545" spans="60:64" x14ac:dyDescent="0.25">
      <c r="BH545" s="35"/>
      <c r="BI545" s="35"/>
      <c r="BJ545" s="35"/>
      <c r="BK545" s="35"/>
      <c r="BL545" s="35"/>
    </row>
    <row r="546" spans="60:64" x14ac:dyDescent="0.25">
      <c r="BH546" s="35"/>
      <c r="BI546" s="35"/>
      <c r="BJ546" s="35"/>
      <c r="BK546" s="35"/>
      <c r="BL546" s="35"/>
    </row>
    <row r="547" spans="60:64" x14ac:dyDescent="0.25">
      <c r="BH547" s="35"/>
      <c r="BI547" s="35"/>
      <c r="BJ547" s="35"/>
      <c r="BK547" s="35"/>
      <c r="BL547" s="35"/>
    </row>
    <row r="548" spans="60:64" x14ac:dyDescent="0.25">
      <c r="BH548" s="35"/>
      <c r="BI548" s="35"/>
      <c r="BJ548" s="35"/>
      <c r="BK548" s="35"/>
      <c r="BL548" s="35"/>
    </row>
    <row r="549" spans="60:64" x14ac:dyDescent="0.25">
      <c r="BH549" s="35"/>
      <c r="BI549" s="35"/>
      <c r="BJ549" s="35"/>
      <c r="BK549" s="35"/>
      <c r="BL549" s="35"/>
    </row>
    <row r="550" spans="60:64" x14ac:dyDescent="0.25">
      <c r="BH550" s="35"/>
      <c r="BI550" s="35"/>
      <c r="BJ550" s="35"/>
      <c r="BK550" s="35"/>
      <c r="BL550" s="35"/>
    </row>
    <row r="551" spans="60:64" x14ac:dyDescent="0.25">
      <c r="BH551" s="35"/>
      <c r="BI551" s="35"/>
      <c r="BJ551" s="35"/>
      <c r="BK551" s="35"/>
      <c r="BL551" s="35"/>
    </row>
    <row r="552" spans="60:64" x14ac:dyDescent="0.25">
      <c r="BH552" s="35"/>
      <c r="BI552" s="35"/>
      <c r="BJ552" s="35"/>
      <c r="BK552" s="35"/>
      <c r="BL552" s="35"/>
    </row>
    <row r="553" spans="60:64" x14ac:dyDescent="0.25">
      <c r="BH553" s="35"/>
      <c r="BI553" s="35"/>
      <c r="BJ553" s="35"/>
      <c r="BK553" s="35"/>
      <c r="BL553" s="35"/>
    </row>
    <row r="554" spans="60:64" x14ac:dyDescent="0.25">
      <c r="BH554" s="35"/>
      <c r="BI554" s="35"/>
      <c r="BJ554" s="35"/>
      <c r="BK554" s="35"/>
      <c r="BL554" s="35"/>
    </row>
    <row r="555" spans="60:64" x14ac:dyDescent="0.25">
      <c r="BH555" s="35"/>
      <c r="BI555" s="35"/>
      <c r="BJ555" s="35"/>
      <c r="BK555" s="35"/>
      <c r="BL555" s="35"/>
    </row>
    <row r="556" spans="60:64" x14ac:dyDescent="0.25">
      <c r="BH556" s="35"/>
      <c r="BI556" s="35"/>
      <c r="BJ556" s="35"/>
      <c r="BK556" s="35"/>
      <c r="BL556" s="35"/>
    </row>
    <row r="557" spans="60:64" x14ac:dyDescent="0.25">
      <c r="BH557" s="35"/>
      <c r="BI557" s="35"/>
      <c r="BJ557" s="35"/>
      <c r="BK557" s="35"/>
      <c r="BL557" s="35"/>
    </row>
    <row r="558" spans="60:64" x14ac:dyDescent="0.25">
      <c r="BH558" s="35"/>
      <c r="BI558" s="35"/>
      <c r="BJ558" s="35"/>
      <c r="BK558" s="35"/>
      <c r="BL558" s="35"/>
    </row>
    <row r="559" spans="60:64" x14ac:dyDescent="0.25">
      <c r="BH559" s="35"/>
      <c r="BI559" s="35"/>
      <c r="BJ559" s="35"/>
      <c r="BK559" s="35"/>
      <c r="BL559" s="35"/>
    </row>
    <row r="560" spans="60:64" x14ac:dyDescent="0.25">
      <c r="BH560" s="35"/>
      <c r="BI560" s="35"/>
      <c r="BJ560" s="35"/>
      <c r="BK560" s="35"/>
      <c r="BL560" s="35"/>
    </row>
    <row r="561" spans="60:64" x14ac:dyDescent="0.25">
      <c r="BH561" s="35"/>
      <c r="BI561" s="35"/>
      <c r="BJ561" s="35"/>
      <c r="BK561" s="35"/>
      <c r="BL561" s="35"/>
    </row>
    <row r="562" spans="60:64" x14ac:dyDescent="0.25">
      <c r="BH562" s="35"/>
      <c r="BI562" s="35"/>
      <c r="BJ562" s="35"/>
      <c r="BK562" s="35"/>
      <c r="BL562" s="35"/>
    </row>
    <row r="563" spans="60:64" x14ac:dyDescent="0.25">
      <c r="BH563" s="35"/>
      <c r="BI563" s="35"/>
      <c r="BJ563" s="35"/>
      <c r="BK563" s="35"/>
      <c r="BL563" s="35"/>
    </row>
    <row r="564" spans="60:64" x14ac:dyDescent="0.25">
      <c r="BH564" s="35"/>
      <c r="BI564" s="35"/>
      <c r="BJ564" s="35"/>
      <c r="BK564" s="35"/>
      <c r="BL564" s="35"/>
    </row>
    <row r="565" spans="60:64" x14ac:dyDescent="0.25">
      <c r="BH565" s="35"/>
      <c r="BI565" s="35"/>
      <c r="BJ565" s="35"/>
      <c r="BK565" s="35"/>
      <c r="BL565" s="35"/>
    </row>
    <row r="566" spans="60:64" x14ac:dyDescent="0.25">
      <c r="BH566" s="35"/>
      <c r="BI566" s="35"/>
      <c r="BJ566" s="35"/>
      <c r="BK566" s="35"/>
      <c r="BL566" s="35"/>
    </row>
    <row r="567" spans="60:64" x14ac:dyDescent="0.25">
      <c r="BH567" s="35"/>
      <c r="BI567" s="35"/>
      <c r="BJ567" s="35"/>
      <c r="BK567" s="35"/>
      <c r="BL567" s="35"/>
    </row>
    <row r="568" spans="60:64" x14ac:dyDescent="0.25">
      <c r="BH568" s="35"/>
      <c r="BI568" s="35"/>
      <c r="BJ568" s="35"/>
      <c r="BK568" s="35"/>
      <c r="BL568" s="35"/>
    </row>
    <row r="569" spans="60:64" x14ac:dyDescent="0.25">
      <c r="BH569" s="35"/>
      <c r="BI569" s="35"/>
      <c r="BJ569" s="35"/>
      <c r="BK569" s="35"/>
      <c r="BL569" s="35"/>
    </row>
    <row r="570" spans="60:64" x14ac:dyDescent="0.25">
      <c r="BH570" s="35"/>
      <c r="BI570" s="35"/>
      <c r="BJ570" s="35"/>
      <c r="BK570" s="35"/>
      <c r="BL570" s="35"/>
    </row>
    <row r="571" spans="60:64" x14ac:dyDescent="0.25">
      <c r="BH571" s="35"/>
      <c r="BI571" s="35"/>
      <c r="BJ571" s="35"/>
      <c r="BK571" s="35"/>
      <c r="BL571" s="35"/>
    </row>
    <row r="572" spans="60:64" x14ac:dyDescent="0.25">
      <c r="BH572" s="35"/>
      <c r="BI572" s="35"/>
      <c r="BJ572" s="35"/>
      <c r="BK572" s="35"/>
      <c r="BL572" s="35"/>
    </row>
    <row r="573" spans="60:64" x14ac:dyDescent="0.25">
      <c r="BH573" s="35"/>
      <c r="BI573" s="35"/>
      <c r="BJ573" s="35"/>
      <c r="BK573" s="35"/>
      <c r="BL573" s="35"/>
    </row>
    <row r="574" spans="60:64" x14ac:dyDescent="0.25">
      <c r="BH574" s="35"/>
      <c r="BI574" s="35"/>
      <c r="BJ574" s="35"/>
      <c r="BK574" s="35"/>
      <c r="BL574" s="35"/>
    </row>
    <row r="575" spans="60:64" x14ac:dyDescent="0.25">
      <c r="BH575" s="35"/>
      <c r="BI575" s="35"/>
      <c r="BJ575" s="35"/>
      <c r="BK575" s="35"/>
      <c r="BL575" s="35"/>
    </row>
    <row r="576" spans="60:64" x14ac:dyDescent="0.25">
      <c r="BH576" s="35"/>
      <c r="BI576" s="35"/>
      <c r="BJ576" s="35"/>
      <c r="BK576" s="35"/>
      <c r="BL576" s="35"/>
    </row>
    <row r="577" spans="60:64" x14ac:dyDescent="0.25">
      <c r="BH577" s="35"/>
      <c r="BI577" s="35"/>
      <c r="BJ577" s="35"/>
      <c r="BK577" s="35"/>
      <c r="BL577" s="35"/>
    </row>
    <row r="578" spans="60:64" x14ac:dyDescent="0.25">
      <c r="BH578" s="35"/>
      <c r="BI578" s="35"/>
      <c r="BJ578" s="35"/>
      <c r="BK578" s="35"/>
      <c r="BL578" s="35"/>
    </row>
    <row r="579" spans="60:64" x14ac:dyDescent="0.25">
      <c r="BH579" s="35"/>
      <c r="BI579" s="35"/>
      <c r="BJ579" s="35"/>
      <c r="BK579" s="35"/>
      <c r="BL579" s="35"/>
    </row>
    <row r="580" spans="60:64" x14ac:dyDescent="0.25">
      <c r="BH580" s="35"/>
      <c r="BI580" s="35"/>
      <c r="BJ580" s="35"/>
      <c r="BK580" s="35"/>
      <c r="BL580" s="35"/>
    </row>
    <row r="581" spans="60:64" x14ac:dyDescent="0.25">
      <c r="BH581" s="35"/>
      <c r="BI581" s="35"/>
      <c r="BJ581" s="35"/>
      <c r="BK581" s="35"/>
      <c r="BL581" s="35"/>
    </row>
    <row r="582" spans="60:64" x14ac:dyDescent="0.25">
      <c r="BH582" s="35"/>
      <c r="BI582" s="35"/>
      <c r="BJ582" s="35"/>
      <c r="BK582" s="35"/>
      <c r="BL582" s="35"/>
    </row>
    <row r="583" spans="60:64" x14ac:dyDescent="0.25">
      <c r="BH583" s="35"/>
      <c r="BI583" s="35"/>
      <c r="BJ583" s="35"/>
      <c r="BK583" s="35"/>
      <c r="BL583" s="35"/>
    </row>
    <row r="584" spans="60:64" x14ac:dyDescent="0.25">
      <c r="BH584" s="35"/>
      <c r="BI584" s="35"/>
      <c r="BJ584" s="35"/>
      <c r="BK584" s="35"/>
      <c r="BL584" s="35"/>
    </row>
    <row r="585" spans="60:64" x14ac:dyDescent="0.25">
      <c r="BH585" s="35"/>
      <c r="BI585" s="35"/>
      <c r="BJ585" s="35"/>
      <c r="BK585" s="35"/>
      <c r="BL585" s="35"/>
    </row>
    <row r="586" spans="60:64" x14ac:dyDescent="0.25">
      <c r="BH586" s="35"/>
      <c r="BI586" s="35"/>
      <c r="BJ586" s="35"/>
      <c r="BK586" s="35"/>
      <c r="BL586" s="35"/>
    </row>
    <row r="587" spans="60:64" x14ac:dyDescent="0.25">
      <c r="BH587" s="35"/>
      <c r="BI587" s="35"/>
      <c r="BJ587" s="35"/>
      <c r="BK587" s="35"/>
      <c r="BL587" s="35"/>
    </row>
    <row r="588" spans="60:64" x14ac:dyDescent="0.25">
      <c r="BH588" s="35"/>
      <c r="BI588" s="35"/>
      <c r="BJ588" s="35"/>
      <c r="BK588" s="35"/>
      <c r="BL588" s="35"/>
    </row>
    <row r="589" spans="60:64" x14ac:dyDescent="0.25">
      <c r="BH589" s="35"/>
      <c r="BI589" s="35"/>
      <c r="BJ589" s="35"/>
      <c r="BK589" s="35"/>
      <c r="BL589" s="35"/>
    </row>
    <row r="590" spans="60:64" x14ac:dyDescent="0.25">
      <c r="BH590" s="35"/>
      <c r="BI590" s="35"/>
      <c r="BJ590" s="35"/>
      <c r="BK590" s="35"/>
      <c r="BL590" s="35"/>
    </row>
    <row r="591" spans="60:64" x14ac:dyDescent="0.25">
      <c r="BH591" s="35"/>
      <c r="BI591" s="35"/>
      <c r="BJ591" s="35"/>
      <c r="BK591" s="35"/>
      <c r="BL591" s="35"/>
    </row>
    <row r="592" spans="60:64" x14ac:dyDescent="0.25">
      <c r="BH592" s="35"/>
      <c r="BI592" s="35"/>
      <c r="BJ592" s="35"/>
      <c r="BK592" s="35"/>
      <c r="BL592" s="35"/>
    </row>
    <row r="593" spans="60:64" x14ac:dyDescent="0.25">
      <c r="BH593" s="35"/>
      <c r="BI593" s="35"/>
      <c r="BJ593" s="35"/>
      <c r="BK593" s="35"/>
      <c r="BL593" s="35"/>
    </row>
    <row r="594" spans="60:64" x14ac:dyDescent="0.25">
      <c r="BH594" s="35"/>
      <c r="BI594" s="35"/>
      <c r="BJ594" s="35"/>
      <c r="BK594" s="35"/>
      <c r="BL594" s="35"/>
    </row>
    <row r="595" spans="60:64" x14ac:dyDescent="0.25">
      <c r="BH595" s="35"/>
      <c r="BI595" s="35"/>
      <c r="BJ595" s="35"/>
      <c r="BK595" s="35"/>
      <c r="BL595" s="35"/>
    </row>
    <row r="596" spans="60:64" x14ac:dyDescent="0.25">
      <c r="BH596" s="35"/>
      <c r="BI596" s="35"/>
      <c r="BJ596" s="35"/>
      <c r="BK596" s="35"/>
      <c r="BL596" s="35"/>
    </row>
    <row r="597" spans="60:64" x14ac:dyDescent="0.25">
      <c r="BH597" s="35"/>
      <c r="BI597" s="35"/>
      <c r="BJ597" s="35"/>
      <c r="BK597" s="35"/>
      <c r="BL597" s="35"/>
    </row>
    <row r="598" spans="60:64" x14ac:dyDescent="0.25">
      <c r="BH598" s="35"/>
      <c r="BI598" s="35"/>
      <c r="BJ598" s="35"/>
      <c r="BK598" s="35"/>
      <c r="BL598" s="35"/>
    </row>
    <row r="599" spans="60:64" x14ac:dyDescent="0.25">
      <c r="BH599" s="35"/>
      <c r="BI599" s="35"/>
      <c r="BJ599" s="35"/>
      <c r="BK599" s="35"/>
      <c r="BL599" s="35"/>
    </row>
    <row r="600" spans="60:64" x14ac:dyDescent="0.25">
      <c r="BH600" s="35"/>
      <c r="BI600" s="35"/>
      <c r="BJ600" s="35"/>
      <c r="BK600" s="35"/>
      <c r="BL600" s="35"/>
    </row>
    <row r="601" spans="60:64" x14ac:dyDescent="0.25">
      <c r="BH601" s="35"/>
      <c r="BI601" s="35"/>
      <c r="BJ601" s="35"/>
      <c r="BK601" s="35"/>
      <c r="BL601" s="35"/>
    </row>
    <row r="602" spans="60:64" x14ac:dyDescent="0.25">
      <c r="BH602" s="35"/>
      <c r="BI602" s="35"/>
      <c r="BJ602" s="35"/>
      <c r="BK602" s="35"/>
      <c r="BL602" s="35"/>
    </row>
    <row r="603" spans="60:64" x14ac:dyDescent="0.25">
      <c r="BH603" s="35"/>
      <c r="BI603" s="35"/>
      <c r="BJ603" s="35"/>
      <c r="BK603" s="35"/>
      <c r="BL603" s="35"/>
    </row>
    <row r="604" spans="60:64" x14ac:dyDescent="0.25">
      <c r="BH604" s="35"/>
      <c r="BI604" s="35"/>
      <c r="BJ604" s="35"/>
      <c r="BK604" s="35"/>
      <c r="BL604" s="35"/>
    </row>
    <row r="605" spans="60:64" x14ac:dyDescent="0.25">
      <c r="BH605" s="35"/>
      <c r="BI605" s="35"/>
      <c r="BJ605" s="35"/>
      <c r="BK605" s="35"/>
      <c r="BL605" s="35"/>
    </row>
    <row r="606" spans="60:64" x14ac:dyDescent="0.25">
      <c r="BH606" s="35"/>
      <c r="BI606" s="35"/>
      <c r="BJ606" s="35"/>
      <c r="BK606" s="35"/>
      <c r="BL606" s="35"/>
    </row>
    <row r="607" spans="60:64" x14ac:dyDescent="0.25">
      <c r="BH607" s="35"/>
      <c r="BI607" s="35"/>
      <c r="BJ607" s="35"/>
      <c r="BK607" s="35"/>
      <c r="BL607" s="35"/>
    </row>
    <row r="608" spans="60:64" x14ac:dyDescent="0.25">
      <c r="BH608" s="35"/>
      <c r="BI608" s="35"/>
      <c r="BJ608" s="35"/>
      <c r="BK608" s="35"/>
      <c r="BL608" s="35"/>
    </row>
    <row r="609" spans="60:64" x14ac:dyDescent="0.25">
      <c r="BH609" s="35"/>
      <c r="BI609" s="35"/>
      <c r="BJ609" s="35"/>
      <c r="BK609" s="35"/>
      <c r="BL609" s="35"/>
    </row>
    <row r="610" spans="60:64" x14ac:dyDescent="0.25">
      <c r="BH610" s="35"/>
      <c r="BI610" s="35"/>
      <c r="BJ610" s="35"/>
      <c r="BK610" s="35"/>
      <c r="BL610" s="35"/>
    </row>
    <row r="611" spans="60:64" x14ac:dyDescent="0.25">
      <c r="BH611" s="35"/>
      <c r="BI611" s="35"/>
      <c r="BJ611" s="35"/>
      <c r="BK611" s="35"/>
      <c r="BL611" s="35"/>
    </row>
    <row r="612" spans="60:64" x14ac:dyDescent="0.25">
      <c r="BH612" s="35"/>
      <c r="BI612" s="35"/>
      <c r="BJ612" s="35"/>
      <c r="BK612" s="35"/>
      <c r="BL612" s="35"/>
    </row>
    <row r="613" spans="60:64" x14ac:dyDescent="0.25">
      <c r="BH613" s="35"/>
      <c r="BI613" s="35"/>
      <c r="BJ613" s="35"/>
      <c r="BK613" s="35"/>
      <c r="BL613" s="35"/>
    </row>
    <row r="614" spans="60:64" x14ac:dyDescent="0.25">
      <c r="BH614" s="35"/>
      <c r="BI614" s="35"/>
      <c r="BJ614" s="35"/>
      <c r="BK614" s="35"/>
      <c r="BL614" s="35"/>
    </row>
    <row r="615" spans="60:64" x14ac:dyDescent="0.25">
      <c r="BH615" s="35"/>
      <c r="BI615" s="35"/>
      <c r="BJ615" s="35"/>
      <c r="BK615" s="35"/>
      <c r="BL615" s="35"/>
    </row>
    <row r="616" spans="60:64" x14ac:dyDescent="0.25">
      <c r="BH616" s="35"/>
      <c r="BI616" s="35"/>
      <c r="BJ616" s="35"/>
      <c r="BK616" s="35"/>
      <c r="BL616" s="35"/>
    </row>
    <row r="617" spans="60:64" x14ac:dyDescent="0.25">
      <c r="BH617" s="35"/>
      <c r="BI617" s="35"/>
      <c r="BJ617" s="35"/>
      <c r="BK617" s="35"/>
      <c r="BL617" s="35"/>
    </row>
    <row r="618" spans="60:64" x14ac:dyDescent="0.25">
      <c r="BH618" s="35"/>
      <c r="BI618" s="35"/>
      <c r="BJ618" s="35"/>
      <c r="BK618" s="35"/>
      <c r="BL618" s="35"/>
    </row>
    <row r="619" spans="60:64" x14ac:dyDescent="0.25">
      <c r="BH619" s="35"/>
      <c r="BI619" s="35"/>
      <c r="BJ619" s="35"/>
      <c r="BK619" s="35"/>
      <c r="BL619" s="35"/>
    </row>
    <row r="620" spans="60:64" x14ac:dyDescent="0.25">
      <c r="BH620" s="35"/>
      <c r="BI620" s="35"/>
      <c r="BJ620" s="35"/>
      <c r="BK620" s="35"/>
      <c r="BL620" s="35"/>
    </row>
    <row r="621" spans="60:64" x14ac:dyDescent="0.25">
      <c r="BH621" s="35"/>
      <c r="BI621" s="35"/>
      <c r="BJ621" s="35"/>
      <c r="BK621" s="35"/>
      <c r="BL621" s="35"/>
    </row>
    <row r="622" spans="60:64" x14ac:dyDescent="0.25">
      <c r="BH622" s="35"/>
      <c r="BI622" s="35"/>
      <c r="BJ622" s="35"/>
      <c r="BK622" s="35"/>
      <c r="BL622" s="35"/>
    </row>
    <row r="623" spans="60:64" x14ac:dyDescent="0.25">
      <c r="BH623" s="35"/>
      <c r="BI623" s="35"/>
      <c r="BJ623" s="35"/>
      <c r="BK623" s="35"/>
      <c r="BL623" s="35"/>
    </row>
    <row r="624" spans="60:64" x14ac:dyDescent="0.25">
      <c r="BH624" s="35"/>
      <c r="BI624" s="35"/>
      <c r="BJ624" s="35"/>
      <c r="BK624" s="35"/>
      <c r="BL624" s="35"/>
    </row>
    <row r="625" spans="60:64" x14ac:dyDescent="0.25">
      <c r="BH625" s="35"/>
      <c r="BI625" s="35"/>
      <c r="BJ625" s="35"/>
      <c r="BK625" s="35"/>
      <c r="BL625" s="35"/>
    </row>
    <row r="626" spans="60:64" x14ac:dyDescent="0.25">
      <c r="BH626" s="35"/>
      <c r="BI626" s="35"/>
      <c r="BJ626" s="35"/>
      <c r="BK626" s="35"/>
      <c r="BL626" s="35"/>
    </row>
    <row r="627" spans="60:64" x14ac:dyDescent="0.25">
      <c r="BH627" s="35"/>
      <c r="BI627" s="35"/>
      <c r="BJ627" s="35"/>
      <c r="BK627" s="35"/>
      <c r="BL627" s="35"/>
    </row>
    <row r="628" spans="60:64" x14ac:dyDescent="0.25">
      <c r="BH628" s="35"/>
      <c r="BI628" s="35"/>
      <c r="BJ628" s="35"/>
      <c r="BK628" s="35"/>
      <c r="BL628" s="35"/>
    </row>
    <row r="629" spans="60:64" x14ac:dyDescent="0.25">
      <c r="BH629" s="35"/>
      <c r="BI629" s="35"/>
      <c r="BJ629" s="35"/>
      <c r="BK629" s="35"/>
      <c r="BL629" s="35"/>
    </row>
    <row r="630" spans="60:64" x14ac:dyDescent="0.25">
      <c r="BH630" s="35"/>
      <c r="BI630" s="35"/>
      <c r="BJ630" s="35"/>
      <c r="BK630" s="35"/>
      <c r="BL630" s="35"/>
    </row>
    <row r="631" spans="60:64" x14ac:dyDescent="0.25">
      <c r="BH631" s="35"/>
      <c r="BI631" s="35"/>
      <c r="BJ631" s="35"/>
      <c r="BK631" s="35"/>
      <c r="BL631" s="35"/>
    </row>
    <row r="632" spans="60:64" x14ac:dyDescent="0.25">
      <c r="BH632" s="35"/>
      <c r="BI632" s="35"/>
      <c r="BJ632" s="35"/>
      <c r="BK632" s="35"/>
      <c r="BL632" s="35"/>
    </row>
    <row r="633" spans="60:64" x14ac:dyDescent="0.25">
      <c r="BH633" s="35"/>
      <c r="BI633" s="35"/>
      <c r="BJ633" s="35"/>
      <c r="BK633" s="35"/>
      <c r="BL633" s="35"/>
    </row>
    <row r="634" spans="60:64" x14ac:dyDescent="0.25">
      <c r="BH634" s="35"/>
      <c r="BI634" s="35"/>
      <c r="BJ634" s="35"/>
      <c r="BK634" s="35"/>
      <c r="BL634" s="35"/>
    </row>
    <row r="635" spans="60:64" x14ac:dyDescent="0.25">
      <c r="BH635" s="35"/>
      <c r="BI635" s="35"/>
      <c r="BJ635" s="35"/>
      <c r="BK635" s="35"/>
      <c r="BL635" s="35"/>
    </row>
    <row r="636" spans="60:64" x14ac:dyDescent="0.25">
      <c r="BH636" s="35"/>
      <c r="BI636" s="35"/>
      <c r="BJ636" s="35"/>
      <c r="BK636" s="35"/>
      <c r="BL636" s="35"/>
    </row>
    <row r="637" spans="60:64" x14ac:dyDescent="0.25">
      <c r="BH637" s="35"/>
      <c r="BI637" s="35"/>
      <c r="BJ637" s="35"/>
      <c r="BK637" s="35"/>
      <c r="BL637" s="35"/>
    </row>
    <row r="638" spans="60:64" x14ac:dyDescent="0.25">
      <c r="BH638" s="35"/>
      <c r="BI638" s="35"/>
      <c r="BJ638" s="35"/>
      <c r="BK638" s="35"/>
      <c r="BL638" s="35"/>
    </row>
    <row r="639" spans="60:64" x14ac:dyDescent="0.25">
      <c r="BH639" s="35"/>
      <c r="BI639" s="35"/>
      <c r="BJ639" s="35"/>
      <c r="BK639" s="35"/>
      <c r="BL639" s="35"/>
    </row>
    <row r="640" spans="60:64" x14ac:dyDescent="0.25">
      <c r="BH640" s="35"/>
      <c r="BI640" s="35"/>
      <c r="BJ640" s="35"/>
      <c r="BK640" s="35"/>
      <c r="BL640" s="35"/>
    </row>
    <row r="641" spans="60:64" x14ac:dyDescent="0.25">
      <c r="BH641" s="35"/>
      <c r="BI641" s="35"/>
      <c r="BJ641" s="35"/>
      <c r="BK641" s="35"/>
      <c r="BL641" s="35"/>
    </row>
    <row r="642" spans="60:64" x14ac:dyDescent="0.25">
      <c r="BH642" s="35"/>
      <c r="BI642" s="35"/>
      <c r="BJ642" s="35"/>
      <c r="BK642" s="35"/>
      <c r="BL642" s="35"/>
    </row>
    <row r="643" spans="60:64" x14ac:dyDescent="0.25">
      <c r="BH643" s="35"/>
      <c r="BI643" s="35"/>
      <c r="BJ643" s="35"/>
      <c r="BK643" s="35"/>
      <c r="BL643" s="35"/>
    </row>
    <row r="644" spans="60:64" x14ac:dyDescent="0.25">
      <c r="BH644" s="35"/>
      <c r="BI644" s="35"/>
      <c r="BJ644" s="35"/>
      <c r="BK644" s="35"/>
      <c r="BL644" s="35"/>
    </row>
    <row r="645" spans="60:64" x14ac:dyDescent="0.25">
      <c r="BH645" s="35"/>
      <c r="BI645" s="35"/>
      <c r="BJ645" s="35"/>
      <c r="BK645" s="35"/>
      <c r="BL645" s="35"/>
    </row>
    <row r="646" spans="60:64" x14ac:dyDescent="0.25">
      <c r="BH646" s="35"/>
      <c r="BI646" s="35"/>
      <c r="BJ646" s="35"/>
      <c r="BK646" s="35"/>
      <c r="BL646" s="35"/>
    </row>
    <row r="647" spans="60:64" x14ac:dyDescent="0.25">
      <c r="BH647" s="35"/>
      <c r="BI647" s="35"/>
      <c r="BJ647" s="35"/>
      <c r="BK647" s="35"/>
      <c r="BL647" s="35"/>
    </row>
    <row r="648" spans="60:64" x14ac:dyDescent="0.25">
      <c r="BH648" s="35"/>
      <c r="BI648" s="35"/>
      <c r="BJ648" s="35"/>
      <c r="BK648" s="35"/>
      <c r="BL648" s="35"/>
    </row>
    <row r="649" spans="60:64" x14ac:dyDescent="0.25">
      <c r="BH649" s="35"/>
      <c r="BI649" s="35"/>
      <c r="BJ649" s="35"/>
      <c r="BK649" s="35"/>
      <c r="BL649" s="35"/>
    </row>
    <row r="650" spans="60:64" x14ac:dyDescent="0.25">
      <c r="BH650" s="35"/>
      <c r="BI650" s="35"/>
      <c r="BJ650" s="35"/>
      <c r="BK650" s="35"/>
      <c r="BL650" s="35"/>
    </row>
    <row r="651" spans="60:64" x14ac:dyDescent="0.25">
      <c r="BH651" s="35"/>
      <c r="BI651" s="35"/>
      <c r="BJ651" s="35"/>
      <c r="BK651" s="35"/>
      <c r="BL651" s="35"/>
    </row>
    <row r="652" spans="60:64" x14ac:dyDescent="0.25">
      <c r="BH652" s="35"/>
      <c r="BI652" s="35"/>
      <c r="BJ652" s="35"/>
      <c r="BK652" s="35"/>
      <c r="BL652" s="35"/>
    </row>
    <row r="653" spans="60:64" x14ac:dyDescent="0.25">
      <c r="BH653" s="35"/>
      <c r="BI653" s="35"/>
      <c r="BJ653" s="35"/>
      <c r="BK653" s="35"/>
      <c r="BL653" s="35"/>
    </row>
    <row r="654" spans="60:64" x14ac:dyDescent="0.25">
      <c r="BH654" s="35"/>
      <c r="BI654" s="35"/>
      <c r="BJ654" s="35"/>
      <c r="BK654" s="35"/>
      <c r="BL654" s="35"/>
    </row>
    <row r="655" spans="60:64" x14ac:dyDescent="0.25">
      <c r="BH655" s="35"/>
      <c r="BI655" s="35"/>
      <c r="BJ655" s="35"/>
      <c r="BK655" s="35"/>
      <c r="BL655" s="35"/>
    </row>
    <row r="656" spans="60:64" x14ac:dyDescent="0.25">
      <c r="BH656" s="35"/>
      <c r="BI656" s="35"/>
      <c r="BJ656" s="35"/>
      <c r="BK656" s="35"/>
      <c r="BL656" s="35"/>
    </row>
    <row r="657" spans="60:64" x14ac:dyDescent="0.25">
      <c r="BH657" s="35"/>
      <c r="BI657" s="35"/>
      <c r="BJ657" s="35"/>
      <c r="BK657" s="35"/>
      <c r="BL657" s="35"/>
    </row>
    <row r="658" spans="60:64" x14ac:dyDescent="0.25">
      <c r="BH658" s="35"/>
      <c r="BI658" s="35"/>
      <c r="BJ658" s="35"/>
      <c r="BK658" s="35"/>
      <c r="BL658" s="35"/>
    </row>
    <row r="659" spans="60:64" x14ac:dyDescent="0.25">
      <c r="BH659" s="35"/>
      <c r="BI659" s="35"/>
      <c r="BJ659" s="35"/>
      <c r="BK659" s="35"/>
      <c r="BL659" s="35"/>
    </row>
    <row r="660" spans="60:64" x14ac:dyDescent="0.25">
      <c r="BH660" s="35"/>
      <c r="BI660" s="35"/>
      <c r="BJ660" s="35"/>
      <c r="BK660" s="35"/>
      <c r="BL660" s="35"/>
    </row>
    <row r="661" spans="60:64" x14ac:dyDescent="0.25">
      <c r="BH661" s="35"/>
      <c r="BI661" s="35"/>
      <c r="BJ661" s="35"/>
      <c r="BK661" s="35"/>
      <c r="BL661" s="35"/>
    </row>
    <row r="662" spans="60:64" x14ac:dyDescent="0.25">
      <c r="BH662" s="35"/>
      <c r="BI662" s="35"/>
      <c r="BJ662" s="35"/>
      <c r="BK662" s="35"/>
      <c r="BL662" s="35"/>
    </row>
    <row r="663" spans="60:64" x14ac:dyDescent="0.25">
      <c r="BH663" s="35"/>
      <c r="BI663" s="35"/>
      <c r="BJ663" s="35"/>
      <c r="BK663" s="35"/>
      <c r="BL663" s="35"/>
    </row>
    <row r="664" spans="60:64" x14ac:dyDescent="0.25">
      <c r="BH664" s="35"/>
      <c r="BI664" s="35"/>
      <c r="BJ664" s="35"/>
      <c r="BK664" s="35"/>
      <c r="BL664" s="35"/>
    </row>
    <row r="665" spans="60:64" x14ac:dyDescent="0.25">
      <c r="BH665" s="35"/>
      <c r="BI665" s="35"/>
      <c r="BJ665" s="35"/>
      <c r="BK665" s="35"/>
      <c r="BL665" s="35"/>
    </row>
    <row r="666" spans="60:64" x14ac:dyDescent="0.25">
      <c r="BH666" s="35"/>
      <c r="BI666" s="35"/>
      <c r="BJ666" s="35"/>
      <c r="BK666" s="35"/>
      <c r="BL666" s="35"/>
    </row>
    <row r="667" spans="60:64" x14ac:dyDescent="0.25">
      <c r="BH667" s="35"/>
      <c r="BI667" s="35"/>
      <c r="BJ667" s="35"/>
      <c r="BK667" s="35"/>
      <c r="BL667" s="35"/>
    </row>
    <row r="668" spans="60:64" x14ac:dyDescent="0.25">
      <c r="BH668" s="35"/>
      <c r="BI668" s="35"/>
      <c r="BJ668" s="35"/>
      <c r="BK668" s="35"/>
      <c r="BL668" s="35"/>
    </row>
    <row r="669" spans="60:64" x14ac:dyDescent="0.25">
      <c r="BH669" s="35"/>
      <c r="BI669" s="35"/>
      <c r="BJ669" s="35"/>
      <c r="BK669" s="35"/>
      <c r="BL669" s="35"/>
    </row>
    <row r="670" spans="60:64" x14ac:dyDescent="0.25">
      <c r="BH670" s="35"/>
      <c r="BI670" s="35"/>
      <c r="BJ670" s="35"/>
      <c r="BK670" s="35"/>
      <c r="BL670" s="35"/>
    </row>
    <row r="671" spans="60:64" x14ac:dyDescent="0.25">
      <c r="BH671" s="35"/>
      <c r="BI671" s="35"/>
      <c r="BJ671" s="35"/>
      <c r="BK671" s="35"/>
      <c r="BL671" s="35"/>
    </row>
    <row r="672" spans="60:64" x14ac:dyDescent="0.25">
      <c r="BH672" s="35"/>
      <c r="BI672" s="35"/>
      <c r="BJ672" s="35"/>
      <c r="BK672" s="35"/>
      <c r="BL672" s="35"/>
    </row>
    <row r="673" spans="60:64" x14ac:dyDescent="0.25">
      <c r="BH673" s="35"/>
      <c r="BI673" s="35"/>
      <c r="BJ673" s="35"/>
      <c r="BK673" s="35"/>
      <c r="BL673" s="35"/>
    </row>
    <row r="674" spans="60:64" x14ac:dyDescent="0.25">
      <c r="BH674" s="35"/>
      <c r="BI674" s="35"/>
      <c r="BJ674" s="35"/>
      <c r="BK674" s="35"/>
      <c r="BL674" s="35"/>
    </row>
    <row r="675" spans="60:64" x14ac:dyDescent="0.25">
      <c r="BH675" s="35"/>
      <c r="BI675" s="35"/>
      <c r="BJ675" s="35"/>
      <c r="BK675" s="35"/>
      <c r="BL675" s="35"/>
    </row>
    <row r="676" spans="60:64" x14ac:dyDescent="0.25">
      <c r="BH676" s="35"/>
      <c r="BI676" s="35"/>
      <c r="BJ676" s="35"/>
      <c r="BK676" s="35"/>
      <c r="BL676" s="35"/>
    </row>
    <row r="677" spans="60:64" x14ac:dyDescent="0.25">
      <c r="BH677" s="35"/>
      <c r="BI677" s="35"/>
      <c r="BJ677" s="35"/>
      <c r="BK677" s="35"/>
      <c r="BL677" s="35"/>
    </row>
    <row r="678" spans="60:64" x14ac:dyDescent="0.25">
      <c r="BH678" s="35"/>
      <c r="BI678" s="35"/>
      <c r="BJ678" s="35"/>
      <c r="BK678" s="35"/>
      <c r="BL678" s="35"/>
    </row>
    <row r="679" spans="60:64" x14ac:dyDescent="0.25">
      <c r="BH679" s="35"/>
      <c r="BI679" s="35"/>
      <c r="BJ679" s="35"/>
      <c r="BK679" s="35"/>
      <c r="BL679" s="35"/>
    </row>
    <row r="680" spans="60:64" x14ac:dyDescent="0.25">
      <c r="BH680" s="35"/>
      <c r="BI680" s="35"/>
      <c r="BJ680" s="35"/>
      <c r="BK680" s="35"/>
      <c r="BL680" s="35"/>
    </row>
    <row r="681" spans="60:64" x14ac:dyDescent="0.25">
      <c r="BH681" s="35"/>
      <c r="BI681" s="35"/>
      <c r="BJ681" s="35"/>
      <c r="BK681" s="35"/>
      <c r="BL681" s="35"/>
    </row>
    <row r="682" spans="60:64" x14ac:dyDescent="0.25">
      <c r="BH682" s="35"/>
      <c r="BI682" s="35"/>
      <c r="BJ682" s="35"/>
      <c r="BK682" s="35"/>
      <c r="BL682" s="35"/>
    </row>
    <row r="683" spans="60:64" x14ac:dyDescent="0.25">
      <c r="BH683" s="35"/>
      <c r="BI683" s="35"/>
      <c r="BJ683" s="35"/>
      <c r="BK683" s="35"/>
      <c r="BL683" s="35"/>
    </row>
    <row r="684" spans="60:64" x14ac:dyDescent="0.25">
      <c r="BH684" s="35"/>
      <c r="BI684" s="35"/>
      <c r="BJ684" s="35"/>
      <c r="BK684" s="35"/>
      <c r="BL684" s="35"/>
    </row>
    <row r="685" spans="60:64" x14ac:dyDescent="0.25">
      <c r="BH685" s="35"/>
      <c r="BI685" s="35"/>
      <c r="BJ685" s="35"/>
      <c r="BK685" s="35"/>
      <c r="BL685" s="35"/>
    </row>
    <row r="686" spans="60:64" x14ac:dyDescent="0.25">
      <c r="BH686" s="35"/>
      <c r="BI686" s="35"/>
      <c r="BJ686" s="35"/>
      <c r="BK686" s="35"/>
      <c r="BL686" s="35"/>
    </row>
    <row r="687" spans="60:64" x14ac:dyDescent="0.25">
      <c r="BH687" s="35"/>
      <c r="BI687" s="35"/>
      <c r="BJ687" s="35"/>
      <c r="BK687" s="35"/>
      <c r="BL687" s="35"/>
    </row>
    <row r="688" spans="60:64" x14ac:dyDescent="0.25">
      <c r="BH688" s="35"/>
      <c r="BI688" s="35"/>
      <c r="BJ688" s="35"/>
      <c r="BK688" s="35"/>
      <c r="BL688" s="35"/>
    </row>
    <row r="689" spans="60:64" x14ac:dyDescent="0.25">
      <c r="BH689" s="35"/>
      <c r="BI689" s="35"/>
      <c r="BJ689" s="35"/>
      <c r="BK689" s="35"/>
      <c r="BL689" s="35"/>
    </row>
    <row r="690" spans="60:64" x14ac:dyDescent="0.25">
      <c r="BH690" s="35"/>
      <c r="BI690" s="35"/>
      <c r="BJ690" s="35"/>
      <c r="BK690" s="35"/>
      <c r="BL690" s="35"/>
    </row>
    <row r="691" spans="60:64" x14ac:dyDescent="0.25">
      <c r="BH691" s="35"/>
      <c r="BI691" s="35"/>
      <c r="BJ691" s="35"/>
      <c r="BK691" s="35"/>
      <c r="BL691" s="35"/>
    </row>
    <row r="692" spans="60:64" x14ac:dyDescent="0.25">
      <c r="BH692" s="35"/>
      <c r="BI692" s="35"/>
      <c r="BJ692" s="35"/>
      <c r="BK692" s="35"/>
      <c r="BL692" s="35"/>
    </row>
    <row r="693" spans="60:64" x14ac:dyDescent="0.25">
      <c r="BH693" s="35"/>
      <c r="BI693" s="35"/>
      <c r="BJ693" s="35"/>
      <c r="BK693" s="35"/>
      <c r="BL693" s="35"/>
    </row>
    <row r="694" spans="60:64" x14ac:dyDescent="0.25">
      <c r="BH694" s="35"/>
      <c r="BI694" s="35"/>
      <c r="BJ694" s="35"/>
      <c r="BK694" s="35"/>
      <c r="BL694" s="35"/>
    </row>
    <row r="695" spans="60:64" x14ac:dyDescent="0.25">
      <c r="BH695" s="35"/>
      <c r="BI695" s="35"/>
      <c r="BJ695" s="35"/>
      <c r="BK695" s="35"/>
      <c r="BL695" s="35"/>
    </row>
    <row r="696" spans="60:64" x14ac:dyDescent="0.25">
      <c r="BH696" s="35"/>
      <c r="BI696" s="35"/>
      <c r="BJ696" s="35"/>
      <c r="BK696" s="35"/>
      <c r="BL696" s="35"/>
    </row>
    <row r="697" spans="60:64" x14ac:dyDescent="0.25">
      <c r="BH697" s="35"/>
      <c r="BI697" s="35"/>
      <c r="BJ697" s="35"/>
      <c r="BK697" s="35"/>
      <c r="BL697" s="35"/>
    </row>
    <row r="698" spans="60:64" x14ac:dyDescent="0.25">
      <c r="BH698" s="35"/>
      <c r="BI698" s="35"/>
      <c r="BJ698" s="35"/>
      <c r="BK698" s="35"/>
      <c r="BL698" s="35"/>
    </row>
    <row r="699" spans="60:64" x14ac:dyDescent="0.25">
      <c r="BH699" s="35"/>
      <c r="BI699" s="35"/>
      <c r="BJ699" s="35"/>
      <c r="BK699" s="35"/>
      <c r="BL699" s="35"/>
    </row>
    <row r="700" spans="60:64" x14ac:dyDescent="0.25">
      <c r="BH700" s="35"/>
      <c r="BI700" s="35"/>
      <c r="BJ700" s="35"/>
      <c r="BK700" s="35"/>
      <c r="BL700" s="35"/>
    </row>
    <row r="701" spans="60:64" x14ac:dyDescent="0.25">
      <c r="BH701" s="35"/>
      <c r="BI701" s="35"/>
      <c r="BJ701" s="35"/>
      <c r="BK701" s="35"/>
      <c r="BL701" s="35"/>
    </row>
    <row r="702" spans="60:64" x14ac:dyDescent="0.25">
      <c r="BH702" s="35"/>
      <c r="BI702" s="35"/>
      <c r="BJ702" s="35"/>
      <c r="BK702" s="35"/>
      <c r="BL702" s="35"/>
    </row>
    <row r="703" spans="60:64" x14ac:dyDescent="0.25">
      <c r="BH703" s="35"/>
      <c r="BI703" s="35"/>
      <c r="BJ703" s="35"/>
      <c r="BK703" s="35"/>
      <c r="BL703" s="35"/>
    </row>
    <row r="704" spans="60:64" x14ac:dyDescent="0.25">
      <c r="BH704" s="35"/>
      <c r="BI704" s="35"/>
      <c r="BJ704" s="35"/>
      <c r="BK704" s="35"/>
      <c r="BL704" s="35"/>
    </row>
    <row r="705" spans="60:64" x14ac:dyDescent="0.25">
      <c r="BH705" s="35"/>
      <c r="BI705" s="35"/>
      <c r="BJ705" s="35"/>
      <c r="BK705" s="35"/>
      <c r="BL705" s="35"/>
    </row>
    <row r="706" spans="60:64" x14ac:dyDescent="0.25">
      <c r="BH706" s="35"/>
      <c r="BI706" s="35"/>
      <c r="BJ706" s="35"/>
      <c r="BK706" s="35"/>
      <c r="BL706" s="35"/>
    </row>
    <row r="707" spans="60:64" x14ac:dyDescent="0.25">
      <c r="BH707" s="35"/>
      <c r="BI707" s="35"/>
      <c r="BJ707" s="35"/>
      <c r="BK707" s="35"/>
      <c r="BL707" s="35"/>
    </row>
    <row r="708" spans="60:64" x14ac:dyDescent="0.25">
      <c r="BH708" s="35"/>
      <c r="BI708" s="35"/>
      <c r="BJ708" s="35"/>
      <c r="BK708" s="35"/>
      <c r="BL708" s="35"/>
    </row>
    <row r="709" spans="60:64" x14ac:dyDescent="0.25">
      <c r="BH709" s="35"/>
      <c r="BI709" s="35"/>
      <c r="BJ709" s="35"/>
      <c r="BK709" s="35"/>
      <c r="BL709" s="35"/>
    </row>
    <row r="710" spans="60:64" x14ac:dyDescent="0.25">
      <c r="BH710" s="35"/>
      <c r="BI710" s="35"/>
      <c r="BJ710" s="35"/>
      <c r="BK710" s="35"/>
      <c r="BL710" s="35"/>
    </row>
    <row r="711" spans="60:64" x14ac:dyDescent="0.25">
      <c r="BH711" s="35"/>
      <c r="BI711" s="35"/>
      <c r="BJ711" s="35"/>
      <c r="BK711" s="35"/>
      <c r="BL711" s="35"/>
    </row>
    <row r="712" spans="60:64" x14ac:dyDescent="0.25">
      <c r="BH712" s="35"/>
      <c r="BI712" s="35"/>
      <c r="BJ712" s="35"/>
      <c r="BK712" s="35"/>
      <c r="BL712" s="35"/>
    </row>
    <row r="713" spans="60:64" x14ac:dyDescent="0.25">
      <c r="BH713" s="35"/>
      <c r="BI713" s="35"/>
      <c r="BJ713" s="35"/>
      <c r="BK713" s="35"/>
      <c r="BL713" s="35"/>
    </row>
    <row r="714" spans="60:64" x14ac:dyDescent="0.25">
      <c r="BH714" s="35"/>
      <c r="BI714" s="35"/>
      <c r="BJ714" s="35"/>
      <c r="BK714" s="35"/>
      <c r="BL714" s="35"/>
    </row>
    <row r="715" spans="60:64" x14ac:dyDescent="0.25">
      <c r="BH715" s="35"/>
      <c r="BI715" s="35"/>
      <c r="BJ715" s="35"/>
      <c r="BK715" s="35"/>
      <c r="BL715" s="35"/>
    </row>
    <row r="716" spans="60:64" x14ac:dyDescent="0.25">
      <c r="BH716" s="35"/>
      <c r="BI716" s="35"/>
      <c r="BJ716" s="35"/>
      <c r="BK716" s="35"/>
      <c r="BL716" s="35"/>
    </row>
    <row r="717" spans="60:64" x14ac:dyDescent="0.25">
      <c r="BH717" s="35"/>
      <c r="BI717" s="35"/>
      <c r="BJ717" s="35"/>
      <c r="BK717" s="35"/>
      <c r="BL717" s="35"/>
    </row>
    <row r="718" spans="60:64" x14ac:dyDescent="0.25">
      <c r="BH718" s="35"/>
      <c r="BI718" s="35"/>
      <c r="BJ718" s="35"/>
      <c r="BK718" s="35"/>
      <c r="BL718" s="35"/>
    </row>
    <row r="719" spans="60:64" x14ac:dyDescent="0.25">
      <c r="BH719" s="35"/>
      <c r="BI719" s="35"/>
      <c r="BJ719" s="35"/>
      <c r="BK719" s="35"/>
      <c r="BL719" s="35"/>
    </row>
    <row r="720" spans="60:64" x14ac:dyDescent="0.25">
      <c r="BH720" s="35"/>
      <c r="BI720" s="35"/>
      <c r="BJ720" s="35"/>
      <c r="BK720" s="35"/>
      <c r="BL720" s="35"/>
    </row>
    <row r="721" spans="60:64" x14ac:dyDescent="0.25">
      <c r="BH721" s="35"/>
      <c r="BI721" s="35"/>
      <c r="BJ721" s="35"/>
      <c r="BK721" s="35"/>
      <c r="BL721" s="35"/>
    </row>
    <row r="722" spans="60:64" x14ac:dyDescent="0.25">
      <c r="BH722" s="35"/>
      <c r="BI722" s="35"/>
      <c r="BJ722" s="35"/>
      <c r="BK722" s="35"/>
      <c r="BL722" s="35"/>
    </row>
    <row r="723" spans="60:64" x14ac:dyDescent="0.25">
      <c r="BH723" s="35"/>
      <c r="BI723" s="35"/>
      <c r="BJ723" s="35"/>
      <c r="BK723" s="35"/>
      <c r="BL723" s="35"/>
    </row>
    <row r="724" spans="60:64" x14ac:dyDescent="0.25">
      <c r="BH724" s="35"/>
      <c r="BI724" s="35"/>
      <c r="BJ724" s="35"/>
      <c r="BK724" s="35"/>
      <c r="BL724" s="35"/>
    </row>
    <row r="725" spans="60:64" x14ac:dyDescent="0.25">
      <c r="BH725" s="35"/>
      <c r="BI725" s="35"/>
      <c r="BJ725" s="35"/>
      <c r="BK725" s="35"/>
      <c r="BL725" s="35"/>
    </row>
    <row r="726" spans="60:64" x14ac:dyDescent="0.25">
      <c r="BH726" s="35"/>
      <c r="BI726" s="35"/>
      <c r="BJ726" s="35"/>
      <c r="BK726" s="35"/>
      <c r="BL726" s="35"/>
    </row>
    <row r="727" spans="60:64" x14ac:dyDescent="0.25">
      <c r="BH727" s="35"/>
      <c r="BI727" s="35"/>
      <c r="BJ727" s="35"/>
      <c r="BK727" s="35"/>
      <c r="BL727" s="35"/>
    </row>
    <row r="728" spans="60:64" x14ac:dyDescent="0.25">
      <c r="BH728" s="35"/>
      <c r="BI728" s="35"/>
      <c r="BJ728" s="35"/>
      <c r="BK728" s="35"/>
      <c r="BL728" s="35"/>
    </row>
    <row r="729" spans="60:64" x14ac:dyDescent="0.25">
      <c r="BH729" s="35"/>
      <c r="BI729" s="35"/>
      <c r="BJ729" s="35"/>
      <c r="BK729" s="35"/>
      <c r="BL729" s="35"/>
    </row>
    <row r="730" spans="60:64" x14ac:dyDescent="0.25">
      <c r="BH730" s="35"/>
      <c r="BI730" s="35"/>
      <c r="BJ730" s="35"/>
      <c r="BK730" s="35"/>
      <c r="BL730" s="35"/>
    </row>
    <row r="731" spans="60:64" x14ac:dyDescent="0.25">
      <c r="BH731" s="35"/>
      <c r="BI731" s="35"/>
      <c r="BJ731" s="35"/>
      <c r="BK731" s="35"/>
      <c r="BL731" s="35"/>
    </row>
    <row r="732" spans="60:64" x14ac:dyDescent="0.25">
      <c r="BH732" s="35"/>
      <c r="BI732" s="35"/>
      <c r="BJ732" s="35"/>
      <c r="BK732" s="35"/>
      <c r="BL732" s="35"/>
    </row>
    <row r="733" spans="60:64" x14ac:dyDescent="0.25">
      <c r="BH733" s="35"/>
      <c r="BI733" s="35"/>
      <c r="BJ733" s="35"/>
      <c r="BK733" s="35"/>
      <c r="BL733" s="35"/>
    </row>
    <row r="734" spans="60:64" x14ac:dyDescent="0.25">
      <c r="BH734" s="35"/>
      <c r="BI734" s="35"/>
      <c r="BJ734" s="35"/>
      <c r="BK734" s="35"/>
      <c r="BL734" s="35"/>
    </row>
    <row r="735" spans="60:64" x14ac:dyDescent="0.25">
      <c r="BH735" s="35"/>
      <c r="BI735" s="35"/>
      <c r="BJ735" s="35"/>
      <c r="BK735" s="35"/>
      <c r="BL735" s="35"/>
    </row>
    <row r="736" spans="60:64" x14ac:dyDescent="0.25">
      <c r="BH736" s="35"/>
      <c r="BI736" s="35"/>
      <c r="BJ736" s="35"/>
      <c r="BK736" s="35"/>
      <c r="BL736" s="35"/>
    </row>
    <row r="737" spans="60:64" x14ac:dyDescent="0.25">
      <c r="BH737" s="35"/>
      <c r="BI737" s="35"/>
      <c r="BJ737" s="35"/>
      <c r="BK737" s="35"/>
      <c r="BL737" s="35"/>
    </row>
    <row r="738" spans="60:64" x14ac:dyDescent="0.25">
      <c r="BH738" s="35"/>
      <c r="BI738" s="35"/>
      <c r="BJ738" s="35"/>
      <c r="BK738" s="35"/>
      <c r="BL738" s="35"/>
    </row>
    <row r="739" spans="60:64" x14ac:dyDescent="0.25">
      <c r="BH739" s="35"/>
      <c r="BI739" s="35"/>
      <c r="BJ739" s="35"/>
      <c r="BK739" s="35"/>
      <c r="BL739" s="35"/>
    </row>
    <row r="740" spans="60:64" x14ac:dyDescent="0.25">
      <c r="BH740" s="35"/>
      <c r="BI740" s="35"/>
      <c r="BJ740" s="35"/>
      <c r="BK740" s="35"/>
      <c r="BL740" s="35"/>
    </row>
    <row r="741" spans="60:64" x14ac:dyDescent="0.25">
      <c r="BH741" s="35"/>
      <c r="BI741" s="35"/>
      <c r="BJ741" s="35"/>
      <c r="BK741" s="35"/>
      <c r="BL741" s="35"/>
    </row>
    <row r="742" spans="60:64" x14ac:dyDescent="0.25">
      <c r="BH742" s="35"/>
      <c r="BI742" s="35"/>
      <c r="BJ742" s="35"/>
      <c r="BK742" s="35"/>
      <c r="BL742" s="35"/>
    </row>
    <row r="743" spans="60:64" x14ac:dyDescent="0.25">
      <c r="BH743" s="35"/>
      <c r="BI743" s="35"/>
      <c r="BJ743" s="35"/>
      <c r="BK743" s="35"/>
      <c r="BL743" s="35"/>
    </row>
    <row r="744" spans="60:64" x14ac:dyDescent="0.25">
      <c r="BH744" s="35"/>
      <c r="BI744" s="35"/>
      <c r="BJ744" s="35"/>
      <c r="BK744" s="35"/>
      <c r="BL744" s="35"/>
    </row>
    <row r="745" spans="60:64" x14ac:dyDescent="0.25">
      <c r="BH745" s="35"/>
      <c r="BI745" s="35"/>
      <c r="BJ745" s="35"/>
      <c r="BK745" s="35"/>
      <c r="BL745" s="35"/>
    </row>
    <row r="746" spans="60:64" x14ac:dyDescent="0.25">
      <c r="BH746" s="35"/>
      <c r="BI746" s="35"/>
      <c r="BJ746" s="35"/>
      <c r="BK746" s="35"/>
      <c r="BL746" s="35"/>
    </row>
    <row r="747" spans="60:64" x14ac:dyDescent="0.25">
      <c r="BH747" s="35"/>
      <c r="BI747" s="35"/>
      <c r="BJ747" s="35"/>
      <c r="BK747" s="35"/>
      <c r="BL747" s="35"/>
    </row>
    <row r="748" spans="60:64" x14ac:dyDescent="0.25">
      <c r="BH748" s="35"/>
      <c r="BI748" s="35"/>
      <c r="BJ748" s="35"/>
      <c r="BK748" s="35"/>
      <c r="BL748" s="35"/>
    </row>
    <row r="749" spans="60:64" x14ac:dyDescent="0.25">
      <c r="BH749" s="35"/>
      <c r="BI749" s="35"/>
      <c r="BJ749" s="35"/>
      <c r="BK749" s="35"/>
      <c r="BL749" s="35"/>
    </row>
    <row r="750" spans="60:64" x14ac:dyDescent="0.25">
      <c r="BH750" s="35"/>
      <c r="BI750" s="35"/>
      <c r="BJ750" s="35"/>
      <c r="BK750" s="35"/>
      <c r="BL750" s="35"/>
    </row>
    <row r="751" spans="60:64" x14ac:dyDescent="0.25">
      <c r="BH751" s="35"/>
      <c r="BI751" s="35"/>
      <c r="BJ751" s="35"/>
      <c r="BK751" s="35"/>
      <c r="BL751" s="35"/>
    </row>
    <row r="752" spans="60:64" x14ac:dyDescent="0.25">
      <c r="BH752" s="35"/>
      <c r="BI752" s="35"/>
      <c r="BJ752" s="35"/>
      <c r="BK752" s="35"/>
      <c r="BL752" s="35"/>
    </row>
    <row r="753" spans="60:64" x14ac:dyDescent="0.25">
      <c r="BH753" s="35"/>
      <c r="BI753" s="35"/>
      <c r="BJ753" s="35"/>
      <c r="BK753" s="35"/>
      <c r="BL753" s="35"/>
    </row>
    <row r="754" spans="60:64" x14ac:dyDescent="0.25">
      <c r="BH754" s="35"/>
      <c r="BI754" s="35"/>
      <c r="BJ754" s="35"/>
      <c r="BK754" s="35"/>
      <c r="BL754" s="35"/>
    </row>
    <row r="755" spans="60:64" x14ac:dyDescent="0.25">
      <c r="BH755" s="35"/>
      <c r="BI755" s="35"/>
      <c r="BJ755" s="35"/>
      <c r="BK755" s="35"/>
      <c r="BL755" s="35"/>
    </row>
    <row r="756" spans="60:64" x14ac:dyDescent="0.25">
      <c r="BH756" s="35"/>
      <c r="BI756" s="35"/>
      <c r="BJ756" s="35"/>
      <c r="BK756" s="35"/>
      <c r="BL756" s="35"/>
    </row>
    <row r="757" spans="60:64" x14ac:dyDescent="0.25">
      <c r="BH757" s="35"/>
      <c r="BI757" s="35"/>
      <c r="BJ757" s="35"/>
      <c r="BK757" s="35"/>
      <c r="BL757" s="35"/>
    </row>
    <row r="758" spans="60:64" x14ac:dyDescent="0.25">
      <c r="BH758" s="35"/>
      <c r="BI758" s="35"/>
      <c r="BJ758" s="35"/>
      <c r="BK758" s="35"/>
      <c r="BL758" s="35"/>
    </row>
    <row r="759" spans="60:64" x14ac:dyDescent="0.25">
      <c r="BH759" s="35"/>
      <c r="BI759" s="35"/>
      <c r="BJ759" s="35"/>
      <c r="BK759" s="35"/>
      <c r="BL759" s="35"/>
    </row>
    <row r="760" spans="60:64" x14ac:dyDescent="0.25">
      <c r="BH760" s="35"/>
      <c r="BI760" s="35"/>
      <c r="BJ760" s="35"/>
      <c r="BK760" s="35"/>
      <c r="BL760" s="35"/>
    </row>
    <row r="761" spans="60:64" x14ac:dyDescent="0.25">
      <c r="BH761" s="35"/>
      <c r="BI761" s="35"/>
      <c r="BJ761" s="35"/>
      <c r="BK761" s="35"/>
      <c r="BL761" s="35"/>
    </row>
    <row r="762" spans="60:64" x14ac:dyDescent="0.25">
      <c r="BH762" s="35"/>
      <c r="BI762" s="35"/>
      <c r="BJ762" s="35"/>
      <c r="BK762" s="35"/>
      <c r="BL762" s="35"/>
    </row>
    <row r="763" spans="60:64" x14ac:dyDescent="0.25">
      <c r="BH763" s="35"/>
      <c r="BI763" s="35"/>
      <c r="BJ763" s="35"/>
      <c r="BK763" s="35"/>
      <c r="BL763" s="35"/>
    </row>
    <row r="764" spans="60:64" x14ac:dyDescent="0.25">
      <c r="BH764" s="35"/>
      <c r="BI764" s="35"/>
      <c r="BJ764" s="35"/>
      <c r="BK764" s="35"/>
      <c r="BL764" s="35"/>
    </row>
    <row r="765" spans="60:64" x14ac:dyDescent="0.25">
      <c r="BH765" s="35"/>
      <c r="BI765" s="35"/>
      <c r="BJ765" s="35"/>
      <c r="BK765" s="35"/>
      <c r="BL765" s="35"/>
    </row>
    <row r="766" spans="60:64" x14ac:dyDescent="0.25">
      <c r="BH766" s="35"/>
      <c r="BI766" s="35"/>
      <c r="BJ766" s="35"/>
      <c r="BK766" s="35"/>
      <c r="BL766" s="35"/>
    </row>
    <row r="767" spans="60:64" x14ac:dyDescent="0.25">
      <c r="BH767" s="35"/>
      <c r="BI767" s="35"/>
      <c r="BJ767" s="35"/>
      <c r="BK767" s="35"/>
      <c r="BL767" s="35"/>
    </row>
    <row r="768" spans="60:64" x14ac:dyDescent="0.25">
      <c r="BH768" s="35"/>
      <c r="BI768" s="35"/>
      <c r="BJ768" s="35"/>
      <c r="BK768" s="35"/>
      <c r="BL768" s="35"/>
    </row>
    <row r="769" spans="60:64" x14ac:dyDescent="0.25">
      <c r="BH769" s="35"/>
      <c r="BI769" s="35"/>
      <c r="BJ769" s="35"/>
      <c r="BK769" s="35"/>
      <c r="BL769" s="35"/>
    </row>
    <row r="770" spans="60:64" x14ac:dyDescent="0.25">
      <c r="BH770" s="35"/>
      <c r="BI770" s="35"/>
      <c r="BJ770" s="35"/>
      <c r="BK770" s="35"/>
      <c r="BL770" s="35"/>
    </row>
    <row r="771" spans="60:64" x14ac:dyDescent="0.25">
      <c r="BH771" s="35"/>
      <c r="BI771" s="35"/>
      <c r="BJ771" s="35"/>
      <c r="BK771" s="35"/>
      <c r="BL771" s="35"/>
    </row>
    <row r="772" spans="60:64" x14ac:dyDescent="0.25">
      <c r="BH772" s="35"/>
      <c r="BI772" s="35"/>
      <c r="BJ772" s="35"/>
      <c r="BK772" s="35"/>
      <c r="BL772" s="35"/>
    </row>
    <row r="773" spans="60:64" x14ac:dyDescent="0.25">
      <c r="BH773" s="35"/>
      <c r="BI773" s="35"/>
      <c r="BJ773" s="35"/>
      <c r="BK773" s="35"/>
      <c r="BL773" s="35"/>
    </row>
    <row r="774" spans="60:64" x14ac:dyDescent="0.25">
      <c r="BH774" s="35"/>
      <c r="BI774" s="35"/>
      <c r="BJ774" s="35"/>
      <c r="BK774" s="35"/>
      <c r="BL774" s="35"/>
    </row>
    <row r="775" spans="60:64" x14ac:dyDescent="0.25">
      <c r="BH775" s="35"/>
      <c r="BI775" s="35"/>
      <c r="BJ775" s="35"/>
      <c r="BK775" s="35"/>
      <c r="BL775" s="35"/>
    </row>
    <row r="776" spans="60:64" x14ac:dyDescent="0.25">
      <c r="BH776" s="35"/>
      <c r="BI776" s="35"/>
      <c r="BJ776" s="35"/>
      <c r="BK776" s="35"/>
      <c r="BL776" s="35"/>
    </row>
    <row r="777" spans="60:64" x14ac:dyDescent="0.25">
      <c r="BH777" s="35"/>
      <c r="BI777" s="35"/>
      <c r="BJ777" s="35"/>
      <c r="BK777" s="35"/>
      <c r="BL777" s="35"/>
    </row>
    <row r="778" spans="60:64" x14ac:dyDescent="0.25">
      <c r="BH778" s="35"/>
      <c r="BI778" s="35"/>
      <c r="BJ778" s="35"/>
      <c r="BK778" s="35"/>
      <c r="BL778" s="35"/>
    </row>
    <row r="779" spans="60:64" x14ac:dyDescent="0.25">
      <c r="BH779" s="35"/>
      <c r="BI779" s="35"/>
      <c r="BJ779" s="35"/>
      <c r="BK779" s="35"/>
      <c r="BL779" s="35"/>
    </row>
    <row r="780" spans="60:64" x14ac:dyDescent="0.25">
      <c r="BH780" s="35"/>
      <c r="BI780" s="35"/>
      <c r="BJ780" s="35"/>
      <c r="BK780" s="35"/>
      <c r="BL780" s="35"/>
    </row>
    <row r="781" spans="60:64" x14ac:dyDescent="0.25">
      <c r="BH781" s="35"/>
      <c r="BI781" s="35"/>
      <c r="BJ781" s="35"/>
      <c r="BK781" s="35"/>
      <c r="BL781" s="35"/>
    </row>
    <row r="782" spans="60:64" x14ac:dyDescent="0.25">
      <c r="BH782" s="35"/>
      <c r="BI782" s="35"/>
      <c r="BJ782" s="35"/>
      <c r="BK782" s="35"/>
      <c r="BL782" s="35"/>
    </row>
    <row r="783" spans="60:64" x14ac:dyDescent="0.25">
      <c r="BH783" s="35"/>
      <c r="BI783" s="35"/>
      <c r="BJ783" s="35"/>
      <c r="BK783" s="35"/>
      <c r="BL783" s="35"/>
    </row>
    <row r="784" spans="60:64" x14ac:dyDescent="0.25">
      <c r="BH784" s="35"/>
      <c r="BI784" s="35"/>
      <c r="BJ784" s="35"/>
      <c r="BK784" s="35"/>
      <c r="BL784" s="35"/>
    </row>
    <row r="785" spans="60:64" x14ac:dyDescent="0.25">
      <c r="BH785" s="35"/>
      <c r="BI785" s="35"/>
      <c r="BJ785" s="35"/>
      <c r="BK785" s="35"/>
      <c r="BL785" s="35"/>
    </row>
    <row r="786" spans="60:64" x14ac:dyDescent="0.25">
      <c r="BH786" s="35"/>
      <c r="BI786" s="35"/>
      <c r="BJ786" s="35"/>
      <c r="BK786" s="35"/>
      <c r="BL786" s="35"/>
    </row>
    <row r="787" spans="60:64" x14ac:dyDescent="0.25">
      <c r="BH787" s="35"/>
      <c r="BI787" s="35"/>
      <c r="BJ787" s="35"/>
      <c r="BK787" s="35"/>
      <c r="BL787" s="35"/>
    </row>
    <row r="788" spans="60:64" x14ac:dyDescent="0.25">
      <c r="BH788" s="35"/>
      <c r="BI788" s="35"/>
      <c r="BJ788" s="35"/>
      <c r="BK788" s="35"/>
      <c r="BL788" s="35"/>
    </row>
    <row r="789" spans="60:64" x14ac:dyDescent="0.25">
      <c r="BH789" s="35"/>
      <c r="BI789" s="35"/>
      <c r="BJ789" s="35"/>
      <c r="BK789" s="35"/>
      <c r="BL789" s="35"/>
    </row>
    <row r="790" spans="60:64" x14ac:dyDescent="0.25">
      <c r="BH790" s="35"/>
      <c r="BI790" s="35"/>
      <c r="BJ790" s="35"/>
      <c r="BK790" s="35"/>
      <c r="BL790" s="35"/>
    </row>
    <row r="791" spans="60:64" x14ac:dyDescent="0.25">
      <c r="BH791" s="35"/>
      <c r="BI791" s="35"/>
      <c r="BJ791" s="35"/>
      <c r="BK791" s="35"/>
      <c r="BL791" s="35"/>
    </row>
    <row r="792" spans="60:64" x14ac:dyDescent="0.25">
      <c r="BH792" s="35"/>
      <c r="BI792" s="35"/>
      <c r="BJ792" s="35"/>
      <c r="BK792" s="35"/>
      <c r="BL792" s="35"/>
    </row>
    <row r="793" spans="60:64" x14ac:dyDescent="0.25">
      <c r="BH793" s="35"/>
      <c r="BI793" s="35"/>
      <c r="BJ793" s="35"/>
      <c r="BK793" s="35"/>
      <c r="BL793" s="35"/>
    </row>
    <row r="794" spans="60:64" x14ac:dyDescent="0.25">
      <c r="BH794" s="35"/>
      <c r="BI794" s="35"/>
      <c r="BJ794" s="35"/>
      <c r="BK794" s="35"/>
      <c r="BL794" s="35"/>
    </row>
    <row r="795" spans="60:64" x14ac:dyDescent="0.25">
      <c r="BH795" s="35"/>
      <c r="BI795" s="35"/>
      <c r="BJ795" s="35"/>
      <c r="BK795" s="35"/>
      <c r="BL795" s="35"/>
    </row>
    <row r="796" spans="60:64" x14ac:dyDescent="0.25">
      <c r="BH796" s="35"/>
      <c r="BI796" s="35"/>
      <c r="BJ796" s="35"/>
      <c r="BK796" s="35"/>
      <c r="BL796" s="35"/>
    </row>
    <row r="797" spans="60:64" x14ac:dyDescent="0.25">
      <c r="BH797" s="35"/>
      <c r="BI797" s="35"/>
      <c r="BJ797" s="35"/>
      <c r="BK797" s="35"/>
      <c r="BL797" s="35"/>
    </row>
    <row r="798" spans="60:64" x14ac:dyDescent="0.25">
      <c r="BH798" s="35"/>
      <c r="BI798" s="35"/>
      <c r="BJ798" s="35"/>
      <c r="BK798" s="35"/>
      <c r="BL798" s="35"/>
    </row>
    <row r="799" spans="60:64" x14ac:dyDescent="0.25">
      <c r="BH799" s="35"/>
      <c r="BI799" s="35"/>
      <c r="BJ799" s="35"/>
      <c r="BK799" s="35"/>
      <c r="BL799" s="35"/>
    </row>
    <row r="800" spans="60:64" x14ac:dyDescent="0.25">
      <c r="BH800" s="35"/>
      <c r="BI800" s="35"/>
      <c r="BJ800" s="35"/>
      <c r="BK800" s="35"/>
      <c r="BL800" s="35"/>
    </row>
    <row r="801" spans="60:64" x14ac:dyDescent="0.25">
      <c r="BH801" s="35"/>
      <c r="BI801" s="35"/>
      <c r="BJ801" s="35"/>
      <c r="BK801" s="35"/>
      <c r="BL801" s="35"/>
    </row>
    <row r="802" spans="60:64" x14ac:dyDescent="0.25">
      <c r="BH802" s="35"/>
      <c r="BI802" s="35"/>
      <c r="BJ802" s="35"/>
      <c r="BK802" s="35"/>
      <c r="BL802" s="35"/>
    </row>
    <row r="803" spans="60:64" x14ac:dyDescent="0.25">
      <c r="BH803" s="35"/>
      <c r="BI803" s="35"/>
      <c r="BJ803" s="35"/>
      <c r="BK803" s="35"/>
      <c r="BL803" s="35"/>
    </row>
    <row r="804" spans="60:64" x14ac:dyDescent="0.25">
      <c r="BH804" s="35"/>
      <c r="BI804" s="35"/>
      <c r="BJ804" s="35"/>
      <c r="BK804" s="35"/>
      <c r="BL804" s="35"/>
    </row>
    <row r="805" spans="60:64" x14ac:dyDescent="0.25">
      <c r="BH805" s="35"/>
      <c r="BI805" s="35"/>
      <c r="BJ805" s="35"/>
      <c r="BK805" s="35"/>
      <c r="BL805" s="35"/>
    </row>
    <row r="806" spans="60:64" x14ac:dyDescent="0.25">
      <c r="BH806" s="35"/>
      <c r="BI806" s="35"/>
      <c r="BJ806" s="35"/>
      <c r="BK806" s="35"/>
      <c r="BL806" s="35"/>
    </row>
    <row r="807" spans="60:64" x14ac:dyDescent="0.25">
      <c r="BH807" s="35"/>
      <c r="BI807" s="35"/>
      <c r="BJ807" s="35"/>
      <c r="BK807" s="35"/>
      <c r="BL807" s="35"/>
    </row>
    <row r="808" spans="60:64" x14ac:dyDescent="0.25">
      <c r="BH808" s="35"/>
      <c r="BI808" s="35"/>
      <c r="BJ808" s="35"/>
      <c r="BK808" s="35"/>
      <c r="BL808" s="35"/>
    </row>
    <row r="809" spans="60:64" x14ac:dyDescent="0.25">
      <c r="BH809" s="35"/>
      <c r="BI809" s="35"/>
      <c r="BJ809" s="35"/>
      <c r="BK809" s="35"/>
      <c r="BL809" s="35"/>
    </row>
    <row r="810" spans="60:64" x14ac:dyDescent="0.25">
      <c r="BH810" s="35"/>
      <c r="BI810" s="35"/>
      <c r="BJ810" s="35"/>
      <c r="BK810" s="35"/>
      <c r="BL810" s="35"/>
    </row>
    <row r="811" spans="60:64" x14ac:dyDescent="0.25">
      <c r="BH811" s="35"/>
      <c r="BI811" s="35"/>
      <c r="BJ811" s="35"/>
      <c r="BK811" s="35"/>
      <c r="BL811" s="35"/>
    </row>
    <row r="812" spans="60:64" x14ac:dyDescent="0.25">
      <c r="BH812" s="35"/>
      <c r="BI812" s="35"/>
      <c r="BJ812" s="35"/>
      <c r="BK812" s="35"/>
      <c r="BL812" s="35"/>
    </row>
    <row r="813" spans="60:64" x14ac:dyDescent="0.25">
      <c r="BH813" s="35"/>
      <c r="BI813" s="35"/>
      <c r="BJ813" s="35"/>
      <c r="BK813" s="35"/>
      <c r="BL813" s="35"/>
    </row>
    <row r="814" spans="60:64" x14ac:dyDescent="0.25">
      <c r="BH814" s="35"/>
      <c r="BI814" s="35"/>
      <c r="BJ814" s="35"/>
      <c r="BK814" s="35"/>
      <c r="BL814" s="35"/>
    </row>
    <row r="815" spans="60:64" x14ac:dyDescent="0.25">
      <c r="BH815" s="35"/>
      <c r="BI815" s="35"/>
      <c r="BJ815" s="35"/>
      <c r="BK815" s="35"/>
      <c r="BL815" s="35"/>
    </row>
    <row r="816" spans="60:64" x14ac:dyDescent="0.25">
      <c r="BH816" s="35"/>
      <c r="BI816" s="35"/>
      <c r="BJ816" s="35"/>
      <c r="BK816" s="35"/>
      <c r="BL816" s="35"/>
    </row>
    <row r="817" spans="60:64" x14ac:dyDescent="0.25">
      <c r="BH817" s="35"/>
      <c r="BI817" s="35"/>
      <c r="BJ817" s="35"/>
      <c r="BK817" s="35"/>
      <c r="BL817" s="35"/>
    </row>
    <row r="818" spans="60:64" x14ac:dyDescent="0.25">
      <c r="BH818" s="35"/>
      <c r="BI818" s="35"/>
      <c r="BJ818" s="35"/>
      <c r="BK818" s="35"/>
      <c r="BL818" s="35"/>
    </row>
    <row r="819" spans="60:64" x14ac:dyDescent="0.25">
      <c r="BH819" s="35"/>
      <c r="BI819" s="35"/>
      <c r="BJ819" s="35"/>
      <c r="BK819" s="35"/>
      <c r="BL819" s="35"/>
    </row>
    <row r="820" spans="60:64" x14ac:dyDescent="0.25">
      <c r="BH820" s="35"/>
      <c r="BI820" s="35"/>
      <c r="BJ820" s="35"/>
      <c r="BK820" s="35"/>
      <c r="BL820" s="35"/>
    </row>
    <row r="821" spans="60:64" x14ac:dyDescent="0.25">
      <c r="BH821" s="35"/>
      <c r="BI821" s="35"/>
      <c r="BJ821" s="35"/>
      <c r="BK821" s="35"/>
      <c r="BL821" s="35"/>
    </row>
    <row r="822" spans="60:64" x14ac:dyDescent="0.25">
      <c r="BH822" s="35"/>
      <c r="BI822" s="35"/>
      <c r="BJ822" s="35"/>
      <c r="BK822" s="35"/>
      <c r="BL822" s="35"/>
    </row>
    <row r="823" spans="60:64" x14ac:dyDescent="0.25">
      <c r="BH823" s="35"/>
      <c r="BI823" s="35"/>
      <c r="BJ823" s="35"/>
      <c r="BK823" s="35"/>
      <c r="BL823" s="35"/>
    </row>
    <row r="824" spans="60:64" x14ac:dyDescent="0.25">
      <c r="BH824" s="35"/>
      <c r="BI824" s="35"/>
      <c r="BJ824" s="35"/>
      <c r="BK824" s="35"/>
      <c r="BL824" s="35"/>
    </row>
    <row r="825" spans="60:64" x14ac:dyDescent="0.25">
      <c r="BH825" s="35"/>
      <c r="BI825" s="35"/>
      <c r="BJ825" s="35"/>
      <c r="BK825" s="35"/>
      <c r="BL825" s="35"/>
    </row>
    <row r="826" spans="60:64" x14ac:dyDescent="0.25">
      <c r="BH826" s="35"/>
      <c r="BI826" s="35"/>
      <c r="BJ826" s="35"/>
      <c r="BK826" s="35"/>
      <c r="BL826" s="35"/>
    </row>
    <row r="827" spans="60:64" x14ac:dyDescent="0.25">
      <c r="BH827" s="35"/>
      <c r="BI827" s="35"/>
      <c r="BJ827" s="35"/>
      <c r="BK827" s="35"/>
      <c r="BL827" s="35"/>
    </row>
    <row r="828" spans="60:64" x14ac:dyDescent="0.25">
      <c r="BH828" s="35"/>
      <c r="BI828" s="35"/>
      <c r="BJ828" s="35"/>
      <c r="BK828" s="35"/>
      <c r="BL828" s="35"/>
    </row>
    <row r="829" spans="60:64" x14ac:dyDescent="0.25">
      <c r="BH829" s="35"/>
      <c r="BI829" s="35"/>
      <c r="BJ829" s="35"/>
      <c r="BK829" s="35"/>
      <c r="BL829" s="35"/>
    </row>
    <row r="830" spans="60:64" x14ac:dyDescent="0.25">
      <c r="BH830" s="35"/>
      <c r="BI830" s="35"/>
      <c r="BJ830" s="35"/>
      <c r="BK830" s="35"/>
      <c r="BL830" s="35"/>
    </row>
    <row r="831" spans="60:64" x14ac:dyDescent="0.25">
      <c r="BH831" s="35"/>
      <c r="BI831" s="35"/>
      <c r="BJ831" s="35"/>
      <c r="BK831" s="35"/>
      <c r="BL831" s="35"/>
    </row>
    <row r="832" spans="60:64" x14ac:dyDescent="0.25">
      <c r="BH832" s="35"/>
      <c r="BI832" s="35"/>
      <c r="BJ832" s="35"/>
      <c r="BK832" s="35"/>
      <c r="BL832" s="35"/>
    </row>
    <row r="833" spans="60:64" x14ac:dyDescent="0.25">
      <c r="BH833" s="35"/>
      <c r="BI833" s="35"/>
      <c r="BJ833" s="35"/>
      <c r="BK833" s="35"/>
      <c r="BL833" s="35"/>
    </row>
    <row r="834" spans="60:64" x14ac:dyDescent="0.25">
      <c r="BH834" s="35"/>
      <c r="BI834" s="35"/>
      <c r="BJ834" s="35"/>
      <c r="BK834" s="35"/>
      <c r="BL834" s="35"/>
    </row>
    <row r="835" spans="60:64" x14ac:dyDescent="0.25">
      <c r="BH835" s="35"/>
      <c r="BI835" s="35"/>
      <c r="BJ835" s="35"/>
      <c r="BK835" s="35"/>
      <c r="BL835" s="35"/>
    </row>
    <row r="836" spans="60:64" x14ac:dyDescent="0.25">
      <c r="BH836" s="35"/>
      <c r="BI836" s="35"/>
      <c r="BJ836" s="35"/>
      <c r="BK836" s="35"/>
      <c r="BL836" s="35"/>
    </row>
    <row r="837" spans="60:64" x14ac:dyDescent="0.25">
      <c r="BH837" s="35"/>
      <c r="BI837" s="35"/>
      <c r="BJ837" s="35"/>
      <c r="BK837" s="35"/>
      <c r="BL837" s="35"/>
    </row>
    <row r="838" spans="60:64" x14ac:dyDescent="0.25">
      <c r="BH838" s="35"/>
      <c r="BI838" s="35"/>
      <c r="BJ838" s="35"/>
      <c r="BK838" s="35"/>
      <c r="BL838" s="35"/>
    </row>
    <row r="839" spans="60:64" x14ac:dyDescent="0.25">
      <c r="BH839" s="35"/>
      <c r="BI839" s="35"/>
      <c r="BJ839" s="35"/>
      <c r="BK839" s="35"/>
      <c r="BL839" s="35"/>
    </row>
    <row r="840" spans="60:64" x14ac:dyDescent="0.25">
      <c r="BH840" s="35"/>
      <c r="BI840" s="35"/>
      <c r="BJ840" s="35"/>
      <c r="BK840" s="35"/>
      <c r="BL840" s="35"/>
    </row>
    <row r="841" spans="60:64" x14ac:dyDescent="0.25">
      <c r="BH841" s="35"/>
      <c r="BI841" s="35"/>
      <c r="BJ841" s="35"/>
      <c r="BK841" s="35"/>
      <c r="BL841" s="35"/>
    </row>
    <row r="842" spans="60:64" x14ac:dyDescent="0.25">
      <c r="BH842" s="35"/>
      <c r="BI842" s="35"/>
      <c r="BJ842" s="35"/>
      <c r="BK842" s="35"/>
      <c r="BL842" s="35"/>
    </row>
    <row r="843" spans="60:64" x14ac:dyDescent="0.25">
      <c r="BH843" s="35"/>
      <c r="BI843" s="35"/>
      <c r="BJ843" s="35"/>
      <c r="BK843" s="35"/>
      <c r="BL843" s="35"/>
    </row>
    <row r="844" spans="60:64" x14ac:dyDescent="0.25">
      <c r="BH844" s="35"/>
      <c r="BI844" s="35"/>
      <c r="BJ844" s="35"/>
      <c r="BK844" s="35"/>
      <c r="BL844" s="35"/>
    </row>
    <row r="845" spans="60:64" x14ac:dyDescent="0.25">
      <c r="BH845" s="35"/>
      <c r="BI845" s="35"/>
      <c r="BJ845" s="35"/>
      <c r="BK845" s="35"/>
      <c r="BL845" s="35"/>
    </row>
    <row r="846" spans="60:64" x14ac:dyDescent="0.25">
      <c r="BH846" s="35"/>
      <c r="BI846" s="35"/>
      <c r="BJ846" s="35"/>
      <c r="BK846" s="35"/>
      <c r="BL846" s="35"/>
    </row>
    <row r="847" spans="60:64" x14ac:dyDescent="0.25">
      <c r="BH847" s="35"/>
      <c r="BI847" s="35"/>
      <c r="BJ847" s="35"/>
      <c r="BK847" s="35"/>
      <c r="BL847" s="35"/>
    </row>
    <row r="848" spans="60:64" x14ac:dyDescent="0.25">
      <c r="BH848" s="35"/>
      <c r="BI848" s="35"/>
      <c r="BJ848" s="35"/>
      <c r="BK848" s="35"/>
      <c r="BL848" s="35"/>
    </row>
    <row r="849" spans="60:64" x14ac:dyDescent="0.25">
      <c r="BH849" s="35"/>
      <c r="BI849" s="35"/>
      <c r="BJ849" s="35"/>
      <c r="BK849" s="35"/>
      <c r="BL849" s="35"/>
    </row>
    <row r="850" spans="60:64" x14ac:dyDescent="0.25">
      <c r="BH850" s="35"/>
      <c r="BI850" s="35"/>
      <c r="BJ850" s="35"/>
      <c r="BK850" s="35"/>
      <c r="BL850" s="35"/>
    </row>
    <row r="851" spans="60:64" x14ac:dyDescent="0.25">
      <c r="BH851" s="35"/>
      <c r="BI851" s="35"/>
      <c r="BJ851" s="35"/>
      <c r="BK851" s="35"/>
      <c r="BL851" s="35"/>
    </row>
    <row r="852" spans="60:64" x14ac:dyDescent="0.25">
      <c r="BH852" s="35"/>
      <c r="BI852" s="35"/>
      <c r="BJ852" s="35"/>
      <c r="BK852" s="35"/>
      <c r="BL852" s="35"/>
    </row>
    <row r="853" spans="60:64" x14ac:dyDescent="0.25">
      <c r="BH853" s="35"/>
      <c r="BI853" s="35"/>
      <c r="BJ853" s="35"/>
      <c r="BK853" s="35"/>
      <c r="BL853" s="35"/>
    </row>
    <row r="854" spans="60:64" x14ac:dyDescent="0.25">
      <c r="BH854" s="35"/>
      <c r="BI854" s="35"/>
      <c r="BJ854" s="35"/>
      <c r="BK854" s="35"/>
      <c r="BL854" s="35"/>
    </row>
    <row r="855" spans="60:64" x14ac:dyDescent="0.25">
      <c r="BH855" s="35"/>
      <c r="BI855" s="35"/>
      <c r="BJ855" s="35"/>
      <c r="BK855" s="35"/>
      <c r="BL855" s="35"/>
    </row>
    <row r="856" spans="60:64" x14ac:dyDescent="0.25">
      <c r="BH856" s="35"/>
      <c r="BI856" s="35"/>
      <c r="BJ856" s="35"/>
      <c r="BK856" s="35"/>
      <c r="BL856" s="35"/>
    </row>
    <row r="857" spans="60:64" x14ac:dyDescent="0.25">
      <c r="BH857" s="35"/>
      <c r="BI857" s="35"/>
      <c r="BJ857" s="35"/>
      <c r="BK857" s="35"/>
      <c r="BL857" s="35"/>
    </row>
    <row r="858" spans="60:64" x14ac:dyDescent="0.25">
      <c r="BH858" s="35"/>
      <c r="BI858" s="35"/>
      <c r="BJ858" s="35"/>
      <c r="BK858" s="35"/>
      <c r="BL858" s="35"/>
    </row>
    <row r="859" spans="60:64" x14ac:dyDescent="0.25">
      <c r="BH859" s="35"/>
      <c r="BI859" s="35"/>
      <c r="BJ859" s="35"/>
      <c r="BK859" s="35"/>
      <c r="BL859" s="35"/>
    </row>
    <row r="860" spans="60:64" x14ac:dyDescent="0.25">
      <c r="BH860" s="35"/>
      <c r="BI860" s="35"/>
      <c r="BJ860" s="35"/>
      <c r="BK860" s="35"/>
      <c r="BL860" s="35"/>
    </row>
    <row r="861" spans="60:64" x14ac:dyDescent="0.25">
      <c r="BH861" s="35"/>
      <c r="BI861" s="35"/>
      <c r="BJ861" s="35"/>
      <c r="BK861" s="35"/>
      <c r="BL861" s="35"/>
    </row>
    <row r="862" spans="60:64" x14ac:dyDescent="0.25">
      <c r="BH862" s="35"/>
      <c r="BI862" s="35"/>
      <c r="BJ862" s="35"/>
      <c r="BK862" s="35"/>
      <c r="BL862" s="35"/>
    </row>
    <row r="863" spans="60:64" x14ac:dyDescent="0.25">
      <c r="BH863" s="35"/>
      <c r="BI863" s="35"/>
      <c r="BJ863" s="35"/>
      <c r="BK863" s="35"/>
      <c r="BL863" s="35"/>
    </row>
    <row r="864" spans="60:64" x14ac:dyDescent="0.25">
      <c r="BH864" s="35"/>
      <c r="BI864" s="35"/>
      <c r="BJ864" s="35"/>
      <c r="BK864" s="35"/>
      <c r="BL864" s="35"/>
    </row>
    <row r="865" spans="60:64" x14ac:dyDescent="0.25">
      <c r="BH865" s="35"/>
      <c r="BI865" s="35"/>
      <c r="BJ865" s="35"/>
      <c r="BK865" s="35"/>
      <c r="BL865" s="35"/>
    </row>
    <row r="866" spans="60:64" x14ac:dyDescent="0.25">
      <c r="BH866" s="35"/>
      <c r="BI866" s="35"/>
      <c r="BJ866" s="35"/>
      <c r="BK866" s="35"/>
      <c r="BL866" s="35"/>
    </row>
    <row r="867" spans="60:64" x14ac:dyDescent="0.25">
      <c r="BH867" s="35"/>
      <c r="BI867" s="35"/>
      <c r="BJ867" s="35"/>
      <c r="BK867" s="35"/>
      <c r="BL867" s="35"/>
    </row>
    <row r="868" spans="60:64" x14ac:dyDescent="0.25">
      <c r="BH868" s="35"/>
      <c r="BI868" s="35"/>
      <c r="BJ868" s="35"/>
      <c r="BK868" s="35"/>
      <c r="BL868" s="35"/>
    </row>
    <row r="869" spans="60:64" x14ac:dyDescent="0.25">
      <c r="BH869" s="35"/>
      <c r="BI869" s="35"/>
      <c r="BJ869" s="35"/>
      <c r="BK869" s="35"/>
      <c r="BL869" s="35"/>
    </row>
    <row r="870" spans="60:64" x14ac:dyDescent="0.25">
      <c r="BH870" s="35"/>
      <c r="BI870" s="35"/>
      <c r="BJ870" s="35"/>
      <c r="BK870" s="35"/>
      <c r="BL870" s="35"/>
    </row>
    <row r="871" spans="60:64" x14ac:dyDescent="0.25">
      <c r="BH871" s="35"/>
      <c r="BI871" s="35"/>
      <c r="BJ871" s="35"/>
      <c r="BK871" s="35"/>
      <c r="BL871" s="35"/>
    </row>
    <row r="872" spans="60:64" x14ac:dyDescent="0.25">
      <c r="BH872" s="35"/>
      <c r="BI872" s="35"/>
      <c r="BJ872" s="35"/>
      <c r="BK872" s="35"/>
      <c r="BL872" s="35"/>
    </row>
    <row r="873" spans="60:64" x14ac:dyDescent="0.25">
      <c r="BH873" s="35"/>
      <c r="BI873" s="35"/>
      <c r="BJ873" s="35"/>
      <c r="BK873" s="35"/>
      <c r="BL873" s="35"/>
    </row>
    <row r="874" spans="60:64" x14ac:dyDescent="0.25">
      <c r="BH874" s="35"/>
      <c r="BI874" s="35"/>
      <c r="BJ874" s="35"/>
      <c r="BK874" s="35"/>
      <c r="BL874" s="35"/>
    </row>
    <row r="875" spans="60:64" x14ac:dyDescent="0.25">
      <c r="BH875" s="35"/>
      <c r="BI875" s="35"/>
      <c r="BJ875" s="35"/>
      <c r="BK875" s="35"/>
      <c r="BL875" s="35"/>
    </row>
    <row r="876" spans="60:64" x14ac:dyDescent="0.25">
      <c r="BH876" s="35"/>
      <c r="BI876" s="35"/>
      <c r="BJ876" s="35"/>
      <c r="BK876" s="35"/>
      <c r="BL876" s="35"/>
    </row>
    <row r="877" spans="60:64" x14ac:dyDescent="0.25">
      <c r="BH877" s="35"/>
      <c r="BI877" s="35"/>
      <c r="BJ877" s="35"/>
      <c r="BK877" s="35"/>
      <c r="BL877" s="35"/>
    </row>
    <row r="878" spans="60:64" x14ac:dyDescent="0.25">
      <c r="BH878" s="35"/>
      <c r="BI878" s="35"/>
      <c r="BJ878" s="35"/>
      <c r="BK878" s="35"/>
      <c r="BL878" s="35"/>
    </row>
    <row r="879" spans="60:64" x14ac:dyDescent="0.25">
      <c r="BH879" s="35"/>
      <c r="BI879" s="35"/>
      <c r="BJ879" s="35"/>
      <c r="BK879" s="35"/>
      <c r="BL879" s="35"/>
    </row>
    <row r="880" spans="60:64" x14ac:dyDescent="0.25">
      <c r="BH880" s="35"/>
      <c r="BI880" s="35"/>
      <c r="BJ880" s="35"/>
      <c r="BK880" s="35"/>
      <c r="BL880" s="35"/>
    </row>
    <row r="881" spans="60:64" x14ac:dyDescent="0.25">
      <c r="BH881" s="35"/>
      <c r="BI881" s="35"/>
      <c r="BJ881" s="35"/>
      <c r="BK881" s="35"/>
      <c r="BL881" s="35"/>
    </row>
    <row r="882" spans="60:64" x14ac:dyDescent="0.25">
      <c r="BH882" s="35"/>
      <c r="BI882" s="35"/>
      <c r="BJ882" s="35"/>
      <c r="BK882" s="35"/>
      <c r="BL882" s="35"/>
    </row>
    <row r="883" spans="60:64" x14ac:dyDescent="0.25">
      <c r="BH883" s="35"/>
      <c r="BI883" s="35"/>
      <c r="BJ883" s="35"/>
      <c r="BK883" s="35"/>
      <c r="BL883" s="35"/>
    </row>
    <row r="884" spans="60:64" x14ac:dyDescent="0.25">
      <c r="BH884" s="35"/>
      <c r="BI884" s="35"/>
      <c r="BJ884" s="35"/>
      <c r="BK884" s="35"/>
      <c r="BL884" s="35"/>
    </row>
    <row r="885" spans="60:64" x14ac:dyDescent="0.25">
      <c r="BH885" s="35"/>
      <c r="BI885" s="35"/>
      <c r="BJ885" s="35"/>
      <c r="BK885" s="35"/>
      <c r="BL885" s="35"/>
    </row>
    <row r="886" spans="60:64" x14ac:dyDescent="0.25">
      <c r="BH886" s="35"/>
      <c r="BI886" s="35"/>
      <c r="BJ886" s="35"/>
      <c r="BK886" s="35"/>
      <c r="BL886" s="35"/>
    </row>
    <row r="887" spans="60:64" x14ac:dyDescent="0.25">
      <c r="BH887" s="35"/>
      <c r="BI887" s="35"/>
      <c r="BJ887" s="35"/>
      <c r="BK887" s="35"/>
      <c r="BL887" s="35"/>
    </row>
    <row r="888" spans="60:64" x14ac:dyDescent="0.25">
      <c r="BH888" s="35"/>
      <c r="BI888" s="35"/>
      <c r="BJ888" s="35"/>
      <c r="BK888" s="35"/>
      <c r="BL888" s="35"/>
    </row>
    <row r="889" spans="60:64" x14ac:dyDescent="0.25">
      <c r="BH889" s="35"/>
      <c r="BI889" s="35"/>
      <c r="BJ889" s="35"/>
      <c r="BK889" s="35"/>
      <c r="BL889" s="35"/>
    </row>
    <row r="890" spans="60:64" x14ac:dyDescent="0.25">
      <c r="BH890" s="35"/>
      <c r="BI890" s="35"/>
      <c r="BJ890" s="35"/>
      <c r="BK890" s="35"/>
      <c r="BL890" s="35"/>
    </row>
    <row r="891" spans="60:64" x14ac:dyDescent="0.25">
      <c r="BH891" s="35"/>
      <c r="BI891" s="35"/>
      <c r="BJ891" s="35"/>
      <c r="BK891" s="35"/>
      <c r="BL891" s="35"/>
    </row>
    <row r="892" spans="60:64" x14ac:dyDescent="0.25">
      <c r="BH892" s="35"/>
      <c r="BI892" s="35"/>
      <c r="BJ892" s="35"/>
      <c r="BK892" s="35"/>
      <c r="BL892" s="35"/>
    </row>
    <row r="893" spans="60:64" x14ac:dyDescent="0.25">
      <c r="BH893" s="35"/>
      <c r="BI893" s="35"/>
      <c r="BJ893" s="35"/>
      <c r="BK893" s="35"/>
      <c r="BL893" s="35"/>
    </row>
    <row r="894" spans="60:64" x14ac:dyDescent="0.25">
      <c r="BH894" s="35"/>
      <c r="BI894" s="35"/>
      <c r="BJ894" s="35"/>
      <c r="BK894" s="35"/>
      <c r="BL894" s="35"/>
    </row>
    <row r="895" spans="60:64" x14ac:dyDescent="0.25">
      <c r="BH895" s="35"/>
      <c r="BI895" s="35"/>
      <c r="BJ895" s="35"/>
      <c r="BK895" s="35"/>
      <c r="BL895" s="35"/>
    </row>
    <row r="896" spans="60:64" x14ac:dyDescent="0.25">
      <c r="BH896" s="35"/>
      <c r="BI896" s="35"/>
      <c r="BJ896" s="35"/>
      <c r="BK896" s="35"/>
      <c r="BL896" s="35"/>
    </row>
    <row r="897" spans="60:64" x14ac:dyDescent="0.25">
      <c r="BH897" s="35"/>
      <c r="BI897" s="35"/>
      <c r="BJ897" s="35"/>
      <c r="BK897" s="35"/>
      <c r="BL897" s="35"/>
    </row>
    <row r="898" spans="60:64" x14ac:dyDescent="0.25">
      <c r="BH898" s="35"/>
      <c r="BI898" s="35"/>
      <c r="BJ898" s="35"/>
      <c r="BK898" s="35"/>
      <c r="BL898" s="35"/>
    </row>
    <row r="899" spans="60:64" x14ac:dyDescent="0.25">
      <c r="BH899" s="35"/>
      <c r="BI899" s="35"/>
      <c r="BJ899" s="35"/>
      <c r="BK899" s="35"/>
      <c r="BL899" s="35"/>
    </row>
    <row r="900" spans="60:64" x14ac:dyDescent="0.25">
      <c r="BH900" s="35"/>
      <c r="BI900" s="35"/>
      <c r="BJ900" s="35"/>
      <c r="BK900" s="35"/>
      <c r="BL900" s="35"/>
    </row>
    <row r="901" spans="60:64" x14ac:dyDescent="0.25">
      <c r="BH901" s="35"/>
      <c r="BI901" s="35"/>
      <c r="BJ901" s="35"/>
      <c r="BK901" s="35"/>
      <c r="BL901" s="35"/>
    </row>
    <row r="902" spans="60:64" x14ac:dyDescent="0.25">
      <c r="BH902" s="35"/>
      <c r="BI902" s="35"/>
      <c r="BJ902" s="35"/>
      <c r="BK902" s="35"/>
      <c r="BL902" s="35"/>
    </row>
    <row r="903" spans="60:64" x14ac:dyDescent="0.25">
      <c r="BH903" s="35"/>
      <c r="BI903" s="35"/>
      <c r="BJ903" s="35"/>
      <c r="BK903" s="35"/>
      <c r="BL903" s="35"/>
    </row>
    <row r="904" spans="60:64" x14ac:dyDescent="0.25">
      <c r="BH904" s="35"/>
      <c r="BI904" s="35"/>
      <c r="BJ904" s="35"/>
      <c r="BK904" s="35"/>
      <c r="BL904" s="35"/>
    </row>
    <row r="905" spans="60:64" x14ac:dyDescent="0.25">
      <c r="BH905" s="35"/>
      <c r="BI905" s="35"/>
      <c r="BJ905" s="35"/>
      <c r="BK905" s="35"/>
      <c r="BL905" s="35"/>
    </row>
    <row r="906" spans="60:64" x14ac:dyDescent="0.25">
      <c r="BH906" s="35"/>
      <c r="BI906" s="35"/>
      <c r="BJ906" s="35"/>
      <c r="BK906" s="35"/>
      <c r="BL906" s="35"/>
    </row>
    <row r="907" spans="60:64" x14ac:dyDescent="0.25">
      <c r="BH907" s="35"/>
      <c r="BI907" s="35"/>
      <c r="BJ907" s="35"/>
      <c r="BK907" s="35"/>
      <c r="BL907" s="35"/>
    </row>
    <row r="908" spans="60:64" x14ac:dyDescent="0.25">
      <c r="BH908" s="35"/>
      <c r="BI908" s="35"/>
      <c r="BJ908" s="35"/>
      <c r="BK908" s="35"/>
      <c r="BL908" s="35"/>
    </row>
    <row r="909" spans="60:64" x14ac:dyDescent="0.25">
      <c r="BH909" s="35"/>
      <c r="BI909" s="35"/>
      <c r="BJ909" s="35"/>
      <c r="BK909" s="35"/>
      <c r="BL909" s="35"/>
    </row>
    <row r="910" spans="60:64" x14ac:dyDescent="0.25">
      <c r="BH910" s="35"/>
      <c r="BI910" s="35"/>
      <c r="BJ910" s="35"/>
      <c r="BK910" s="35"/>
      <c r="BL910" s="35"/>
    </row>
    <row r="911" spans="60:64" x14ac:dyDescent="0.25">
      <c r="BH911" s="35"/>
      <c r="BI911" s="35"/>
      <c r="BJ911" s="35"/>
      <c r="BK911" s="35"/>
      <c r="BL911" s="35"/>
    </row>
    <row r="912" spans="60:64" x14ac:dyDescent="0.25">
      <c r="BH912" s="35"/>
      <c r="BI912" s="35"/>
      <c r="BJ912" s="35"/>
      <c r="BK912" s="35"/>
      <c r="BL912" s="35"/>
    </row>
    <row r="913" spans="60:64" x14ac:dyDescent="0.25">
      <c r="BH913" s="35"/>
      <c r="BI913" s="35"/>
      <c r="BJ913" s="35"/>
      <c r="BK913" s="35"/>
      <c r="BL913" s="35"/>
    </row>
    <row r="914" spans="60:64" x14ac:dyDescent="0.25">
      <c r="BH914" s="35"/>
      <c r="BI914" s="35"/>
      <c r="BJ914" s="35"/>
      <c r="BK914" s="35"/>
      <c r="BL914" s="35"/>
    </row>
    <row r="915" spans="60:64" x14ac:dyDescent="0.25">
      <c r="BH915" s="35"/>
      <c r="BI915" s="35"/>
      <c r="BJ915" s="35"/>
      <c r="BK915" s="35"/>
      <c r="BL915" s="35"/>
    </row>
    <row r="916" spans="60:64" x14ac:dyDescent="0.25">
      <c r="BH916" s="35"/>
      <c r="BI916" s="35"/>
      <c r="BJ916" s="35"/>
      <c r="BK916" s="35"/>
      <c r="BL916" s="35"/>
    </row>
    <row r="917" spans="60:64" x14ac:dyDescent="0.25">
      <c r="BH917" s="35"/>
      <c r="BI917" s="35"/>
      <c r="BJ917" s="35"/>
      <c r="BK917" s="35"/>
      <c r="BL917" s="35"/>
    </row>
    <row r="918" spans="60:64" x14ac:dyDescent="0.25">
      <c r="BH918" s="35"/>
      <c r="BI918" s="35"/>
      <c r="BJ918" s="35"/>
      <c r="BK918" s="35"/>
      <c r="BL918" s="35"/>
    </row>
    <row r="919" spans="60:64" x14ac:dyDescent="0.25">
      <c r="BH919" s="35"/>
      <c r="BI919" s="35"/>
      <c r="BJ919" s="35"/>
      <c r="BK919" s="35"/>
      <c r="BL919" s="35"/>
    </row>
    <row r="920" spans="60:64" x14ac:dyDescent="0.25">
      <c r="BH920" s="35"/>
      <c r="BI920" s="35"/>
      <c r="BJ920" s="35"/>
      <c r="BK920" s="35"/>
      <c r="BL920" s="35"/>
    </row>
    <row r="921" spans="60:64" x14ac:dyDescent="0.25">
      <c r="BH921" s="35"/>
      <c r="BI921" s="35"/>
      <c r="BJ921" s="35"/>
      <c r="BK921" s="35"/>
      <c r="BL921" s="35"/>
    </row>
    <row r="922" spans="60:64" x14ac:dyDescent="0.25">
      <c r="BH922" s="35"/>
      <c r="BI922" s="35"/>
      <c r="BJ922" s="35"/>
      <c r="BK922" s="35"/>
      <c r="BL922" s="35"/>
    </row>
    <row r="923" spans="60:64" x14ac:dyDescent="0.25">
      <c r="BH923" s="35"/>
      <c r="BI923" s="35"/>
      <c r="BJ923" s="35"/>
      <c r="BK923" s="35"/>
      <c r="BL923" s="35"/>
    </row>
    <row r="924" spans="60:64" x14ac:dyDescent="0.25">
      <c r="BH924" s="35"/>
      <c r="BI924" s="35"/>
      <c r="BJ924" s="35"/>
      <c r="BK924" s="35"/>
      <c r="BL924" s="35"/>
    </row>
    <row r="925" spans="60:64" x14ac:dyDescent="0.25">
      <c r="BH925" s="35"/>
      <c r="BI925" s="35"/>
      <c r="BJ925" s="35"/>
      <c r="BK925" s="35"/>
      <c r="BL925" s="35"/>
    </row>
    <row r="926" spans="60:64" x14ac:dyDescent="0.25">
      <c r="BH926" s="35"/>
      <c r="BI926" s="35"/>
      <c r="BJ926" s="35"/>
      <c r="BK926" s="35"/>
      <c r="BL926" s="35"/>
    </row>
    <row r="927" spans="60:64" x14ac:dyDescent="0.25">
      <c r="BH927" s="35"/>
      <c r="BI927" s="35"/>
      <c r="BJ927" s="35"/>
      <c r="BK927" s="35"/>
      <c r="BL927" s="35"/>
    </row>
    <row r="928" spans="60:64" x14ac:dyDescent="0.25">
      <c r="BH928" s="35"/>
      <c r="BI928" s="35"/>
      <c r="BJ928" s="35"/>
      <c r="BK928" s="35"/>
      <c r="BL928" s="35"/>
    </row>
    <row r="929" spans="60:64" x14ac:dyDescent="0.25">
      <c r="BH929" s="35"/>
      <c r="BI929" s="35"/>
      <c r="BJ929" s="35"/>
      <c r="BK929" s="35"/>
      <c r="BL929" s="35"/>
    </row>
    <row r="930" spans="60:64" x14ac:dyDescent="0.25">
      <c r="BH930" s="35"/>
      <c r="BI930" s="35"/>
      <c r="BJ930" s="35"/>
      <c r="BK930" s="35"/>
      <c r="BL930" s="35"/>
    </row>
    <row r="931" spans="60:64" x14ac:dyDescent="0.25">
      <c r="BH931" s="35"/>
      <c r="BI931" s="35"/>
      <c r="BJ931" s="35"/>
      <c r="BK931" s="35"/>
      <c r="BL931" s="35"/>
    </row>
    <row r="932" spans="60:64" x14ac:dyDescent="0.25">
      <c r="BH932" s="35"/>
      <c r="BI932" s="35"/>
      <c r="BJ932" s="35"/>
      <c r="BK932" s="35"/>
      <c r="BL932" s="35"/>
    </row>
    <row r="933" spans="60:64" x14ac:dyDescent="0.25">
      <c r="BH933" s="35"/>
      <c r="BI933" s="35"/>
      <c r="BJ933" s="35"/>
      <c r="BK933" s="35"/>
      <c r="BL933" s="35"/>
    </row>
    <row r="934" spans="60:64" x14ac:dyDescent="0.25">
      <c r="BH934" s="35"/>
      <c r="BI934" s="35"/>
      <c r="BJ934" s="35"/>
      <c r="BK934" s="35"/>
      <c r="BL934" s="35"/>
    </row>
    <row r="935" spans="60:64" x14ac:dyDescent="0.25">
      <c r="BH935" s="35"/>
      <c r="BI935" s="35"/>
      <c r="BJ935" s="35"/>
      <c r="BK935" s="35"/>
      <c r="BL935" s="35"/>
    </row>
    <row r="936" spans="60:64" x14ac:dyDescent="0.25">
      <c r="BH936" s="35"/>
      <c r="BI936" s="35"/>
      <c r="BJ936" s="35"/>
      <c r="BK936" s="35"/>
      <c r="BL936" s="35"/>
    </row>
    <row r="937" spans="60:64" x14ac:dyDescent="0.25">
      <c r="BH937" s="35"/>
      <c r="BI937" s="35"/>
      <c r="BJ937" s="35"/>
      <c r="BK937" s="35"/>
      <c r="BL937" s="35"/>
    </row>
    <row r="938" spans="60:64" x14ac:dyDescent="0.25">
      <c r="BH938" s="35"/>
      <c r="BI938" s="35"/>
      <c r="BJ938" s="35"/>
      <c r="BK938" s="35"/>
      <c r="BL938" s="35"/>
    </row>
    <row r="939" spans="60:64" x14ac:dyDescent="0.25">
      <c r="BH939" s="35"/>
      <c r="BI939" s="35"/>
      <c r="BJ939" s="35"/>
      <c r="BK939" s="35"/>
      <c r="BL939" s="35"/>
    </row>
    <row r="940" spans="60:64" x14ac:dyDescent="0.25">
      <c r="BH940" s="35"/>
      <c r="BI940" s="35"/>
      <c r="BJ940" s="35"/>
      <c r="BK940" s="35"/>
      <c r="BL940" s="35"/>
    </row>
    <row r="941" spans="60:64" x14ac:dyDescent="0.25">
      <c r="BH941" s="35"/>
      <c r="BI941" s="35"/>
      <c r="BJ941" s="35"/>
      <c r="BK941" s="35"/>
      <c r="BL941" s="35"/>
    </row>
    <row r="942" spans="60:64" x14ac:dyDescent="0.25">
      <c r="BH942" s="35"/>
      <c r="BI942" s="35"/>
      <c r="BJ942" s="35"/>
      <c r="BK942" s="35"/>
      <c r="BL942" s="35"/>
    </row>
    <row r="943" spans="60:64" x14ac:dyDescent="0.25">
      <c r="BH943" s="35"/>
      <c r="BI943" s="35"/>
      <c r="BJ943" s="35"/>
      <c r="BK943" s="35"/>
      <c r="BL943" s="35"/>
    </row>
    <row r="944" spans="60:64" x14ac:dyDescent="0.25">
      <c r="BH944" s="35"/>
      <c r="BI944" s="35"/>
      <c r="BJ944" s="35"/>
      <c r="BK944" s="35"/>
      <c r="BL944" s="35"/>
    </row>
    <row r="945" spans="60:64" x14ac:dyDescent="0.25">
      <c r="BH945" s="35"/>
      <c r="BI945" s="35"/>
      <c r="BJ945" s="35"/>
      <c r="BK945" s="35"/>
      <c r="BL945" s="35"/>
    </row>
    <row r="946" spans="60:64" x14ac:dyDescent="0.25">
      <c r="BH946" s="35"/>
      <c r="BI946" s="35"/>
      <c r="BJ946" s="35"/>
      <c r="BK946" s="35"/>
      <c r="BL946" s="35"/>
    </row>
    <row r="947" spans="60:64" x14ac:dyDescent="0.25">
      <c r="BH947" s="35"/>
      <c r="BI947" s="35"/>
      <c r="BJ947" s="35"/>
      <c r="BK947" s="35"/>
      <c r="BL947" s="35"/>
    </row>
    <row r="948" spans="60:64" x14ac:dyDescent="0.25">
      <c r="BH948" s="35"/>
      <c r="BI948" s="35"/>
      <c r="BJ948" s="35"/>
      <c r="BK948" s="35"/>
      <c r="BL948" s="35"/>
    </row>
    <row r="949" spans="60:64" x14ac:dyDescent="0.25">
      <c r="BH949" s="35"/>
      <c r="BI949" s="35"/>
      <c r="BJ949" s="35"/>
      <c r="BK949" s="35"/>
      <c r="BL949" s="35"/>
    </row>
    <row r="950" spans="60:64" x14ac:dyDescent="0.25">
      <c r="BH950" s="35"/>
      <c r="BI950" s="35"/>
      <c r="BJ950" s="35"/>
      <c r="BK950" s="35"/>
      <c r="BL950" s="35"/>
    </row>
    <row r="951" spans="60:64" x14ac:dyDescent="0.25">
      <c r="BH951" s="35"/>
      <c r="BI951" s="35"/>
      <c r="BJ951" s="35"/>
      <c r="BK951" s="35"/>
      <c r="BL951" s="35"/>
    </row>
    <row r="952" spans="60:64" x14ac:dyDescent="0.25">
      <c r="BH952" s="35"/>
      <c r="BI952" s="35"/>
      <c r="BJ952" s="35"/>
      <c r="BK952" s="35"/>
      <c r="BL952" s="35"/>
    </row>
    <row r="953" spans="60:64" x14ac:dyDescent="0.25">
      <c r="BH953" s="35"/>
      <c r="BI953" s="35"/>
      <c r="BJ953" s="35"/>
      <c r="BK953" s="35"/>
      <c r="BL953" s="35"/>
    </row>
    <row r="954" spans="60:64" x14ac:dyDescent="0.25">
      <c r="BH954" s="35"/>
      <c r="BI954" s="35"/>
      <c r="BJ954" s="35"/>
      <c r="BK954" s="35"/>
      <c r="BL954" s="35"/>
    </row>
    <row r="955" spans="60:64" x14ac:dyDescent="0.25">
      <c r="BH955" s="35"/>
      <c r="BI955" s="35"/>
      <c r="BJ955" s="35"/>
      <c r="BK955" s="35"/>
      <c r="BL955" s="35"/>
    </row>
    <row r="956" spans="60:64" x14ac:dyDescent="0.25">
      <c r="BH956" s="35"/>
      <c r="BI956" s="35"/>
      <c r="BJ956" s="35"/>
      <c r="BK956" s="35"/>
      <c r="BL956" s="35"/>
    </row>
    <row r="957" spans="60:64" x14ac:dyDescent="0.25">
      <c r="BH957" s="35"/>
      <c r="BI957" s="35"/>
      <c r="BJ957" s="35"/>
      <c r="BK957" s="35"/>
      <c r="BL957" s="35"/>
    </row>
    <row r="958" spans="60:64" x14ac:dyDescent="0.25">
      <c r="BH958" s="35"/>
      <c r="BI958" s="35"/>
      <c r="BJ958" s="35"/>
      <c r="BK958" s="35"/>
      <c r="BL958" s="35"/>
    </row>
    <row r="959" spans="60:64" x14ac:dyDescent="0.25">
      <c r="BH959" s="35"/>
      <c r="BI959" s="35"/>
      <c r="BJ959" s="35"/>
      <c r="BK959" s="35"/>
      <c r="BL959" s="35"/>
    </row>
    <row r="960" spans="60:64" x14ac:dyDescent="0.25">
      <c r="BH960" s="35"/>
      <c r="BI960" s="35"/>
      <c r="BJ960" s="35"/>
      <c r="BK960" s="35"/>
      <c r="BL960" s="35"/>
    </row>
    <row r="961" spans="60:64" x14ac:dyDescent="0.25">
      <c r="BH961" s="35"/>
      <c r="BI961" s="35"/>
      <c r="BJ961" s="35"/>
      <c r="BK961" s="35"/>
      <c r="BL961" s="35"/>
    </row>
    <row r="962" spans="60:64" x14ac:dyDescent="0.25">
      <c r="BH962" s="35"/>
      <c r="BI962" s="35"/>
      <c r="BJ962" s="35"/>
      <c r="BK962" s="35"/>
      <c r="BL962" s="35"/>
    </row>
    <row r="963" spans="60:64" x14ac:dyDescent="0.25">
      <c r="BH963" s="35"/>
      <c r="BI963" s="35"/>
      <c r="BJ963" s="35"/>
      <c r="BK963" s="35"/>
      <c r="BL963" s="35"/>
    </row>
    <row r="964" spans="60:64" x14ac:dyDescent="0.25">
      <c r="BH964" s="35"/>
      <c r="BI964" s="35"/>
      <c r="BJ964" s="35"/>
      <c r="BK964" s="35"/>
      <c r="BL964" s="35"/>
    </row>
    <row r="965" spans="60:64" x14ac:dyDescent="0.25">
      <c r="BH965" s="35"/>
      <c r="BI965" s="35"/>
      <c r="BJ965" s="35"/>
      <c r="BK965" s="35"/>
      <c r="BL965" s="35"/>
    </row>
    <row r="966" spans="60:64" x14ac:dyDescent="0.25">
      <c r="BH966" s="35"/>
      <c r="BI966" s="35"/>
      <c r="BJ966" s="35"/>
      <c r="BK966" s="35"/>
      <c r="BL966" s="35"/>
    </row>
    <row r="967" spans="60:64" x14ac:dyDescent="0.25">
      <c r="BH967" s="35"/>
      <c r="BI967" s="35"/>
      <c r="BJ967" s="35"/>
      <c r="BK967" s="35"/>
      <c r="BL967" s="35"/>
    </row>
    <row r="968" spans="60:64" x14ac:dyDescent="0.25">
      <c r="BH968" s="35"/>
      <c r="BI968" s="35"/>
      <c r="BJ968" s="35"/>
      <c r="BK968" s="35"/>
      <c r="BL968" s="35"/>
    </row>
    <row r="969" spans="60:64" x14ac:dyDescent="0.25">
      <c r="BH969" s="35"/>
      <c r="BI969" s="35"/>
      <c r="BJ969" s="35"/>
      <c r="BK969" s="35"/>
      <c r="BL969" s="35"/>
    </row>
    <row r="970" spans="60:64" x14ac:dyDescent="0.25">
      <c r="BH970" s="35"/>
      <c r="BI970" s="35"/>
      <c r="BJ970" s="35"/>
      <c r="BK970" s="35"/>
      <c r="BL970" s="35"/>
    </row>
    <row r="971" spans="60:64" x14ac:dyDescent="0.25">
      <c r="BH971" s="35"/>
      <c r="BI971" s="35"/>
      <c r="BJ971" s="35"/>
      <c r="BK971" s="35"/>
      <c r="BL971" s="35"/>
    </row>
    <row r="972" spans="60:64" x14ac:dyDescent="0.25">
      <c r="BH972" s="35"/>
      <c r="BI972" s="35"/>
      <c r="BJ972" s="35"/>
      <c r="BK972" s="35"/>
      <c r="BL972" s="35"/>
    </row>
    <row r="973" spans="60:64" x14ac:dyDescent="0.25">
      <c r="BH973" s="35"/>
      <c r="BI973" s="35"/>
      <c r="BJ973" s="35"/>
      <c r="BK973" s="35"/>
      <c r="BL973" s="35"/>
    </row>
    <row r="974" spans="60:64" x14ac:dyDescent="0.25">
      <c r="BH974" s="35"/>
      <c r="BI974" s="35"/>
      <c r="BJ974" s="35"/>
      <c r="BK974" s="35"/>
      <c r="BL974" s="35"/>
    </row>
    <row r="975" spans="60:64" x14ac:dyDescent="0.25">
      <c r="BH975" s="35"/>
      <c r="BI975" s="35"/>
      <c r="BJ975" s="35"/>
      <c r="BK975" s="35"/>
      <c r="BL975" s="35"/>
    </row>
    <row r="976" spans="60:64" x14ac:dyDescent="0.25">
      <c r="BH976" s="35"/>
      <c r="BI976" s="35"/>
      <c r="BJ976" s="35"/>
      <c r="BK976" s="35"/>
      <c r="BL976" s="35"/>
    </row>
    <row r="977" spans="60:64" x14ac:dyDescent="0.25">
      <c r="BH977" s="35"/>
      <c r="BI977" s="35"/>
      <c r="BJ977" s="35"/>
      <c r="BK977" s="35"/>
      <c r="BL977" s="35"/>
    </row>
    <row r="978" spans="60:64" x14ac:dyDescent="0.25">
      <c r="BH978" s="35"/>
      <c r="BI978" s="35"/>
      <c r="BJ978" s="35"/>
      <c r="BK978" s="35"/>
      <c r="BL978" s="35"/>
    </row>
    <row r="979" spans="60:64" x14ac:dyDescent="0.25">
      <c r="BH979" s="35"/>
      <c r="BI979" s="35"/>
      <c r="BJ979" s="35"/>
      <c r="BK979" s="35"/>
      <c r="BL979" s="35"/>
    </row>
    <row r="980" spans="60:64" x14ac:dyDescent="0.25">
      <c r="BH980" s="35"/>
      <c r="BI980" s="35"/>
      <c r="BJ980" s="35"/>
      <c r="BK980" s="35"/>
      <c r="BL980" s="35"/>
    </row>
    <row r="981" spans="60:64" x14ac:dyDescent="0.25">
      <c r="BH981" s="35"/>
      <c r="BI981" s="35"/>
      <c r="BJ981" s="35"/>
      <c r="BK981" s="35"/>
      <c r="BL981" s="35"/>
    </row>
    <row r="982" spans="60:64" x14ac:dyDescent="0.25">
      <c r="BH982" s="35"/>
      <c r="BI982" s="35"/>
      <c r="BJ982" s="35"/>
      <c r="BK982" s="35"/>
      <c r="BL982" s="35"/>
    </row>
    <row r="983" spans="60:64" x14ac:dyDescent="0.25">
      <c r="BH983" s="35"/>
      <c r="BI983" s="35"/>
      <c r="BJ983" s="35"/>
      <c r="BK983" s="35"/>
      <c r="BL983" s="35"/>
    </row>
    <row r="984" spans="60:64" x14ac:dyDescent="0.25">
      <c r="BH984" s="35"/>
      <c r="BI984" s="35"/>
      <c r="BJ984" s="35"/>
      <c r="BK984" s="35"/>
      <c r="BL984" s="35"/>
    </row>
    <row r="985" spans="60:64" x14ac:dyDescent="0.25">
      <c r="BH985" s="35"/>
      <c r="BI985" s="35"/>
      <c r="BJ985" s="35"/>
      <c r="BK985" s="35"/>
      <c r="BL985" s="35"/>
    </row>
    <row r="986" spans="60:64" x14ac:dyDescent="0.25">
      <c r="BH986" s="35"/>
      <c r="BI986" s="35"/>
      <c r="BJ986" s="35"/>
      <c r="BK986" s="35"/>
      <c r="BL986" s="35"/>
    </row>
    <row r="987" spans="60:64" x14ac:dyDescent="0.25">
      <c r="BH987" s="35"/>
      <c r="BI987" s="35"/>
      <c r="BJ987" s="35"/>
      <c r="BK987" s="35"/>
      <c r="BL987" s="35"/>
    </row>
    <row r="988" spans="60:64" x14ac:dyDescent="0.25">
      <c r="BH988" s="35"/>
      <c r="BI988" s="35"/>
      <c r="BJ988" s="35"/>
      <c r="BK988" s="35"/>
      <c r="BL988" s="35"/>
    </row>
    <row r="989" spans="60:64" x14ac:dyDescent="0.25">
      <c r="BH989" s="35"/>
      <c r="BI989" s="35"/>
      <c r="BJ989" s="35"/>
      <c r="BK989" s="35"/>
      <c r="BL989" s="35"/>
    </row>
    <row r="990" spans="60:64" x14ac:dyDescent="0.25">
      <c r="BH990" s="35"/>
      <c r="BI990" s="35"/>
      <c r="BJ990" s="35"/>
      <c r="BK990" s="35"/>
      <c r="BL990" s="35"/>
    </row>
    <row r="991" spans="60:64" x14ac:dyDescent="0.25">
      <c r="BH991" s="35"/>
      <c r="BI991" s="35"/>
      <c r="BJ991" s="35"/>
      <c r="BK991" s="35"/>
      <c r="BL991" s="35"/>
    </row>
    <row r="992" spans="60:64" x14ac:dyDescent="0.25">
      <c r="BH992" s="35"/>
      <c r="BI992" s="35"/>
      <c r="BJ992" s="35"/>
      <c r="BK992" s="35"/>
      <c r="BL992" s="35"/>
    </row>
    <row r="993" spans="60:64" x14ac:dyDescent="0.25">
      <c r="BH993" s="35"/>
      <c r="BI993" s="35"/>
      <c r="BJ993" s="35"/>
      <c r="BK993" s="35"/>
      <c r="BL993" s="35"/>
    </row>
    <row r="994" spans="60:64" x14ac:dyDescent="0.25">
      <c r="BH994" s="35"/>
      <c r="BI994" s="35"/>
      <c r="BJ994" s="35"/>
      <c r="BK994" s="35"/>
      <c r="BL994" s="35"/>
    </row>
    <row r="995" spans="60:64" x14ac:dyDescent="0.25">
      <c r="BH995" s="35"/>
      <c r="BI995" s="35"/>
      <c r="BJ995" s="35"/>
      <c r="BK995" s="35"/>
      <c r="BL995" s="35"/>
    </row>
    <row r="996" spans="60:64" x14ac:dyDescent="0.25">
      <c r="BH996" s="35"/>
      <c r="BI996" s="35"/>
      <c r="BJ996" s="35"/>
      <c r="BK996" s="35"/>
      <c r="BL996" s="35"/>
    </row>
    <row r="997" spans="60:64" x14ac:dyDescent="0.25">
      <c r="BH997" s="35"/>
      <c r="BI997" s="35"/>
      <c r="BJ997" s="35"/>
      <c r="BK997" s="35"/>
      <c r="BL997" s="35"/>
    </row>
    <row r="998" spans="60:64" x14ac:dyDescent="0.25">
      <c r="BH998" s="35"/>
      <c r="BI998" s="35"/>
      <c r="BJ998" s="35"/>
      <c r="BK998" s="35"/>
      <c r="BL998" s="35"/>
    </row>
    <row r="999" spans="60:64" x14ac:dyDescent="0.25">
      <c r="BH999" s="35"/>
      <c r="BI999" s="35"/>
      <c r="BJ999" s="35"/>
      <c r="BK999" s="35"/>
      <c r="BL999" s="35"/>
    </row>
    <row r="1000" spans="60:64" x14ac:dyDescent="0.25">
      <c r="BH1000" s="35"/>
      <c r="BI1000" s="35"/>
      <c r="BJ1000" s="35"/>
      <c r="BK1000" s="35"/>
      <c r="BL1000" s="35"/>
    </row>
    <row r="1001" spans="60:64" x14ac:dyDescent="0.25">
      <c r="BH1001" s="35"/>
      <c r="BI1001" s="35"/>
      <c r="BJ1001" s="35"/>
      <c r="BK1001" s="35"/>
      <c r="BL1001" s="35"/>
    </row>
    <row r="1002" spans="60:64" x14ac:dyDescent="0.25">
      <c r="BH1002" s="35"/>
      <c r="BI1002" s="35"/>
      <c r="BJ1002" s="35"/>
      <c r="BK1002" s="35"/>
      <c r="BL1002" s="35"/>
    </row>
    <row r="1003" spans="60:64" x14ac:dyDescent="0.25">
      <c r="BH1003" s="35"/>
      <c r="BI1003" s="35"/>
      <c r="BJ1003" s="35"/>
      <c r="BK1003" s="35"/>
      <c r="BL1003" s="35"/>
    </row>
    <row r="1004" spans="60:64" x14ac:dyDescent="0.25">
      <c r="BH1004" s="35"/>
      <c r="BI1004" s="35"/>
      <c r="BJ1004" s="35"/>
      <c r="BK1004" s="35"/>
      <c r="BL1004" s="35"/>
    </row>
    <row r="1005" spans="60:64" x14ac:dyDescent="0.25">
      <c r="BH1005" s="35"/>
      <c r="BI1005" s="35"/>
      <c r="BJ1005" s="35"/>
      <c r="BK1005" s="35"/>
      <c r="BL1005" s="35"/>
    </row>
    <row r="1006" spans="60:64" x14ac:dyDescent="0.25">
      <c r="BH1006" s="35"/>
      <c r="BI1006" s="35"/>
      <c r="BJ1006" s="35"/>
      <c r="BK1006" s="35"/>
      <c r="BL1006" s="35"/>
    </row>
    <row r="1007" spans="60:64" x14ac:dyDescent="0.25">
      <c r="BH1007" s="35"/>
      <c r="BI1007" s="35"/>
      <c r="BJ1007" s="35"/>
      <c r="BK1007" s="35"/>
      <c r="BL1007" s="35"/>
    </row>
    <row r="1008" spans="60:64" x14ac:dyDescent="0.25">
      <c r="BH1008" s="35"/>
      <c r="BI1008" s="35"/>
      <c r="BJ1008" s="35"/>
      <c r="BK1008" s="35"/>
      <c r="BL1008" s="35"/>
    </row>
    <row r="1009" spans="60:64" x14ac:dyDescent="0.25">
      <c r="BH1009" s="35"/>
      <c r="BI1009" s="35"/>
      <c r="BJ1009" s="35"/>
      <c r="BK1009" s="35"/>
      <c r="BL1009" s="35"/>
    </row>
    <row r="1010" spans="60:64" x14ac:dyDescent="0.25">
      <c r="BH1010" s="35"/>
      <c r="BI1010" s="35"/>
      <c r="BJ1010" s="35"/>
      <c r="BK1010" s="35"/>
      <c r="BL1010" s="35"/>
    </row>
    <row r="1011" spans="60:64" x14ac:dyDescent="0.25">
      <c r="BH1011" s="35"/>
      <c r="BI1011" s="35"/>
      <c r="BJ1011" s="35"/>
      <c r="BK1011" s="35"/>
      <c r="BL1011" s="35"/>
    </row>
    <row r="1012" spans="60:64" x14ac:dyDescent="0.25">
      <c r="BH1012" s="35"/>
      <c r="BI1012" s="35"/>
      <c r="BJ1012" s="35"/>
      <c r="BK1012" s="35"/>
      <c r="BL1012" s="35"/>
    </row>
    <row r="1013" spans="60:64" x14ac:dyDescent="0.25">
      <c r="BH1013" s="35"/>
      <c r="BI1013" s="35"/>
      <c r="BJ1013" s="35"/>
      <c r="BK1013" s="35"/>
      <c r="BL1013" s="35"/>
    </row>
    <row r="1014" spans="60:64" x14ac:dyDescent="0.25">
      <c r="BH1014" s="35"/>
      <c r="BI1014" s="35"/>
      <c r="BJ1014" s="35"/>
      <c r="BK1014" s="35"/>
      <c r="BL1014" s="35"/>
    </row>
    <row r="1015" spans="60:64" x14ac:dyDescent="0.25">
      <c r="BH1015" s="35"/>
      <c r="BI1015" s="35"/>
      <c r="BJ1015" s="35"/>
      <c r="BK1015" s="35"/>
      <c r="BL1015" s="35"/>
    </row>
    <row r="1016" spans="60:64" x14ac:dyDescent="0.25">
      <c r="BH1016" s="35"/>
      <c r="BI1016" s="35"/>
      <c r="BJ1016" s="35"/>
      <c r="BK1016" s="35"/>
      <c r="BL1016" s="35"/>
    </row>
    <row r="1017" spans="60:64" x14ac:dyDescent="0.25">
      <c r="BH1017" s="35"/>
      <c r="BI1017" s="35"/>
      <c r="BJ1017" s="35"/>
      <c r="BK1017" s="35"/>
      <c r="BL1017" s="35"/>
    </row>
    <row r="1018" spans="60:64" x14ac:dyDescent="0.25">
      <c r="BH1018" s="35"/>
      <c r="BI1018" s="35"/>
      <c r="BJ1018" s="35"/>
      <c r="BK1018" s="35"/>
      <c r="BL1018" s="35"/>
    </row>
    <row r="1019" spans="60:64" x14ac:dyDescent="0.25">
      <c r="BH1019" s="35"/>
      <c r="BI1019" s="35"/>
      <c r="BJ1019" s="35"/>
      <c r="BK1019" s="35"/>
      <c r="BL1019" s="35"/>
    </row>
    <row r="1020" spans="60:64" x14ac:dyDescent="0.25">
      <c r="BH1020" s="35"/>
      <c r="BI1020" s="35"/>
      <c r="BJ1020" s="35"/>
      <c r="BK1020" s="35"/>
      <c r="BL1020" s="35"/>
    </row>
    <row r="1021" spans="60:64" x14ac:dyDescent="0.25">
      <c r="BH1021" s="35"/>
      <c r="BI1021" s="35"/>
      <c r="BJ1021" s="35"/>
      <c r="BK1021" s="35"/>
      <c r="BL1021" s="35"/>
    </row>
    <row r="1022" spans="60:64" x14ac:dyDescent="0.25">
      <c r="BH1022" s="35"/>
      <c r="BI1022" s="35"/>
      <c r="BJ1022" s="35"/>
      <c r="BK1022" s="35"/>
      <c r="BL1022" s="35"/>
    </row>
    <row r="1023" spans="60:64" x14ac:dyDescent="0.25">
      <c r="BH1023" s="35"/>
      <c r="BI1023" s="35"/>
      <c r="BJ1023" s="35"/>
      <c r="BK1023" s="35"/>
      <c r="BL1023" s="35"/>
    </row>
    <row r="1024" spans="60:64" x14ac:dyDescent="0.25">
      <c r="BH1024" s="35"/>
      <c r="BI1024" s="35"/>
      <c r="BJ1024" s="35"/>
      <c r="BK1024" s="35"/>
      <c r="BL1024" s="35"/>
    </row>
    <row r="1025" spans="60:64" x14ac:dyDescent="0.25">
      <c r="BH1025" s="35"/>
      <c r="BI1025" s="35"/>
      <c r="BJ1025" s="35"/>
      <c r="BK1025" s="35"/>
      <c r="BL1025" s="35"/>
    </row>
    <row r="1026" spans="60:64" x14ac:dyDescent="0.25">
      <c r="BH1026" s="35"/>
      <c r="BI1026" s="35"/>
      <c r="BJ1026" s="35"/>
      <c r="BK1026" s="35"/>
      <c r="BL1026" s="35"/>
    </row>
    <row r="1027" spans="60:64" x14ac:dyDescent="0.25">
      <c r="BH1027" s="35"/>
      <c r="BI1027" s="35"/>
      <c r="BJ1027" s="35"/>
      <c r="BK1027" s="35"/>
      <c r="BL1027" s="35"/>
    </row>
    <row r="1028" spans="60:64" x14ac:dyDescent="0.25">
      <c r="BH1028" s="35"/>
      <c r="BI1028" s="35"/>
      <c r="BJ1028" s="35"/>
      <c r="BK1028" s="35"/>
      <c r="BL1028" s="35"/>
    </row>
    <row r="1029" spans="60:64" x14ac:dyDescent="0.25">
      <c r="BH1029" s="35"/>
      <c r="BI1029" s="35"/>
      <c r="BJ1029" s="35"/>
      <c r="BK1029" s="35"/>
      <c r="BL1029" s="35"/>
    </row>
    <row r="1030" spans="60:64" x14ac:dyDescent="0.25">
      <c r="BH1030" s="35"/>
      <c r="BI1030" s="35"/>
      <c r="BJ1030" s="35"/>
      <c r="BK1030" s="35"/>
      <c r="BL1030" s="35"/>
    </row>
    <row r="1031" spans="60:64" x14ac:dyDescent="0.25">
      <c r="BH1031" s="35"/>
      <c r="BI1031" s="35"/>
      <c r="BJ1031" s="35"/>
      <c r="BK1031" s="35"/>
      <c r="BL1031" s="35"/>
    </row>
    <row r="1032" spans="60:64" x14ac:dyDescent="0.25">
      <c r="BH1032" s="35"/>
      <c r="BI1032" s="35"/>
      <c r="BJ1032" s="35"/>
      <c r="BK1032" s="35"/>
      <c r="BL1032" s="35"/>
    </row>
    <row r="1033" spans="60:64" x14ac:dyDescent="0.25">
      <c r="BH1033" s="35"/>
      <c r="BI1033" s="35"/>
      <c r="BJ1033" s="35"/>
      <c r="BK1033" s="35"/>
      <c r="BL1033" s="35"/>
    </row>
    <row r="1034" spans="60:64" x14ac:dyDescent="0.25">
      <c r="BH1034" s="35"/>
      <c r="BI1034" s="35"/>
      <c r="BJ1034" s="35"/>
      <c r="BK1034" s="35"/>
      <c r="BL1034" s="35"/>
    </row>
    <row r="1035" spans="60:64" x14ac:dyDescent="0.25">
      <c r="BH1035" s="35"/>
      <c r="BI1035" s="35"/>
      <c r="BJ1035" s="35"/>
      <c r="BK1035" s="35"/>
      <c r="BL1035" s="35"/>
    </row>
    <row r="1036" spans="60:64" x14ac:dyDescent="0.25">
      <c r="BH1036" s="35"/>
      <c r="BI1036" s="35"/>
      <c r="BJ1036" s="35"/>
      <c r="BK1036" s="35"/>
      <c r="BL1036" s="35"/>
    </row>
    <row r="1037" spans="60:64" x14ac:dyDescent="0.25">
      <c r="BH1037" s="35"/>
      <c r="BI1037" s="35"/>
      <c r="BJ1037" s="35"/>
      <c r="BK1037" s="35"/>
      <c r="BL1037" s="35"/>
    </row>
    <row r="1038" spans="60:64" x14ac:dyDescent="0.25">
      <c r="BH1038" s="35"/>
      <c r="BI1038" s="35"/>
      <c r="BJ1038" s="35"/>
      <c r="BK1038" s="35"/>
      <c r="BL1038" s="35"/>
    </row>
    <row r="1039" spans="60:64" x14ac:dyDescent="0.25">
      <c r="BH1039" s="35"/>
      <c r="BI1039" s="35"/>
      <c r="BJ1039" s="35"/>
      <c r="BK1039" s="35"/>
      <c r="BL1039" s="35"/>
    </row>
    <row r="1040" spans="60:64" x14ac:dyDescent="0.25">
      <c r="BH1040" s="35"/>
      <c r="BI1040" s="35"/>
      <c r="BJ1040" s="35"/>
      <c r="BK1040" s="35"/>
      <c r="BL1040" s="35"/>
    </row>
    <row r="1041" spans="60:64" x14ac:dyDescent="0.25">
      <c r="BH1041" s="35"/>
      <c r="BI1041" s="35"/>
      <c r="BJ1041" s="35"/>
      <c r="BK1041" s="35"/>
      <c r="BL1041" s="35"/>
    </row>
    <row r="1042" spans="60:64" x14ac:dyDescent="0.25">
      <c r="BH1042" s="35"/>
      <c r="BI1042" s="35"/>
      <c r="BJ1042" s="35"/>
      <c r="BK1042" s="35"/>
      <c r="BL1042" s="35"/>
    </row>
    <row r="1043" spans="60:64" x14ac:dyDescent="0.25">
      <c r="BH1043" s="35"/>
      <c r="BI1043" s="35"/>
      <c r="BJ1043" s="35"/>
      <c r="BK1043" s="35"/>
      <c r="BL1043" s="35"/>
    </row>
    <row r="1044" spans="60:64" x14ac:dyDescent="0.25">
      <c r="BH1044" s="35"/>
      <c r="BI1044" s="35"/>
      <c r="BJ1044" s="35"/>
      <c r="BK1044" s="35"/>
      <c r="BL1044" s="35"/>
    </row>
    <row r="1045" spans="60:64" x14ac:dyDescent="0.25">
      <c r="BH1045" s="35"/>
      <c r="BI1045" s="35"/>
      <c r="BJ1045" s="35"/>
      <c r="BK1045" s="35"/>
      <c r="BL1045" s="35"/>
    </row>
    <row r="1046" spans="60:64" x14ac:dyDescent="0.25">
      <c r="BH1046" s="35"/>
      <c r="BI1046" s="35"/>
      <c r="BJ1046" s="35"/>
      <c r="BK1046" s="35"/>
      <c r="BL1046" s="35"/>
    </row>
    <row r="1047" spans="60:64" x14ac:dyDescent="0.25">
      <c r="BH1047" s="35"/>
      <c r="BI1047" s="35"/>
      <c r="BJ1047" s="35"/>
      <c r="BK1047" s="35"/>
      <c r="BL1047" s="35"/>
    </row>
    <row r="1048" spans="60:64" x14ac:dyDescent="0.25">
      <c r="BH1048" s="35"/>
      <c r="BI1048" s="35"/>
      <c r="BJ1048" s="35"/>
      <c r="BK1048" s="35"/>
      <c r="BL1048" s="35"/>
    </row>
    <row r="1049" spans="60:64" x14ac:dyDescent="0.25">
      <c r="BH1049" s="35"/>
      <c r="BI1049" s="35"/>
      <c r="BJ1049" s="35"/>
      <c r="BK1049" s="35"/>
      <c r="BL1049" s="35"/>
    </row>
    <row r="1050" spans="60:64" x14ac:dyDescent="0.25">
      <c r="BH1050" s="35"/>
      <c r="BI1050" s="35"/>
      <c r="BJ1050" s="35"/>
      <c r="BK1050" s="35"/>
      <c r="BL1050" s="35"/>
    </row>
    <row r="1051" spans="60:64" x14ac:dyDescent="0.25">
      <c r="BH1051" s="35"/>
      <c r="BI1051" s="35"/>
      <c r="BJ1051" s="35"/>
      <c r="BK1051" s="35"/>
      <c r="BL1051" s="35"/>
    </row>
    <row r="1052" spans="60:64" x14ac:dyDescent="0.25">
      <c r="BH1052" s="35"/>
      <c r="BI1052" s="35"/>
      <c r="BJ1052" s="35"/>
      <c r="BK1052" s="35"/>
      <c r="BL1052" s="35"/>
    </row>
    <row r="1053" spans="60:64" x14ac:dyDescent="0.25">
      <c r="BH1053" s="35"/>
      <c r="BI1053" s="35"/>
      <c r="BJ1053" s="35"/>
      <c r="BK1053" s="35"/>
      <c r="BL1053" s="35"/>
    </row>
    <row r="1054" spans="60:64" x14ac:dyDescent="0.25">
      <c r="BH1054" s="35"/>
      <c r="BI1054" s="35"/>
      <c r="BJ1054" s="35"/>
      <c r="BK1054" s="35"/>
      <c r="BL1054" s="35"/>
    </row>
    <row r="1055" spans="60:64" x14ac:dyDescent="0.25">
      <c r="BH1055" s="35"/>
      <c r="BI1055" s="35"/>
      <c r="BJ1055" s="35"/>
      <c r="BK1055" s="35"/>
      <c r="BL1055" s="35"/>
    </row>
    <row r="1056" spans="60:64" x14ac:dyDescent="0.25">
      <c r="BH1056" s="35"/>
      <c r="BI1056" s="35"/>
      <c r="BJ1056" s="35"/>
      <c r="BK1056" s="35"/>
      <c r="BL1056" s="35"/>
    </row>
    <row r="1057" spans="60:64" x14ac:dyDescent="0.25">
      <c r="BH1057" s="35"/>
      <c r="BI1057" s="35"/>
      <c r="BJ1057" s="35"/>
      <c r="BK1057" s="35"/>
      <c r="BL1057" s="35"/>
    </row>
    <row r="1058" spans="60:64" x14ac:dyDescent="0.25">
      <c r="BH1058" s="35"/>
      <c r="BI1058" s="35"/>
      <c r="BJ1058" s="35"/>
      <c r="BK1058" s="35"/>
      <c r="BL1058" s="35"/>
    </row>
    <row r="1059" spans="60:64" x14ac:dyDescent="0.25">
      <c r="BH1059" s="35"/>
      <c r="BI1059" s="35"/>
      <c r="BJ1059" s="35"/>
      <c r="BK1059" s="35"/>
      <c r="BL1059" s="35"/>
    </row>
    <row r="1060" spans="60:64" x14ac:dyDescent="0.25">
      <c r="BH1060" s="35"/>
      <c r="BI1060" s="35"/>
      <c r="BJ1060" s="35"/>
      <c r="BK1060" s="35"/>
      <c r="BL1060" s="35"/>
    </row>
    <row r="1061" spans="60:64" x14ac:dyDescent="0.25">
      <c r="BH1061" s="35"/>
      <c r="BI1061" s="35"/>
      <c r="BJ1061" s="35"/>
      <c r="BK1061" s="35"/>
      <c r="BL1061" s="35"/>
    </row>
    <row r="1062" spans="60:64" x14ac:dyDescent="0.25">
      <c r="BH1062" s="35"/>
      <c r="BI1062" s="35"/>
      <c r="BJ1062" s="35"/>
      <c r="BK1062" s="35"/>
      <c r="BL1062" s="35"/>
    </row>
    <row r="1063" spans="60:64" x14ac:dyDescent="0.25">
      <c r="BH1063" s="35"/>
      <c r="BI1063" s="35"/>
      <c r="BJ1063" s="35"/>
      <c r="BK1063" s="35"/>
      <c r="BL1063" s="35"/>
    </row>
    <row r="1064" spans="60:64" x14ac:dyDescent="0.25">
      <c r="BH1064" s="35"/>
      <c r="BI1064" s="35"/>
      <c r="BJ1064" s="35"/>
      <c r="BK1064" s="35"/>
      <c r="BL1064" s="35"/>
    </row>
    <row r="1065" spans="60:64" x14ac:dyDescent="0.25">
      <c r="BH1065" s="35"/>
      <c r="BI1065" s="35"/>
      <c r="BJ1065" s="35"/>
      <c r="BK1065" s="35"/>
      <c r="BL1065" s="35"/>
    </row>
    <row r="1066" spans="60:64" x14ac:dyDescent="0.25">
      <c r="BH1066" s="35"/>
      <c r="BI1066" s="35"/>
      <c r="BJ1066" s="35"/>
      <c r="BK1066" s="35"/>
      <c r="BL1066" s="35"/>
    </row>
    <row r="1067" spans="60:64" x14ac:dyDescent="0.25">
      <c r="BH1067" s="35"/>
      <c r="BI1067" s="35"/>
      <c r="BJ1067" s="35"/>
      <c r="BK1067" s="35"/>
      <c r="BL1067" s="35"/>
    </row>
    <row r="1068" spans="60:64" x14ac:dyDescent="0.25">
      <c r="BH1068" s="35"/>
      <c r="BI1068" s="35"/>
      <c r="BJ1068" s="35"/>
      <c r="BK1068" s="35"/>
      <c r="BL1068" s="35"/>
    </row>
    <row r="1069" spans="60:64" x14ac:dyDescent="0.25">
      <c r="BH1069" s="35"/>
      <c r="BI1069" s="35"/>
      <c r="BJ1069" s="35"/>
      <c r="BK1069" s="35"/>
      <c r="BL1069" s="35"/>
    </row>
    <row r="1070" spans="60:64" x14ac:dyDescent="0.25">
      <c r="BH1070" s="35"/>
      <c r="BI1070" s="35"/>
      <c r="BJ1070" s="35"/>
      <c r="BK1070" s="35"/>
      <c r="BL1070" s="35"/>
    </row>
    <row r="1071" spans="60:64" x14ac:dyDescent="0.25">
      <c r="BH1071" s="35"/>
      <c r="BI1071" s="35"/>
      <c r="BJ1071" s="35"/>
      <c r="BK1071" s="35"/>
      <c r="BL1071" s="35"/>
    </row>
    <row r="1072" spans="60:64" x14ac:dyDescent="0.25">
      <c r="BH1072" s="35"/>
      <c r="BI1072" s="35"/>
      <c r="BJ1072" s="35"/>
      <c r="BK1072" s="35"/>
      <c r="BL1072" s="35"/>
    </row>
    <row r="1073" spans="60:64" x14ac:dyDescent="0.25">
      <c r="BH1073" s="35"/>
      <c r="BI1073" s="35"/>
      <c r="BJ1073" s="35"/>
      <c r="BK1073" s="35"/>
      <c r="BL1073" s="35"/>
    </row>
    <row r="1074" spans="60:64" x14ac:dyDescent="0.25">
      <c r="BH1074" s="35"/>
      <c r="BI1074" s="35"/>
      <c r="BJ1074" s="35"/>
      <c r="BK1074" s="35"/>
      <c r="BL1074" s="35"/>
    </row>
    <row r="1075" spans="60:64" x14ac:dyDescent="0.25">
      <c r="BH1075" s="35"/>
      <c r="BI1075" s="35"/>
      <c r="BJ1075" s="35"/>
      <c r="BK1075" s="35"/>
      <c r="BL1075" s="35"/>
    </row>
    <row r="1076" spans="60:64" x14ac:dyDescent="0.25">
      <c r="BH1076" s="35"/>
      <c r="BI1076" s="35"/>
      <c r="BJ1076" s="35"/>
      <c r="BK1076" s="35"/>
      <c r="BL1076" s="35"/>
    </row>
    <row r="1077" spans="60:64" x14ac:dyDescent="0.25">
      <c r="BH1077" s="35"/>
      <c r="BI1077" s="35"/>
      <c r="BJ1077" s="35"/>
      <c r="BK1077" s="35"/>
      <c r="BL1077" s="35"/>
    </row>
    <row r="1078" spans="60:64" x14ac:dyDescent="0.25">
      <c r="BH1078" s="35"/>
      <c r="BI1078" s="35"/>
      <c r="BJ1078" s="35"/>
      <c r="BK1078" s="35"/>
      <c r="BL1078" s="35"/>
    </row>
    <row r="1079" spans="60:64" x14ac:dyDescent="0.25">
      <c r="BH1079" s="35"/>
      <c r="BI1079" s="35"/>
      <c r="BJ1079" s="35"/>
      <c r="BK1079" s="35"/>
      <c r="BL1079" s="35"/>
    </row>
    <row r="1080" spans="60:64" x14ac:dyDescent="0.25">
      <c r="BH1080" s="35"/>
      <c r="BI1080" s="35"/>
      <c r="BJ1080" s="35"/>
      <c r="BK1080" s="35"/>
      <c r="BL1080" s="35"/>
    </row>
    <row r="1081" spans="60:64" x14ac:dyDescent="0.25">
      <c r="BH1081" s="35"/>
      <c r="BI1081" s="35"/>
      <c r="BJ1081" s="35"/>
      <c r="BK1081" s="35"/>
      <c r="BL1081" s="35"/>
    </row>
    <row r="1082" spans="60:64" x14ac:dyDescent="0.25">
      <c r="BH1082" s="35"/>
      <c r="BI1082" s="35"/>
      <c r="BJ1082" s="35"/>
      <c r="BK1082" s="35"/>
      <c r="BL1082" s="35"/>
    </row>
    <row r="1083" spans="60:64" x14ac:dyDescent="0.25">
      <c r="BH1083" s="35"/>
      <c r="BI1083" s="35"/>
      <c r="BJ1083" s="35"/>
      <c r="BK1083" s="35"/>
      <c r="BL1083" s="35"/>
    </row>
    <row r="1084" spans="60:64" x14ac:dyDescent="0.25">
      <c r="BH1084" s="35"/>
      <c r="BI1084" s="35"/>
      <c r="BJ1084" s="35"/>
      <c r="BK1084" s="35"/>
      <c r="BL1084" s="35"/>
    </row>
    <row r="1085" spans="60:64" x14ac:dyDescent="0.25">
      <c r="BH1085" s="35"/>
      <c r="BI1085" s="35"/>
      <c r="BJ1085" s="35"/>
      <c r="BK1085" s="35"/>
      <c r="BL1085" s="35"/>
    </row>
    <row r="1086" spans="60:64" x14ac:dyDescent="0.25">
      <c r="BH1086" s="35"/>
      <c r="BI1086" s="35"/>
      <c r="BJ1086" s="35"/>
      <c r="BK1086" s="35"/>
      <c r="BL1086" s="35"/>
    </row>
    <row r="1087" spans="60:64" x14ac:dyDescent="0.25">
      <c r="BH1087" s="35"/>
      <c r="BI1087" s="35"/>
      <c r="BJ1087" s="35"/>
      <c r="BK1087" s="35"/>
      <c r="BL1087" s="35"/>
    </row>
    <row r="1088" spans="60:64" x14ac:dyDescent="0.25">
      <c r="BH1088" s="35"/>
      <c r="BI1088" s="35"/>
      <c r="BJ1088" s="35"/>
      <c r="BK1088" s="35"/>
      <c r="BL1088" s="35"/>
    </row>
    <row r="1089" spans="60:64" x14ac:dyDescent="0.25">
      <c r="BH1089" s="35"/>
      <c r="BI1089" s="35"/>
      <c r="BJ1089" s="35"/>
      <c r="BK1089" s="35"/>
      <c r="BL1089" s="35"/>
    </row>
    <row r="1090" spans="60:64" x14ac:dyDescent="0.25">
      <c r="BH1090" s="35"/>
      <c r="BI1090" s="35"/>
      <c r="BJ1090" s="35"/>
      <c r="BK1090" s="35"/>
      <c r="BL1090" s="35"/>
    </row>
    <row r="1091" spans="60:64" x14ac:dyDescent="0.25">
      <c r="BH1091" s="35"/>
      <c r="BI1091" s="35"/>
      <c r="BJ1091" s="35"/>
      <c r="BK1091" s="35"/>
      <c r="BL1091" s="35"/>
    </row>
    <row r="1092" spans="60:64" x14ac:dyDescent="0.25">
      <c r="BH1092" s="35"/>
      <c r="BI1092" s="35"/>
      <c r="BJ1092" s="35"/>
      <c r="BK1092" s="35"/>
      <c r="BL1092" s="35"/>
    </row>
    <row r="1093" spans="60:64" x14ac:dyDescent="0.25">
      <c r="BH1093" s="35"/>
      <c r="BI1093" s="35"/>
      <c r="BJ1093" s="35"/>
      <c r="BK1093" s="35"/>
      <c r="BL1093" s="35"/>
    </row>
    <row r="1094" spans="60:64" x14ac:dyDescent="0.25">
      <c r="BH1094" s="35"/>
      <c r="BI1094" s="35"/>
      <c r="BJ1094" s="35"/>
      <c r="BK1094" s="35"/>
      <c r="BL1094" s="35"/>
    </row>
    <row r="1095" spans="60:64" x14ac:dyDescent="0.25">
      <c r="BH1095" s="35"/>
      <c r="BI1095" s="35"/>
      <c r="BJ1095" s="35"/>
      <c r="BK1095" s="35"/>
      <c r="BL1095" s="35"/>
    </row>
    <row r="1096" spans="60:64" x14ac:dyDescent="0.25">
      <c r="BH1096" s="35"/>
      <c r="BI1096" s="35"/>
      <c r="BJ1096" s="35"/>
      <c r="BK1096" s="35"/>
      <c r="BL1096" s="35"/>
    </row>
    <row r="1097" spans="60:64" x14ac:dyDescent="0.25">
      <c r="BH1097" s="35"/>
      <c r="BI1097" s="35"/>
      <c r="BJ1097" s="35"/>
      <c r="BK1097" s="35"/>
      <c r="BL1097" s="35"/>
    </row>
    <row r="1098" spans="60:64" x14ac:dyDescent="0.25">
      <c r="BH1098" s="35"/>
      <c r="BI1098" s="35"/>
      <c r="BJ1098" s="35"/>
      <c r="BK1098" s="35"/>
      <c r="BL1098" s="35"/>
    </row>
    <row r="1099" spans="60:64" x14ac:dyDescent="0.25">
      <c r="BH1099" s="35"/>
      <c r="BI1099" s="35"/>
      <c r="BJ1099" s="35"/>
      <c r="BK1099" s="35"/>
      <c r="BL1099" s="35"/>
    </row>
    <row r="1100" spans="60:64" x14ac:dyDescent="0.25">
      <c r="BH1100" s="35"/>
      <c r="BI1100" s="35"/>
      <c r="BJ1100" s="35"/>
      <c r="BK1100" s="35"/>
      <c r="BL1100" s="35"/>
    </row>
    <row r="1101" spans="60:64" x14ac:dyDescent="0.25">
      <c r="BH1101" s="35"/>
      <c r="BI1101" s="35"/>
      <c r="BJ1101" s="35"/>
      <c r="BK1101" s="35"/>
      <c r="BL1101" s="35"/>
    </row>
    <row r="1102" spans="60:64" x14ac:dyDescent="0.25">
      <c r="BH1102" s="35"/>
      <c r="BI1102" s="35"/>
      <c r="BJ1102" s="35"/>
      <c r="BK1102" s="35"/>
      <c r="BL1102" s="35"/>
    </row>
    <row r="1103" spans="60:64" x14ac:dyDescent="0.25">
      <c r="BH1103" s="35"/>
      <c r="BI1103" s="35"/>
      <c r="BJ1103" s="35"/>
      <c r="BK1103" s="35"/>
      <c r="BL1103" s="35"/>
    </row>
    <row r="1104" spans="60:64" x14ac:dyDescent="0.25">
      <c r="BH1104" s="35"/>
      <c r="BI1104" s="35"/>
      <c r="BJ1104" s="35"/>
      <c r="BK1104" s="35"/>
      <c r="BL1104" s="35"/>
    </row>
    <row r="1105" spans="60:64" x14ac:dyDescent="0.25">
      <c r="BH1105" s="35"/>
      <c r="BI1105" s="35"/>
      <c r="BJ1105" s="35"/>
      <c r="BK1105" s="35"/>
      <c r="BL1105" s="35"/>
    </row>
    <row r="1106" spans="60:64" x14ac:dyDescent="0.25">
      <c r="BH1106" s="35"/>
      <c r="BI1106" s="35"/>
      <c r="BJ1106" s="35"/>
      <c r="BK1106" s="35"/>
      <c r="BL1106" s="35"/>
    </row>
    <row r="1107" spans="60:64" x14ac:dyDescent="0.25">
      <c r="BH1107" s="35"/>
      <c r="BI1107" s="35"/>
      <c r="BJ1107" s="35"/>
      <c r="BK1107" s="35"/>
      <c r="BL1107" s="35"/>
    </row>
    <row r="1108" spans="60:64" x14ac:dyDescent="0.25">
      <c r="BH1108" s="35"/>
      <c r="BI1108" s="35"/>
      <c r="BJ1108" s="35"/>
      <c r="BK1108" s="35"/>
      <c r="BL1108" s="35"/>
    </row>
    <row r="1109" spans="60:64" x14ac:dyDescent="0.25">
      <c r="BH1109" s="35"/>
      <c r="BI1109" s="35"/>
      <c r="BJ1109" s="35"/>
      <c r="BK1109" s="35"/>
      <c r="BL1109" s="35"/>
    </row>
    <row r="1110" spans="60:64" x14ac:dyDescent="0.25">
      <c r="BH1110" s="35"/>
      <c r="BI1110" s="35"/>
      <c r="BJ1110" s="35"/>
      <c r="BK1110" s="35"/>
      <c r="BL1110" s="35"/>
    </row>
    <row r="1111" spans="60:64" x14ac:dyDescent="0.25">
      <c r="BH1111" s="35"/>
      <c r="BI1111" s="35"/>
      <c r="BJ1111" s="35"/>
      <c r="BK1111" s="35"/>
      <c r="BL1111" s="35"/>
    </row>
    <row r="1112" spans="60:64" x14ac:dyDescent="0.25">
      <c r="BH1112" s="35"/>
      <c r="BI1112" s="35"/>
      <c r="BJ1112" s="35"/>
      <c r="BK1112" s="35"/>
      <c r="BL1112" s="35"/>
    </row>
    <row r="1113" spans="60:64" x14ac:dyDescent="0.25">
      <c r="BH1113" s="35"/>
      <c r="BI1113" s="35"/>
      <c r="BJ1113" s="35"/>
      <c r="BK1113" s="35"/>
      <c r="BL1113" s="35"/>
    </row>
    <row r="1114" spans="60:64" x14ac:dyDescent="0.25">
      <c r="BH1114" s="35"/>
      <c r="BI1114" s="35"/>
      <c r="BJ1114" s="35"/>
      <c r="BK1114" s="35"/>
      <c r="BL1114" s="35"/>
    </row>
    <row r="1115" spans="60:64" x14ac:dyDescent="0.25">
      <c r="BH1115" s="35"/>
      <c r="BI1115" s="35"/>
      <c r="BJ1115" s="35"/>
      <c r="BK1115" s="35"/>
      <c r="BL1115" s="35"/>
    </row>
    <row r="1116" spans="60:64" x14ac:dyDescent="0.25">
      <c r="BH1116" s="35"/>
      <c r="BI1116" s="35"/>
      <c r="BJ1116" s="35"/>
      <c r="BK1116" s="35"/>
      <c r="BL1116" s="35"/>
    </row>
    <row r="1117" spans="60:64" x14ac:dyDescent="0.25">
      <c r="BH1117" s="35"/>
      <c r="BI1117" s="35"/>
      <c r="BJ1117" s="35"/>
      <c r="BK1117" s="35"/>
      <c r="BL1117" s="35"/>
    </row>
    <row r="1118" spans="60:64" x14ac:dyDescent="0.25">
      <c r="BH1118" s="35"/>
      <c r="BI1118" s="35"/>
      <c r="BJ1118" s="35"/>
      <c r="BK1118" s="35"/>
      <c r="BL1118" s="35"/>
    </row>
    <row r="1119" spans="60:64" x14ac:dyDescent="0.25">
      <c r="BH1119" s="35"/>
      <c r="BI1119" s="35"/>
      <c r="BJ1119" s="35"/>
      <c r="BK1119" s="35"/>
      <c r="BL1119" s="35"/>
    </row>
    <row r="1120" spans="60:64" x14ac:dyDescent="0.25">
      <c r="BH1120" s="35"/>
      <c r="BI1120" s="35"/>
      <c r="BJ1120" s="35"/>
      <c r="BK1120" s="35"/>
      <c r="BL1120" s="35"/>
    </row>
    <row r="1121" spans="60:64" x14ac:dyDescent="0.25">
      <c r="BH1121" s="35"/>
      <c r="BI1121" s="35"/>
      <c r="BJ1121" s="35"/>
      <c r="BK1121" s="35"/>
      <c r="BL1121" s="35"/>
    </row>
    <row r="1122" spans="60:64" x14ac:dyDescent="0.25">
      <c r="BH1122" s="35"/>
      <c r="BI1122" s="35"/>
      <c r="BJ1122" s="35"/>
      <c r="BK1122" s="35"/>
      <c r="BL1122" s="35"/>
    </row>
    <row r="1123" spans="60:64" x14ac:dyDescent="0.25">
      <c r="BH1123" s="35"/>
      <c r="BI1123" s="35"/>
      <c r="BJ1123" s="35"/>
      <c r="BK1123" s="35"/>
      <c r="BL1123" s="35"/>
    </row>
    <row r="1124" spans="60:64" x14ac:dyDescent="0.25">
      <c r="BH1124" s="35"/>
      <c r="BI1124" s="35"/>
      <c r="BJ1124" s="35"/>
      <c r="BK1124" s="35"/>
      <c r="BL1124" s="35"/>
    </row>
    <row r="1125" spans="60:64" x14ac:dyDescent="0.25">
      <c r="BH1125" s="35"/>
      <c r="BI1125" s="35"/>
      <c r="BJ1125" s="35"/>
      <c r="BK1125" s="35"/>
      <c r="BL1125" s="35"/>
    </row>
    <row r="1126" spans="60:64" x14ac:dyDescent="0.25">
      <c r="BH1126" s="35"/>
      <c r="BI1126" s="35"/>
      <c r="BJ1126" s="35"/>
      <c r="BK1126" s="35"/>
      <c r="BL1126" s="35"/>
    </row>
    <row r="1127" spans="60:64" x14ac:dyDescent="0.25">
      <c r="BH1127" s="35"/>
      <c r="BI1127" s="35"/>
      <c r="BJ1127" s="35"/>
      <c r="BK1127" s="35"/>
      <c r="BL1127" s="35"/>
    </row>
    <row r="1128" spans="60:64" x14ac:dyDescent="0.25">
      <c r="BH1128" s="35"/>
      <c r="BI1128" s="35"/>
      <c r="BJ1128" s="35"/>
      <c r="BK1128" s="35"/>
      <c r="BL1128" s="35"/>
    </row>
    <row r="1129" spans="60:64" x14ac:dyDescent="0.25">
      <c r="BH1129" s="35"/>
      <c r="BI1129" s="35"/>
      <c r="BJ1129" s="35"/>
      <c r="BK1129" s="35"/>
      <c r="BL1129" s="35"/>
    </row>
    <row r="1130" spans="60:64" x14ac:dyDescent="0.25">
      <c r="BH1130" s="35"/>
      <c r="BI1130" s="35"/>
      <c r="BJ1130" s="35"/>
      <c r="BK1130" s="35"/>
      <c r="BL1130" s="35"/>
    </row>
    <row r="1131" spans="60:64" x14ac:dyDescent="0.25">
      <c r="BH1131" s="35"/>
      <c r="BI1131" s="35"/>
      <c r="BJ1131" s="35"/>
      <c r="BK1131" s="35"/>
      <c r="BL1131" s="35"/>
    </row>
    <row r="1132" spans="60:64" x14ac:dyDescent="0.25">
      <c r="BH1132" s="35"/>
      <c r="BI1132" s="35"/>
      <c r="BJ1132" s="35"/>
      <c r="BK1132" s="35"/>
      <c r="BL1132" s="35"/>
    </row>
    <row r="1133" spans="60:64" x14ac:dyDescent="0.25">
      <c r="BH1133" s="35"/>
      <c r="BI1133" s="35"/>
      <c r="BJ1133" s="35"/>
      <c r="BK1133" s="35"/>
      <c r="BL1133" s="35"/>
    </row>
    <row r="1134" spans="60:64" x14ac:dyDescent="0.25">
      <c r="BH1134" s="35"/>
      <c r="BI1134" s="35"/>
      <c r="BJ1134" s="35"/>
      <c r="BK1134" s="35"/>
      <c r="BL1134" s="35"/>
    </row>
    <row r="1135" spans="60:64" x14ac:dyDescent="0.25">
      <c r="BH1135" s="35"/>
      <c r="BI1135" s="35"/>
      <c r="BJ1135" s="35"/>
      <c r="BK1135" s="35"/>
      <c r="BL1135" s="35"/>
    </row>
    <row r="1136" spans="60:64" x14ac:dyDescent="0.25">
      <c r="BH1136" s="35"/>
      <c r="BI1136" s="35"/>
      <c r="BJ1136" s="35"/>
      <c r="BK1136" s="35"/>
      <c r="BL1136" s="35"/>
    </row>
    <row r="1137" spans="60:64" x14ac:dyDescent="0.25">
      <c r="BH1137" s="35"/>
      <c r="BI1137" s="35"/>
      <c r="BJ1137" s="35"/>
      <c r="BK1137" s="35"/>
      <c r="BL1137" s="35"/>
    </row>
    <row r="1138" spans="60:64" x14ac:dyDescent="0.25">
      <c r="BH1138" s="35"/>
      <c r="BI1138" s="35"/>
      <c r="BJ1138" s="35"/>
      <c r="BK1138" s="35"/>
      <c r="BL1138" s="35"/>
    </row>
    <row r="1139" spans="60:64" x14ac:dyDescent="0.25">
      <c r="BH1139" s="35"/>
      <c r="BI1139" s="35"/>
      <c r="BJ1139" s="35"/>
      <c r="BK1139" s="35"/>
      <c r="BL1139" s="35"/>
    </row>
    <row r="1140" spans="60:64" x14ac:dyDescent="0.25">
      <c r="BH1140" s="35"/>
      <c r="BI1140" s="35"/>
      <c r="BJ1140" s="35"/>
      <c r="BK1140" s="35"/>
      <c r="BL1140" s="35"/>
    </row>
    <row r="1141" spans="60:64" x14ac:dyDescent="0.25">
      <c r="BH1141" s="35"/>
      <c r="BI1141" s="35"/>
      <c r="BJ1141" s="35"/>
      <c r="BK1141" s="35"/>
      <c r="BL1141" s="35"/>
    </row>
    <row r="1142" spans="60:64" x14ac:dyDescent="0.25">
      <c r="BH1142" s="35"/>
      <c r="BI1142" s="35"/>
      <c r="BJ1142" s="35"/>
      <c r="BK1142" s="35"/>
      <c r="BL1142" s="35"/>
    </row>
    <row r="1143" spans="60:64" x14ac:dyDescent="0.25">
      <c r="BH1143" s="35"/>
      <c r="BI1143" s="35"/>
      <c r="BJ1143" s="35"/>
      <c r="BK1143" s="35"/>
      <c r="BL1143" s="35"/>
    </row>
    <row r="1144" spans="60:64" x14ac:dyDescent="0.25">
      <c r="BH1144" s="35"/>
      <c r="BI1144" s="35"/>
      <c r="BJ1144" s="35"/>
      <c r="BK1144" s="35"/>
      <c r="BL1144" s="35"/>
    </row>
    <row r="1145" spans="60:64" x14ac:dyDescent="0.25">
      <c r="BH1145" s="35"/>
      <c r="BI1145" s="35"/>
      <c r="BJ1145" s="35"/>
      <c r="BK1145" s="35"/>
      <c r="BL1145" s="35"/>
    </row>
    <row r="1146" spans="60:64" x14ac:dyDescent="0.25">
      <c r="BH1146" s="35"/>
      <c r="BI1146" s="35"/>
      <c r="BJ1146" s="35"/>
      <c r="BK1146" s="35"/>
      <c r="BL1146" s="35"/>
    </row>
    <row r="1147" spans="60:64" x14ac:dyDescent="0.25">
      <c r="BH1147" s="35"/>
      <c r="BI1147" s="35"/>
      <c r="BJ1147" s="35"/>
      <c r="BK1147" s="35"/>
      <c r="BL1147" s="35"/>
    </row>
    <row r="1148" spans="60:64" x14ac:dyDescent="0.25">
      <c r="BH1148" s="35"/>
      <c r="BI1148" s="35"/>
      <c r="BJ1148" s="35"/>
      <c r="BK1148" s="35"/>
      <c r="BL1148" s="35"/>
    </row>
    <row r="1149" spans="60:64" x14ac:dyDescent="0.25">
      <c r="BH1149" s="35"/>
      <c r="BI1149" s="35"/>
      <c r="BJ1149" s="35"/>
      <c r="BK1149" s="35"/>
      <c r="BL1149" s="35"/>
    </row>
    <row r="1150" spans="60:64" x14ac:dyDescent="0.25">
      <c r="BH1150" s="35"/>
      <c r="BI1150" s="35"/>
      <c r="BJ1150" s="35"/>
      <c r="BK1150" s="35"/>
      <c r="BL1150" s="35"/>
    </row>
    <row r="1151" spans="60:64" x14ac:dyDescent="0.25">
      <c r="BH1151" s="35"/>
      <c r="BI1151" s="35"/>
      <c r="BJ1151" s="35"/>
      <c r="BK1151" s="35"/>
      <c r="BL1151" s="35"/>
    </row>
    <row r="1152" spans="60:64" x14ac:dyDescent="0.25">
      <c r="BH1152" s="35"/>
      <c r="BI1152" s="35"/>
      <c r="BJ1152" s="35"/>
      <c r="BK1152" s="35"/>
      <c r="BL1152" s="35"/>
    </row>
    <row r="1153" spans="60:64" x14ac:dyDescent="0.25">
      <c r="BH1153" s="35"/>
      <c r="BI1153" s="35"/>
      <c r="BJ1153" s="35"/>
      <c r="BK1153" s="35"/>
      <c r="BL1153" s="35"/>
    </row>
    <row r="1154" spans="60:64" x14ac:dyDescent="0.25">
      <c r="BH1154" s="35"/>
      <c r="BI1154" s="35"/>
      <c r="BJ1154" s="35"/>
      <c r="BK1154" s="35"/>
      <c r="BL1154" s="35"/>
    </row>
    <row r="1155" spans="60:64" x14ac:dyDescent="0.25">
      <c r="BH1155" s="35"/>
      <c r="BI1155" s="35"/>
      <c r="BJ1155" s="35"/>
      <c r="BK1155" s="35"/>
      <c r="BL1155" s="35"/>
    </row>
    <row r="1156" spans="60:64" x14ac:dyDescent="0.25">
      <c r="BH1156" s="35"/>
      <c r="BI1156" s="35"/>
      <c r="BJ1156" s="35"/>
      <c r="BK1156" s="35"/>
      <c r="BL1156" s="35"/>
    </row>
    <row r="1157" spans="60:64" x14ac:dyDescent="0.25">
      <c r="BH1157" s="35"/>
      <c r="BI1157" s="35"/>
      <c r="BJ1157" s="35"/>
      <c r="BK1157" s="35"/>
      <c r="BL1157" s="35"/>
    </row>
    <row r="1158" spans="60:64" x14ac:dyDescent="0.25">
      <c r="BH1158" s="35"/>
      <c r="BI1158" s="35"/>
      <c r="BJ1158" s="35"/>
      <c r="BK1158" s="35"/>
      <c r="BL1158" s="35"/>
    </row>
    <row r="1159" spans="60:64" x14ac:dyDescent="0.25">
      <c r="BH1159" s="35"/>
      <c r="BI1159" s="35"/>
      <c r="BJ1159" s="35"/>
      <c r="BK1159" s="35"/>
      <c r="BL1159" s="35"/>
    </row>
    <row r="1160" spans="60:64" x14ac:dyDescent="0.25">
      <c r="BH1160" s="35"/>
      <c r="BI1160" s="35"/>
      <c r="BJ1160" s="35"/>
      <c r="BK1160" s="35"/>
      <c r="BL1160" s="35"/>
    </row>
    <row r="1161" spans="60:64" x14ac:dyDescent="0.25">
      <c r="BH1161" s="35"/>
      <c r="BI1161" s="35"/>
      <c r="BJ1161" s="35"/>
      <c r="BK1161" s="35"/>
      <c r="BL1161" s="35"/>
    </row>
    <row r="1162" spans="60:64" x14ac:dyDescent="0.25">
      <c r="BH1162" s="35"/>
      <c r="BI1162" s="35"/>
      <c r="BJ1162" s="35"/>
      <c r="BK1162" s="35"/>
      <c r="BL1162" s="35"/>
    </row>
    <row r="1163" spans="60:64" x14ac:dyDescent="0.25">
      <c r="BH1163" s="35"/>
      <c r="BI1163" s="35"/>
      <c r="BJ1163" s="35"/>
      <c r="BK1163" s="35"/>
      <c r="BL1163" s="35"/>
    </row>
    <row r="1164" spans="60:64" x14ac:dyDescent="0.25">
      <c r="BH1164" s="35"/>
      <c r="BI1164" s="35"/>
      <c r="BJ1164" s="35"/>
      <c r="BK1164" s="35"/>
      <c r="BL1164" s="35"/>
    </row>
    <row r="1165" spans="60:64" x14ac:dyDescent="0.25">
      <c r="BH1165" s="35"/>
      <c r="BI1165" s="35"/>
      <c r="BJ1165" s="35"/>
      <c r="BK1165" s="35"/>
      <c r="BL1165" s="35"/>
    </row>
    <row r="1166" spans="60:64" x14ac:dyDescent="0.25">
      <c r="BH1166" s="35"/>
      <c r="BI1166" s="35"/>
      <c r="BJ1166" s="35"/>
      <c r="BK1166" s="35"/>
      <c r="BL1166" s="35"/>
    </row>
    <row r="1167" spans="60:64" x14ac:dyDescent="0.25">
      <c r="BH1167" s="35"/>
      <c r="BI1167" s="35"/>
      <c r="BJ1167" s="35"/>
      <c r="BK1167" s="35"/>
      <c r="BL1167" s="35"/>
    </row>
    <row r="1168" spans="60:64" x14ac:dyDescent="0.25">
      <c r="BH1168" s="35"/>
      <c r="BI1168" s="35"/>
      <c r="BJ1168" s="35"/>
      <c r="BK1168" s="35"/>
      <c r="BL1168" s="35"/>
    </row>
    <row r="1169" spans="60:64" x14ac:dyDescent="0.25">
      <c r="BH1169" s="35"/>
      <c r="BI1169" s="35"/>
      <c r="BJ1169" s="35"/>
      <c r="BK1169" s="35"/>
      <c r="BL1169" s="35"/>
    </row>
    <row r="1170" spans="60:64" x14ac:dyDescent="0.25">
      <c r="BH1170" s="35"/>
      <c r="BI1170" s="35"/>
      <c r="BJ1170" s="35"/>
      <c r="BK1170" s="35"/>
      <c r="BL1170" s="35"/>
    </row>
    <row r="1171" spans="60:64" x14ac:dyDescent="0.25">
      <c r="BH1171" s="35"/>
      <c r="BI1171" s="35"/>
      <c r="BJ1171" s="35"/>
      <c r="BK1171" s="35"/>
      <c r="BL1171" s="35"/>
    </row>
    <row r="1172" spans="60:64" x14ac:dyDescent="0.25">
      <c r="BH1172" s="35"/>
      <c r="BI1172" s="35"/>
      <c r="BJ1172" s="35"/>
      <c r="BK1172" s="35"/>
      <c r="BL1172" s="35"/>
    </row>
    <row r="1173" spans="60:64" x14ac:dyDescent="0.25">
      <c r="BH1173" s="35"/>
      <c r="BI1173" s="35"/>
      <c r="BJ1173" s="35"/>
      <c r="BK1173" s="35"/>
      <c r="BL1173" s="35"/>
    </row>
    <row r="1174" spans="60:64" x14ac:dyDescent="0.25">
      <c r="BH1174" s="35"/>
      <c r="BI1174" s="35"/>
      <c r="BJ1174" s="35"/>
      <c r="BK1174" s="35"/>
      <c r="BL1174" s="35"/>
    </row>
    <row r="1175" spans="60:64" x14ac:dyDescent="0.25">
      <c r="BH1175" s="35"/>
      <c r="BI1175" s="35"/>
      <c r="BJ1175" s="35"/>
      <c r="BK1175" s="35"/>
      <c r="BL1175" s="35"/>
    </row>
    <row r="1176" spans="60:64" x14ac:dyDescent="0.25">
      <c r="BH1176" s="35"/>
      <c r="BI1176" s="35"/>
      <c r="BJ1176" s="35"/>
      <c r="BK1176" s="35"/>
      <c r="BL1176" s="35"/>
    </row>
    <row r="1177" spans="60:64" x14ac:dyDescent="0.25">
      <c r="BH1177" s="35"/>
      <c r="BI1177" s="35"/>
      <c r="BJ1177" s="35"/>
      <c r="BK1177" s="35"/>
      <c r="BL1177" s="35"/>
    </row>
    <row r="1178" spans="60:64" x14ac:dyDescent="0.25">
      <c r="BH1178" s="35"/>
      <c r="BI1178" s="35"/>
      <c r="BJ1178" s="35"/>
      <c r="BK1178" s="35"/>
      <c r="BL1178" s="35"/>
    </row>
    <row r="1179" spans="60:64" x14ac:dyDescent="0.25">
      <c r="BH1179" s="35"/>
      <c r="BI1179" s="35"/>
      <c r="BJ1179" s="35"/>
      <c r="BK1179" s="35"/>
      <c r="BL1179" s="35"/>
    </row>
    <row r="1180" spans="60:64" x14ac:dyDescent="0.25">
      <c r="BH1180" s="35"/>
      <c r="BI1180" s="35"/>
      <c r="BJ1180" s="35"/>
      <c r="BK1180" s="35"/>
      <c r="BL1180" s="35"/>
    </row>
    <row r="1181" spans="60:64" x14ac:dyDescent="0.25">
      <c r="BH1181" s="35"/>
      <c r="BI1181" s="35"/>
      <c r="BJ1181" s="35"/>
      <c r="BK1181" s="35"/>
      <c r="BL1181" s="35"/>
    </row>
    <row r="1182" spans="60:64" x14ac:dyDescent="0.25">
      <c r="BH1182" s="35"/>
      <c r="BI1182" s="35"/>
      <c r="BJ1182" s="35"/>
      <c r="BK1182" s="35"/>
      <c r="BL1182" s="35"/>
    </row>
    <row r="1183" spans="60:64" x14ac:dyDescent="0.25">
      <c r="BH1183" s="35"/>
      <c r="BI1183" s="35"/>
      <c r="BJ1183" s="35"/>
      <c r="BK1183" s="35"/>
      <c r="BL1183" s="35"/>
    </row>
    <row r="1184" spans="60:64" x14ac:dyDescent="0.25">
      <c r="BH1184" s="35"/>
      <c r="BI1184" s="35"/>
      <c r="BJ1184" s="35"/>
      <c r="BK1184" s="35"/>
      <c r="BL1184" s="35"/>
    </row>
    <row r="1185" spans="60:64" x14ac:dyDescent="0.25">
      <c r="BH1185" s="35"/>
      <c r="BI1185" s="35"/>
      <c r="BJ1185" s="35"/>
      <c r="BK1185" s="35"/>
      <c r="BL1185" s="35"/>
    </row>
    <row r="1186" spans="60:64" x14ac:dyDescent="0.25">
      <c r="BH1186" s="35"/>
      <c r="BI1186" s="35"/>
      <c r="BJ1186" s="35"/>
      <c r="BK1186" s="35"/>
      <c r="BL1186" s="35"/>
    </row>
    <row r="1187" spans="60:64" x14ac:dyDescent="0.25">
      <c r="BH1187" s="35"/>
      <c r="BI1187" s="35"/>
      <c r="BJ1187" s="35"/>
      <c r="BK1187" s="35"/>
      <c r="BL1187" s="35"/>
    </row>
    <row r="1188" spans="60:64" x14ac:dyDescent="0.25">
      <c r="BH1188" s="35"/>
      <c r="BI1188" s="35"/>
      <c r="BJ1188" s="35"/>
      <c r="BK1188" s="35"/>
      <c r="BL1188" s="35"/>
    </row>
    <row r="1189" spans="60:64" x14ac:dyDescent="0.25">
      <c r="BH1189" s="35"/>
      <c r="BI1189" s="35"/>
      <c r="BJ1189" s="35"/>
      <c r="BK1189" s="35"/>
      <c r="BL1189" s="35"/>
    </row>
    <row r="1190" spans="60:64" x14ac:dyDescent="0.25">
      <c r="BH1190" s="35"/>
      <c r="BI1190" s="35"/>
      <c r="BJ1190" s="35"/>
      <c r="BK1190" s="35"/>
      <c r="BL1190" s="35"/>
    </row>
    <row r="1191" spans="60:64" x14ac:dyDescent="0.25">
      <c r="BH1191" s="35"/>
      <c r="BI1191" s="35"/>
      <c r="BJ1191" s="35"/>
      <c r="BK1191" s="35"/>
      <c r="BL1191" s="35"/>
    </row>
    <row r="1192" spans="60:64" x14ac:dyDescent="0.25">
      <c r="BH1192" s="35"/>
      <c r="BI1192" s="35"/>
      <c r="BJ1192" s="35"/>
      <c r="BK1192" s="35"/>
      <c r="BL1192" s="35"/>
    </row>
    <row r="1193" spans="60:64" x14ac:dyDescent="0.25">
      <c r="BH1193" s="35"/>
      <c r="BI1193" s="35"/>
      <c r="BJ1193" s="35"/>
      <c r="BK1193" s="35"/>
      <c r="BL1193" s="35"/>
    </row>
    <row r="1194" spans="60:64" x14ac:dyDescent="0.25">
      <c r="BH1194" s="35"/>
      <c r="BI1194" s="35"/>
      <c r="BJ1194" s="35"/>
      <c r="BK1194" s="35"/>
      <c r="BL1194" s="35"/>
    </row>
    <row r="1195" spans="60:64" x14ac:dyDescent="0.25">
      <c r="BH1195" s="35"/>
      <c r="BI1195" s="35"/>
      <c r="BJ1195" s="35"/>
      <c r="BK1195" s="35"/>
      <c r="BL1195" s="35"/>
    </row>
    <row r="1196" spans="60:64" x14ac:dyDescent="0.25">
      <c r="BH1196" s="35"/>
      <c r="BI1196" s="35"/>
      <c r="BJ1196" s="35"/>
      <c r="BK1196" s="35"/>
      <c r="BL1196" s="35"/>
    </row>
    <row r="1197" spans="60:64" x14ac:dyDescent="0.25">
      <c r="BH1197" s="35"/>
      <c r="BI1197" s="35"/>
      <c r="BJ1197" s="35"/>
      <c r="BK1197" s="35"/>
      <c r="BL1197" s="35"/>
    </row>
    <row r="1198" spans="60:64" x14ac:dyDescent="0.25">
      <c r="BH1198" s="35"/>
      <c r="BI1198" s="35"/>
      <c r="BJ1198" s="35"/>
      <c r="BK1198" s="35"/>
      <c r="BL1198" s="35"/>
    </row>
    <row r="1199" spans="60:64" x14ac:dyDescent="0.25">
      <c r="BH1199" s="35"/>
      <c r="BI1199" s="35"/>
      <c r="BJ1199" s="35"/>
      <c r="BK1199" s="35"/>
      <c r="BL1199" s="35"/>
    </row>
    <row r="1200" spans="60:64" x14ac:dyDescent="0.25">
      <c r="BH1200" s="35"/>
      <c r="BI1200" s="35"/>
      <c r="BJ1200" s="35"/>
      <c r="BK1200" s="35"/>
      <c r="BL1200" s="35"/>
    </row>
    <row r="1201" spans="60:64" x14ac:dyDescent="0.25">
      <c r="BH1201" s="35"/>
      <c r="BI1201" s="35"/>
      <c r="BJ1201" s="35"/>
      <c r="BK1201" s="35"/>
      <c r="BL1201" s="35"/>
    </row>
    <row r="1202" spans="60:64" x14ac:dyDescent="0.25">
      <c r="BH1202" s="35"/>
      <c r="BI1202" s="35"/>
      <c r="BJ1202" s="35"/>
      <c r="BK1202" s="35"/>
      <c r="BL1202" s="35"/>
    </row>
    <row r="1203" spans="60:64" x14ac:dyDescent="0.25">
      <c r="BH1203" s="35"/>
      <c r="BI1203" s="35"/>
      <c r="BJ1203" s="35"/>
      <c r="BK1203" s="35"/>
      <c r="BL1203" s="35"/>
    </row>
    <row r="1204" spans="60:64" x14ac:dyDescent="0.25">
      <c r="BH1204" s="35"/>
      <c r="BI1204" s="35"/>
      <c r="BJ1204" s="35"/>
      <c r="BK1204" s="35"/>
      <c r="BL1204" s="35"/>
    </row>
    <row r="1205" spans="60:64" x14ac:dyDescent="0.25">
      <c r="BH1205" s="35"/>
      <c r="BI1205" s="35"/>
      <c r="BJ1205" s="35"/>
      <c r="BK1205" s="35"/>
      <c r="BL1205" s="35"/>
    </row>
    <row r="1206" spans="60:64" x14ac:dyDescent="0.25">
      <c r="BH1206" s="35"/>
      <c r="BI1206" s="35"/>
      <c r="BJ1206" s="35"/>
      <c r="BK1206" s="35"/>
      <c r="BL1206" s="35"/>
    </row>
    <row r="1207" spans="60:64" x14ac:dyDescent="0.25">
      <c r="BH1207" s="35"/>
      <c r="BI1207" s="35"/>
      <c r="BJ1207" s="35"/>
      <c r="BK1207" s="35"/>
      <c r="BL1207" s="35"/>
    </row>
    <row r="1208" spans="60:64" x14ac:dyDescent="0.25">
      <c r="BH1208" s="35"/>
      <c r="BI1208" s="35"/>
      <c r="BJ1208" s="35"/>
      <c r="BK1208" s="35"/>
      <c r="BL1208" s="35"/>
    </row>
    <row r="1209" spans="60:64" x14ac:dyDescent="0.25">
      <c r="BH1209" s="35"/>
      <c r="BI1209" s="35"/>
      <c r="BJ1209" s="35"/>
      <c r="BK1209" s="35"/>
      <c r="BL1209" s="35"/>
    </row>
    <row r="1210" spans="60:64" x14ac:dyDescent="0.25">
      <c r="BH1210" s="35"/>
      <c r="BI1210" s="35"/>
      <c r="BJ1210" s="35"/>
      <c r="BK1210" s="35"/>
      <c r="BL1210" s="35"/>
    </row>
    <row r="1211" spans="60:64" x14ac:dyDescent="0.25">
      <c r="BH1211" s="35"/>
      <c r="BI1211" s="35"/>
      <c r="BJ1211" s="35"/>
      <c r="BK1211" s="35"/>
      <c r="BL1211" s="35"/>
    </row>
    <row r="1212" spans="60:64" x14ac:dyDescent="0.25">
      <c r="BH1212" s="35"/>
      <c r="BI1212" s="35"/>
      <c r="BJ1212" s="35"/>
      <c r="BK1212" s="35"/>
      <c r="BL1212" s="35"/>
    </row>
    <row r="1213" spans="60:64" x14ac:dyDescent="0.25">
      <c r="BH1213" s="35"/>
      <c r="BI1213" s="35"/>
      <c r="BJ1213" s="35"/>
      <c r="BK1213" s="35"/>
      <c r="BL1213" s="35"/>
    </row>
    <row r="1214" spans="60:64" x14ac:dyDescent="0.25">
      <c r="BH1214" s="35"/>
      <c r="BI1214" s="35"/>
      <c r="BJ1214" s="35"/>
      <c r="BK1214" s="35"/>
      <c r="BL1214" s="35"/>
    </row>
    <row r="1215" spans="60:64" x14ac:dyDescent="0.25">
      <c r="BH1215" s="35"/>
      <c r="BI1215" s="35"/>
      <c r="BJ1215" s="35"/>
      <c r="BK1215" s="35"/>
      <c r="BL1215" s="35"/>
    </row>
    <row r="1216" spans="60:64" x14ac:dyDescent="0.25">
      <c r="BH1216" s="35"/>
      <c r="BI1216" s="35"/>
      <c r="BJ1216" s="35"/>
      <c r="BK1216" s="35"/>
      <c r="BL1216" s="35"/>
    </row>
    <row r="1217" spans="60:64" x14ac:dyDescent="0.25">
      <c r="BH1217" s="35"/>
      <c r="BI1217" s="35"/>
      <c r="BJ1217" s="35"/>
      <c r="BK1217" s="35"/>
      <c r="BL1217" s="35"/>
    </row>
    <row r="1218" spans="60:64" x14ac:dyDescent="0.25">
      <c r="BH1218" s="35"/>
      <c r="BI1218" s="35"/>
      <c r="BJ1218" s="35"/>
      <c r="BK1218" s="35"/>
      <c r="BL1218" s="35"/>
    </row>
    <row r="1219" spans="60:64" x14ac:dyDescent="0.25">
      <c r="BH1219" s="35"/>
      <c r="BI1219" s="35"/>
      <c r="BJ1219" s="35"/>
      <c r="BK1219" s="35"/>
      <c r="BL1219" s="35"/>
    </row>
    <row r="1220" spans="60:64" x14ac:dyDescent="0.25">
      <c r="BH1220" s="35"/>
      <c r="BI1220" s="35"/>
      <c r="BJ1220" s="35"/>
      <c r="BK1220" s="35"/>
      <c r="BL1220" s="35"/>
    </row>
    <row r="1221" spans="60:64" x14ac:dyDescent="0.25">
      <c r="BH1221" s="35"/>
      <c r="BI1221" s="35"/>
      <c r="BJ1221" s="35"/>
      <c r="BK1221" s="35"/>
      <c r="BL1221" s="35"/>
    </row>
    <row r="1222" spans="60:64" x14ac:dyDescent="0.25">
      <c r="BH1222" s="35"/>
      <c r="BI1222" s="35"/>
      <c r="BJ1222" s="35"/>
      <c r="BK1222" s="35"/>
      <c r="BL1222" s="35"/>
    </row>
    <row r="1223" spans="60:64" x14ac:dyDescent="0.25">
      <c r="BH1223" s="35"/>
      <c r="BI1223" s="35"/>
      <c r="BJ1223" s="35"/>
      <c r="BK1223" s="35"/>
      <c r="BL1223" s="35"/>
    </row>
    <row r="1224" spans="60:64" x14ac:dyDescent="0.25">
      <c r="BH1224" s="35"/>
      <c r="BI1224" s="35"/>
      <c r="BJ1224" s="35"/>
      <c r="BK1224" s="35"/>
      <c r="BL1224" s="35"/>
    </row>
    <row r="1225" spans="60:64" x14ac:dyDescent="0.25">
      <c r="BH1225" s="35"/>
      <c r="BI1225" s="35"/>
      <c r="BJ1225" s="35"/>
      <c r="BK1225" s="35"/>
      <c r="BL1225" s="35"/>
    </row>
    <row r="1226" spans="60:64" x14ac:dyDescent="0.25">
      <c r="BH1226" s="35"/>
      <c r="BI1226" s="35"/>
      <c r="BJ1226" s="35"/>
      <c r="BK1226" s="35"/>
      <c r="BL1226" s="35"/>
    </row>
    <row r="1227" spans="60:64" x14ac:dyDescent="0.25">
      <c r="BH1227" s="35"/>
      <c r="BI1227" s="35"/>
      <c r="BJ1227" s="35"/>
      <c r="BK1227" s="35"/>
      <c r="BL1227" s="35"/>
    </row>
    <row r="1228" spans="60:64" x14ac:dyDescent="0.25">
      <c r="BH1228" s="35"/>
      <c r="BI1228" s="35"/>
      <c r="BJ1228" s="35"/>
      <c r="BK1228" s="35"/>
      <c r="BL1228" s="35"/>
    </row>
    <row r="1229" spans="60:64" x14ac:dyDescent="0.25">
      <c r="BH1229" s="35"/>
      <c r="BI1229" s="35"/>
      <c r="BJ1229" s="35"/>
      <c r="BK1229" s="35"/>
      <c r="BL1229" s="35"/>
    </row>
    <row r="1230" spans="60:64" x14ac:dyDescent="0.25">
      <c r="BH1230" s="35"/>
      <c r="BI1230" s="35"/>
      <c r="BJ1230" s="35"/>
      <c r="BK1230" s="35"/>
      <c r="BL1230" s="35"/>
    </row>
    <row r="1231" spans="60:64" x14ac:dyDescent="0.25">
      <c r="BH1231" s="35"/>
      <c r="BI1231" s="35"/>
      <c r="BJ1231" s="35"/>
      <c r="BK1231" s="35"/>
      <c r="BL1231" s="35"/>
    </row>
    <row r="1232" spans="60:64" x14ac:dyDescent="0.25">
      <c r="BH1232" s="35"/>
      <c r="BI1232" s="35"/>
      <c r="BJ1232" s="35"/>
      <c r="BK1232" s="35"/>
      <c r="BL1232" s="35"/>
    </row>
    <row r="1233" spans="60:64" x14ac:dyDescent="0.25">
      <c r="BH1233" s="35"/>
      <c r="BI1233" s="35"/>
      <c r="BJ1233" s="35"/>
      <c r="BK1233" s="35"/>
      <c r="BL1233" s="35"/>
    </row>
    <row r="1234" spans="60:64" x14ac:dyDescent="0.25">
      <c r="BH1234" s="35"/>
      <c r="BI1234" s="35"/>
      <c r="BJ1234" s="35"/>
      <c r="BK1234" s="35"/>
      <c r="BL1234" s="35"/>
    </row>
    <row r="1235" spans="60:64" x14ac:dyDescent="0.25">
      <c r="BH1235" s="35"/>
      <c r="BI1235" s="35"/>
      <c r="BJ1235" s="35"/>
      <c r="BK1235" s="35"/>
      <c r="BL1235" s="35"/>
    </row>
    <row r="1236" spans="60:64" x14ac:dyDescent="0.25">
      <c r="BH1236" s="35"/>
      <c r="BI1236" s="35"/>
      <c r="BJ1236" s="35"/>
      <c r="BK1236" s="35"/>
      <c r="BL1236" s="35"/>
    </row>
    <row r="1237" spans="60:64" x14ac:dyDescent="0.25">
      <c r="BH1237" s="35"/>
      <c r="BI1237" s="35"/>
      <c r="BJ1237" s="35"/>
      <c r="BK1237" s="35"/>
      <c r="BL1237" s="35"/>
    </row>
    <row r="1238" spans="60:64" x14ac:dyDescent="0.25">
      <c r="BH1238" s="35"/>
      <c r="BI1238" s="35"/>
      <c r="BJ1238" s="35"/>
      <c r="BK1238" s="35"/>
      <c r="BL1238" s="35"/>
    </row>
    <row r="1239" spans="60:64" x14ac:dyDescent="0.25">
      <c r="BH1239" s="35"/>
      <c r="BI1239" s="35"/>
      <c r="BJ1239" s="35"/>
      <c r="BK1239" s="35"/>
      <c r="BL1239" s="35"/>
    </row>
    <row r="1240" spans="60:64" x14ac:dyDescent="0.25">
      <c r="BH1240" s="35"/>
      <c r="BI1240" s="35"/>
      <c r="BJ1240" s="35"/>
      <c r="BK1240" s="35"/>
      <c r="BL1240" s="35"/>
    </row>
    <row r="1241" spans="60:64" x14ac:dyDescent="0.25">
      <c r="BH1241" s="35"/>
      <c r="BI1241" s="35"/>
      <c r="BJ1241" s="35"/>
      <c r="BK1241" s="35"/>
      <c r="BL1241" s="35"/>
    </row>
    <row r="1242" spans="60:64" x14ac:dyDescent="0.25">
      <c r="BH1242" s="35"/>
      <c r="BI1242" s="35"/>
      <c r="BJ1242" s="35"/>
      <c r="BK1242" s="35"/>
      <c r="BL1242" s="35"/>
    </row>
    <row r="1243" spans="60:64" x14ac:dyDescent="0.25">
      <c r="BH1243" s="35"/>
      <c r="BI1243" s="35"/>
      <c r="BJ1243" s="35"/>
      <c r="BK1243" s="35"/>
      <c r="BL1243" s="35"/>
    </row>
    <row r="1244" spans="60:64" x14ac:dyDescent="0.25">
      <c r="BH1244" s="35"/>
      <c r="BI1244" s="35"/>
      <c r="BJ1244" s="35"/>
      <c r="BK1244" s="35"/>
      <c r="BL1244" s="35"/>
    </row>
    <row r="1245" spans="60:64" x14ac:dyDescent="0.25">
      <c r="BH1245" s="35"/>
      <c r="BI1245" s="35"/>
      <c r="BJ1245" s="35"/>
      <c r="BK1245" s="35"/>
      <c r="BL1245" s="35"/>
    </row>
    <row r="1246" spans="60:64" x14ac:dyDescent="0.25">
      <c r="BH1246" s="35"/>
      <c r="BI1246" s="35"/>
      <c r="BJ1246" s="35"/>
      <c r="BK1246" s="35"/>
      <c r="BL1246" s="35"/>
    </row>
    <row r="1247" spans="60:64" x14ac:dyDescent="0.25">
      <c r="BH1247" s="35"/>
      <c r="BI1247" s="35"/>
      <c r="BJ1247" s="35"/>
      <c r="BK1247" s="35"/>
      <c r="BL1247" s="35"/>
    </row>
    <row r="1248" spans="60:64" x14ac:dyDescent="0.25">
      <c r="BH1248" s="35"/>
      <c r="BI1248" s="35"/>
      <c r="BJ1248" s="35"/>
      <c r="BK1248" s="35"/>
      <c r="BL1248" s="35"/>
    </row>
    <row r="1249" spans="60:64" x14ac:dyDescent="0.25">
      <c r="BH1249" s="35"/>
      <c r="BI1249" s="35"/>
      <c r="BJ1249" s="35"/>
      <c r="BK1249" s="35"/>
      <c r="BL1249" s="35"/>
    </row>
    <row r="1250" spans="60:64" x14ac:dyDescent="0.25">
      <c r="BH1250" s="35"/>
      <c r="BI1250" s="35"/>
      <c r="BJ1250" s="35"/>
      <c r="BK1250" s="35"/>
      <c r="BL1250" s="35"/>
    </row>
    <row r="1251" spans="60:64" x14ac:dyDescent="0.25">
      <c r="BH1251" s="35"/>
      <c r="BI1251" s="35"/>
      <c r="BJ1251" s="35"/>
      <c r="BK1251" s="35"/>
      <c r="BL1251" s="35"/>
    </row>
    <row r="1252" spans="60:64" x14ac:dyDescent="0.25">
      <c r="BH1252" s="35"/>
      <c r="BI1252" s="35"/>
      <c r="BJ1252" s="35"/>
      <c r="BK1252" s="35"/>
      <c r="BL1252" s="35"/>
    </row>
    <row r="1253" spans="60:64" x14ac:dyDescent="0.25">
      <c r="BH1253" s="35"/>
      <c r="BI1253" s="35"/>
      <c r="BJ1253" s="35"/>
      <c r="BK1253" s="35"/>
      <c r="BL1253" s="35"/>
    </row>
    <row r="1254" spans="60:64" x14ac:dyDescent="0.25">
      <c r="BH1254" s="35"/>
      <c r="BI1254" s="35"/>
      <c r="BJ1254" s="35"/>
      <c r="BK1254" s="35"/>
      <c r="BL1254" s="35"/>
    </row>
    <row r="1255" spans="60:64" x14ac:dyDescent="0.25">
      <c r="BH1255" s="35"/>
      <c r="BI1255" s="35"/>
      <c r="BJ1255" s="35"/>
      <c r="BK1255" s="35"/>
      <c r="BL1255" s="35"/>
    </row>
    <row r="1256" spans="60:64" x14ac:dyDescent="0.25">
      <c r="BH1256" s="35"/>
      <c r="BI1256" s="35"/>
      <c r="BJ1256" s="35"/>
      <c r="BK1256" s="35"/>
      <c r="BL1256" s="35"/>
    </row>
    <row r="1257" spans="60:64" x14ac:dyDescent="0.25">
      <c r="BH1257" s="35"/>
      <c r="BI1257" s="35"/>
      <c r="BJ1257" s="35"/>
      <c r="BK1257" s="35"/>
      <c r="BL1257" s="35"/>
    </row>
    <row r="1258" spans="60:64" x14ac:dyDescent="0.25">
      <c r="BH1258" s="35"/>
      <c r="BI1258" s="35"/>
      <c r="BJ1258" s="35"/>
      <c r="BK1258" s="35"/>
      <c r="BL1258" s="35"/>
    </row>
    <row r="1259" spans="60:64" x14ac:dyDescent="0.25">
      <c r="BH1259" s="35"/>
      <c r="BI1259" s="35"/>
      <c r="BJ1259" s="35"/>
      <c r="BK1259" s="35"/>
      <c r="BL1259" s="35"/>
    </row>
    <row r="1260" spans="60:64" x14ac:dyDescent="0.25">
      <c r="BH1260" s="35"/>
      <c r="BI1260" s="35"/>
      <c r="BJ1260" s="35"/>
      <c r="BK1260" s="35"/>
      <c r="BL1260" s="35"/>
    </row>
    <row r="1261" spans="60:64" x14ac:dyDescent="0.25">
      <c r="BH1261" s="35"/>
      <c r="BI1261" s="35"/>
      <c r="BJ1261" s="35"/>
      <c r="BK1261" s="35"/>
      <c r="BL1261" s="35"/>
    </row>
    <row r="1262" spans="60:64" x14ac:dyDescent="0.25">
      <c r="BH1262" s="35"/>
      <c r="BI1262" s="35"/>
      <c r="BJ1262" s="35"/>
      <c r="BK1262" s="35"/>
      <c r="BL1262" s="35"/>
    </row>
    <row r="1263" spans="60:64" x14ac:dyDescent="0.25">
      <c r="BH1263" s="35"/>
      <c r="BI1263" s="35"/>
      <c r="BJ1263" s="35"/>
      <c r="BK1263" s="35"/>
      <c r="BL1263" s="35"/>
    </row>
    <row r="1264" spans="60:64" x14ac:dyDescent="0.25">
      <c r="BH1264" s="35"/>
      <c r="BI1264" s="35"/>
      <c r="BJ1264" s="35"/>
      <c r="BK1264" s="35"/>
      <c r="BL1264" s="35"/>
    </row>
    <row r="1265" spans="60:64" x14ac:dyDescent="0.25">
      <c r="BH1265" s="35"/>
      <c r="BI1265" s="35"/>
      <c r="BJ1265" s="35"/>
      <c r="BK1265" s="35"/>
      <c r="BL1265" s="35"/>
    </row>
    <row r="1266" spans="60:64" x14ac:dyDescent="0.25">
      <c r="BH1266" s="35"/>
      <c r="BI1266" s="35"/>
      <c r="BJ1266" s="35"/>
      <c r="BK1266" s="35"/>
      <c r="BL1266" s="35"/>
    </row>
    <row r="1267" spans="60:64" x14ac:dyDescent="0.25">
      <c r="BH1267" s="35"/>
      <c r="BI1267" s="35"/>
      <c r="BJ1267" s="35"/>
      <c r="BK1267" s="35"/>
      <c r="BL1267" s="35"/>
    </row>
    <row r="1268" spans="60:64" x14ac:dyDescent="0.25">
      <c r="BH1268" s="35"/>
      <c r="BI1268" s="35"/>
      <c r="BJ1268" s="35"/>
      <c r="BK1268" s="35"/>
      <c r="BL1268" s="35"/>
    </row>
    <row r="1269" spans="60:64" x14ac:dyDescent="0.25">
      <c r="BH1269" s="35"/>
      <c r="BI1269" s="35"/>
      <c r="BJ1269" s="35"/>
      <c r="BK1269" s="35"/>
      <c r="BL1269" s="35"/>
    </row>
    <row r="1270" spans="60:64" x14ac:dyDescent="0.25">
      <c r="BH1270" s="35"/>
      <c r="BI1270" s="35"/>
      <c r="BJ1270" s="35"/>
      <c r="BK1270" s="35"/>
      <c r="BL1270" s="35"/>
    </row>
    <row r="1271" spans="60:64" x14ac:dyDescent="0.25">
      <c r="BH1271" s="35"/>
      <c r="BI1271" s="35"/>
      <c r="BJ1271" s="35"/>
      <c r="BK1271" s="35"/>
      <c r="BL1271" s="35"/>
    </row>
    <row r="1272" spans="60:64" x14ac:dyDescent="0.25">
      <c r="BH1272" s="35"/>
      <c r="BI1272" s="35"/>
      <c r="BJ1272" s="35"/>
      <c r="BK1272" s="35"/>
      <c r="BL1272" s="35"/>
    </row>
    <row r="1273" spans="60:64" x14ac:dyDescent="0.25">
      <c r="BH1273" s="35"/>
      <c r="BI1273" s="35"/>
      <c r="BJ1273" s="35"/>
      <c r="BK1273" s="35"/>
      <c r="BL1273" s="35"/>
    </row>
    <row r="1274" spans="60:64" x14ac:dyDescent="0.25">
      <c r="BH1274" s="35"/>
      <c r="BI1274" s="35"/>
      <c r="BJ1274" s="35"/>
      <c r="BK1274" s="35"/>
      <c r="BL1274" s="35"/>
    </row>
    <row r="1275" spans="60:64" x14ac:dyDescent="0.25">
      <c r="BH1275" s="35"/>
      <c r="BI1275" s="35"/>
      <c r="BJ1275" s="35"/>
      <c r="BK1275" s="35"/>
      <c r="BL1275" s="35"/>
    </row>
    <row r="1276" spans="60:64" x14ac:dyDescent="0.25">
      <c r="BH1276" s="35"/>
      <c r="BI1276" s="35"/>
      <c r="BJ1276" s="35"/>
      <c r="BK1276" s="35"/>
      <c r="BL1276" s="35"/>
    </row>
    <row r="1277" spans="60:64" x14ac:dyDescent="0.25">
      <c r="BH1277" s="35"/>
      <c r="BI1277" s="35"/>
      <c r="BJ1277" s="35"/>
      <c r="BK1277" s="35"/>
      <c r="BL1277" s="35"/>
    </row>
    <row r="1278" spans="60:64" x14ac:dyDescent="0.25">
      <c r="BH1278" s="35"/>
      <c r="BI1278" s="35"/>
      <c r="BJ1278" s="35"/>
      <c r="BK1278" s="35"/>
      <c r="BL1278" s="35"/>
    </row>
    <row r="1279" spans="60:64" x14ac:dyDescent="0.25">
      <c r="BH1279" s="35"/>
      <c r="BI1279" s="35"/>
      <c r="BJ1279" s="35"/>
      <c r="BK1279" s="35"/>
      <c r="BL1279" s="35"/>
    </row>
    <row r="1280" spans="60:64" x14ac:dyDescent="0.25">
      <c r="BH1280" s="35"/>
      <c r="BI1280" s="35"/>
      <c r="BJ1280" s="35"/>
      <c r="BK1280" s="35"/>
      <c r="BL1280" s="35"/>
    </row>
    <row r="1281" spans="60:64" x14ac:dyDescent="0.25">
      <c r="BH1281" s="35"/>
      <c r="BI1281" s="35"/>
      <c r="BJ1281" s="35"/>
      <c r="BK1281" s="35"/>
      <c r="BL1281" s="35"/>
    </row>
    <row r="1282" spans="60:64" x14ac:dyDescent="0.25">
      <c r="BH1282" s="35"/>
      <c r="BI1282" s="35"/>
      <c r="BJ1282" s="35"/>
      <c r="BK1282" s="35"/>
      <c r="BL1282" s="35"/>
    </row>
    <row r="1283" spans="60:64" x14ac:dyDescent="0.25">
      <c r="BH1283" s="35"/>
      <c r="BI1283" s="35"/>
      <c r="BJ1283" s="35"/>
      <c r="BK1283" s="35"/>
      <c r="BL1283" s="35"/>
    </row>
    <row r="1284" spans="60:64" x14ac:dyDescent="0.25">
      <c r="BH1284" s="35"/>
      <c r="BI1284" s="35"/>
      <c r="BJ1284" s="35"/>
      <c r="BK1284" s="35"/>
      <c r="BL1284" s="35"/>
    </row>
    <row r="1285" spans="60:64" x14ac:dyDescent="0.25">
      <c r="BH1285" s="35"/>
      <c r="BI1285" s="35"/>
      <c r="BJ1285" s="35"/>
      <c r="BK1285" s="35"/>
      <c r="BL1285" s="35"/>
    </row>
    <row r="1286" spans="60:64" x14ac:dyDescent="0.25">
      <c r="BH1286" s="35"/>
      <c r="BI1286" s="35"/>
      <c r="BJ1286" s="35"/>
      <c r="BK1286" s="35"/>
      <c r="BL1286" s="35"/>
    </row>
    <row r="1287" spans="60:64" x14ac:dyDescent="0.25">
      <c r="BH1287" s="35"/>
      <c r="BI1287" s="35"/>
      <c r="BJ1287" s="35"/>
      <c r="BK1287" s="35"/>
      <c r="BL1287" s="35"/>
    </row>
    <row r="1288" spans="60:64" x14ac:dyDescent="0.25">
      <c r="BH1288" s="35"/>
      <c r="BI1288" s="35"/>
      <c r="BJ1288" s="35"/>
      <c r="BK1288" s="35"/>
      <c r="BL1288" s="35"/>
    </row>
    <row r="1289" spans="60:64" x14ac:dyDescent="0.25">
      <c r="BH1289" s="35"/>
      <c r="BI1289" s="35"/>
      <c r="BJ1289" s="35"/>
      <c r="BK1289" s="35"/>
      <c r="BL1289" s="35"/>
    </row>
    <row r="1290" spans="60:64" x14ac:dyDescent="0.25">
      <c r="BH1290" s="35"/>
      <c r="BI1290" s="35"/>
      <c r="BJ1290" s="35"/>
      <c r="BK1290" s="35"/>
      <c r="BL1290" s="35"/>
    </row>
    <row r="1291" spans="60:64" x14ac:dyDescent="0.25">
      <c r="BH1291" s="35"/>
      <c r="BI1291" s="35"/>
      <c r="BJ1291" s="35"/>
      <c r="BK1291" s="35"/>
      <c r="BL1291" s="35"/>
    </row>
    <row r="1292" spans="60:64" x14ac:dyDescent="0.25">
      <c r="BH1292" s="35"/>
      <c r="BI1292" s="35"/>
      <c r="BJ1292" s="35"/>
      <c r="BK1292" s="35"/>
      <c r="BL1292" s="35"/>
    </row>
    <row r="1293" spans="60:64" x14ac:dyDescent="0.25">
      <c r="BH1293" s="35"/>
      <c r="BI1293" s="35"/>
      <c r="BJ1293" s="35"/>
      <c r="BK1293" s="35"/>
      <c r="BL1293" s="35"/>
    </row>
    <row r="1294" spans="60:64" x14ac:dyDescent="0.25">
      <c r="BH1294" s="35"/>
      <c r="BI1294" s="35"/>
      <c r="BJ1294" s="35"/>
      <c r="BK1294" s="35"/>
      <c r="BL1294" s="35"/>
    </row>
    <row r="1295" spans="60:64" x14ac:dyDescent="0.25">
      <c r="BH1295" s="35"/>
      <c r="BI1295" s="35"/>
      <c r="BJ1295" s="35"/>
      <c r="BK1295" s="35"/>
      <c r="BL1295" s="35"/>
    </row>
    <row r="1296" spans="60:64" x14ac:dyDescent="0.25">
      <c r="BH1296" s="35"/>
      <c r="BI1296" s="35"/>
      <c r="BJ1296" s="35"/>
      <c r="BK1296" s="35"/>
      <c r="BL1296" s="35"/>
    </row>
    <row r="1297" spans="60:64" x14ac:dyDescent="0.25">
      <c r="BH1297" s="35"/>
      <c r="BI1297" s="35"/>
      <c r="BJ1297" s="35"/>
      <c r="BK1297" s="35"/>
      <c r="BL1297" s="35"/>
    </row>
    <row r="1298" spans="60:64" x14ac:dyDescent="0.25">
      <c r="BH1298" s="35"/>
      <c r="BI1298" s="35"/>
      <c r="BJ1298" s="35"/>
      <c r="BK1298" s="35"/>
      <c r="BL1298" s="35"/>
    </row>
    <row r="1299" spans="60:64" x14ac:dyDescent="0.25">
      <c r="BH1299" s="35"/>
      <c r="BI1299" s="35"/>
      <c r="BJ1299" s="35"/>
      <c r="BK1299" s="35"/>
      <c r="BL1299" s="35"/>
    </row>
    <row r="1300" spans="60:64" x14ac:dyDescent="0.25">
      <c r="BH1300" s="35"/>
      <c r="BI1300" s="35"/>
      <c r="BJ1300" s="35"/>
      <c r="BK1300" s="35"/>
      <c r="BL1300" s="35"/>
    </row>
    <row r="1301" spans="60:64" x14ac:dyDescent="0.25">
      <c r="BH1301" s="35"/>
      <c r="BI1301" s="35"/>
      <c r="BJ1301" s="35"/>
      <c r="BK1301" s="35"/>
      <c r="BL1301" s="35"/>
    </row>
    <row r="1302" spans="60:64" x14ac:dyDescent="0.25">
      <c r="BH1302" s="35"/>
      <c r="BI1302" s="35"/>
      <c r="BJ1302" s="35"/>
      <c r="BK1302" s="35"/>
      <c r="BL1302" s="35"/>
    </row>
    <row r="1303" spans="60:64" x14ac:dyDescent="0.25">
      <c r="BH1303" s="35"/>
      <c r="BI1303" s="35"/>
      <c r="BJ1303" s="35"/>
      <c r="BK1303" s="35"/>
      <c r="BL1303" s="35"/>
    </row>
    <row r="1304" spans="60:64" x14ac:dyDescent="0.25">
      <c r="BH1304" s="35"/>
      <c r="BI1304" s="35"/>
      <c r="BJ1304" s="35"/>
      <c r="BK1304" s="35"/>
      <c r="BL1304" s="35"/>
    </row>
    <row r="1305" spans="60:64" x14ac:dyDescent="0.25">
      <c r="BH1305" s="35"/>
      <c r="BI1305" s="35"/>
      <c r="BJ1305" s="35"/>
      <c r="BK1305" s="35"/>
      <c r="BL1305" s="35"/>
    </row>
    <row r="1306" spans="60:64" x14ac:dyDescent="0.25">
      <c r="BH1306" s="35"/>
      <c r="BI1306" s="35"/>
      <c r="BJ1306" s="35"/>
      <c r="BK1306" s="35"/>
      <c r="BL1306" s="35"/>
    </row>
    <row r="1307" spans="60:64" x14ac:dyDescent="0.25">
      <c r="BH1307" s="35"/>
      <c r="BI1307" s="35"/>
      <c r="BJ1307" s="35"/>
      <c r="BK1307" s="35"/>
      <c r="BL1307" s="35"/>
    </row>
    <row r="1308" spans="60:64" x14ac:dyDescent="0.25">
      <c r="BH1308" s="35"/>
      <c r="BI1308" s="35"/>
      <c r="BJ1308" s="35"/>
      <c r="BK1308" s="35"/>
      <c r="BL1308" s="35"/>
    </row>
    <row r="1309" spans="60:64" x14ac:dyDescent="0.25">
      <c r="BH1309" s="35"/>
      <c r="BI1309" s="35"/>
      <c r="BJ1309" s="35"/>
      <c r="BK1309" s="35"/>
      <c r="BL1309" s="35"/>
    </row>
    <row r="1310" spans="60:64" x14ac:dyDescent="0.25">
      <c r="BH1310" s="35"/>
      <c r="BI1310" s="35"/>
      <c r="BJ1310" s="35"/>
      <c r="BK1310" s="35"/>
      <c r="BL1310" s="35"/>
    </row>
    <row r="1311" spans="60:64" x14ac:dyDescent="0.25">
      <c r="BH1311" s="35"/>
      <c r="BI1311" s="35"/>
      <c r="BJ1311" s="35"/>
      <c r="BK1311" s="35"/>
      <c r="BL1311" s="35"/>
    </row>
    <row r="1312" spans="60:64" x14ac:dyDescent="0.25">
      <c r="BH1312" s="35"/>
      <c r="BI1312" s="35"/>
      <c r="BJ1312" s="35"/>
      <c r="BK1312" s="35"/>
      <c r="BL1312" s="35"/>
    </row>
    <row r="1313" spans="60:64" x14ac:dyDescent="0.25">
      <c r="BH1313" s="35"/>
      <c r="BI1313" s="35"/>
      <c r="BJ1313" s="35"/>
      <c r="BK1313" s="35"/>
      <c r="BL1313" s="35"/>
    </row>
    <row r="1314" spans="60:64" x14ac:dyDescent="0.25">
      <c r="BH1314" s="35"/>
      <c r="BI1314" s="35"/>
      <c r="BJ1314" s="35"/>
      <c r="BK1314" s="35"/>
      <c r="BL1314" s="35"/>
    </row>
    <row r="1315" spans="60:64" x14ac:dyDescent="0.25">
      <c r="BH1315" s="35"/>
      <c r="BI1315" s="35"/>
      <c r="BJ1315" s="35"/>
      <c r="BK1315" s="35"/>
      <c r="BL1315" s="35"/>
    </row>
    <row r="1316" spans="60:64" x14ac:dyDescent="0.25">
      <c r="BH1316" s="35"/>
      <c r="BI1316" s="35"/>
      <c r="BJ1316" s="35"/>
      <c r="BK1316" s="35"/>
      <c r="BL1316" s="35"/>
    </row>
    <row r="1317" spans="60:64" x14ac:dyDescent="0.25">
      <c r="BH1317" s="35"/>
      <c r="BI1317" s="35"/>
      <c r="BJ1317" s="35"/>
      <c r="BK1317" s="35"/>
      <c r="BL1317" s="35"/>
    </row>
    <row r="1318" spans="60:64" x14ac:dyDescent="0.25">
      <c r="BH1318" s="35"/>
      <c r="BI1318" s="35"/>
      <c r="BJ1318" s="35"/>
      <c r="BK1318" s="35"/>
      <c r="BL1318" s="35"/>
    </row>
    <row r="1319" spans="60:64" x14ac:dyDescent="0.25">
      <c r="BH1319" s="35"/>
      <c r="BI1319" s="35"/>
      <c r="BJ1319" s="35"/>
      <c r="BK1319" s="35"/>
      <c r="BL1319" s="35"/>
    </row>
    <row r="1320" spans="60:64" x14ac:dyDescent="0.25">
      <c r="BH1320" s="35"/>
      <c r="BI1320" s="35"/>
      <c r="BJ1320" s="35"/>
      <c r="BK1320" s="35"/>
      <c r="BL1320" s="35"/>
    </row>
    <row r="1321" spans="60:64" x14ac:dyDescent="0.25">
      <c r="BH1321" s="35"/>
      <c r="BI1321" s="35"/>
      <c r="BJ1321" s="35"/>
      <c r="BK1321" s="35"/>
      <c r="BL1321" s="35"/>
    </row>
    <row r="1322" spans="60:64" x14ac:dyDescent="0.25">
      <c r="BH1322" s="35"/>
      <c r="BI1322" s="35"/>
      <c r="BJ1322" s="35"/>
      <c r="BK1322" s="35"/>
      <c r="BL1322" s="35"/>
    </row>
    <row r="1323" spans="60:64" x14ac:dyDescent="0.25">
      <c r="BH1323" s="35"/>
      <c r="BI1323" s="35"/>
      <c r="BJ1323" s="35"/>
      <c r="BK1323" s="35"/>
      <c r="BL1323" s="35"/>
    </row>
    <row r="1324" spans="60:64" x14ac:dyDescent="0.25">
      <c r="BH1324" s="35"/>
      <c r="BI1324" s="35"/>
      <c r="BJ1324" s="35"/>
      <c r="BK1324" s="35"/>
      <c r="BL1324" s="35"/>
    </row>
    <row r="1325" spans="60:64" x14ac:dyDescent="0.25">
      <c r="BH1325" s="35"/>
      <c r="BI1325" s="35"/>
      <c r="BJ1325" s="35"/>
      <c r="BK1325" s="35"/>
      <c r="BL1325" s="35"/>
    </row>
    <row r="1326" spans="60:64" x14ac:dyDescent="0.25">
      <c r="BH1326" s="35"/>
      <c r="BI1326" s="35"/>
      <c r="BJ1326" s="35"/>
      <c r="BK1326" s="35"/>
      <c r="BL1326" s="35"/>
    </row>
    <row r="1327" spans="60:64" x14ac:dyDescent="0.25">
      <c r="BH1327" s="35"/>
      <c r="BI1327" s="35"/>
      <c r="BJ1327" s="35"/>
      <c r="BK1327" s="35"/>
      <c r="BL1327" s="35"/>
    </row>
    <row r="1328" spans="60:64" x14ac:dyDescent="0.25">
      <c r="BH1328" s="35"/>
      <c r="BI1328" s="35"/>
      <c r="BJ1328" s="35"/>
      <c r="BK1328" s="35"/>
      <c r="BL1328" s="35"/>
    </row>
    <row r="1329" spans="60:64" x14ac:dyDescent="0.25">
      <c r="BH1329" s="35"/>
      <c r="BI1329" s="35"/>
      <c r="BJ1329" s="35"/>
      <c r="BK1329" s="35"/>
      <c r="BL1329" s="35"/>
    </row>
    <row r="1330" spans="60:64" x14ac:dyDescent="0.25">
      <c r="BH1330" s="35"/>
      <c r="BI1330" s="35"/>
      <c r="BJ1330" s="35"/>
      <c r="BK1330" s="35"/>
      <c r="BL1330" s="35"/>
    </row>
    <row r="1331" spans="60:64" x14ac:dyDescent="0.25">
      <c r="BH1331" s="35"/>
      <c r="BI1331" s="35"/>
      <c r="BJ1331" s="35"/>
      <c r="BK1331" s="35"/>
      <c r="BL1331" s="35"/>
    </row>
    <row r="1332" spans="60:64" x14ac:dyDescent="0.25">
      <c r="BH1332" s="35"/>
      <c r="BI1332" s="35"/>
      <c r="BJ1332" s="35"/>
      <c r="BK1332" s="35"/>
      <c r="BL1332" s="35"/>
    </row>
    <row r="1333" spans="60:64" x14ac:dyDescent="0.25">
      <c r="BH1333" s="35"/>
      <c r="BI1333" s="35"/>
      <c r="BJ1333" s="35"/>
      <c r="BK1333" s="35"/>
      <c r="BL1333" s="35"/>
    </row>
    <row r="1334" spans="60:64" x14ac:dyDescent="0.25">
      <c r="BH1334" s="35"/>
      <c r="BI1334" s="35"/>
      <c r="BJ1334" s="35"/>
      <c r="BK1334" s="35"/>
      <c r="BL1334" s="35"/>
    </row>
    <row r="1335" spans="60:64" x14ac:dyDescent="0.25">
      <c r="BH1335" s="35"/>
      <c r="BI1335" s="35"/>
      <c r="BJ1335" s="35"/>
      <c r="BK1335" s="35"/>
      <c r="BL1335" s="35"/>
    </row>
    <row r="1336" spans="60:64" x14ac:dyDescent="0.25">
      <c r="BH1336" s="35"/>
      <c r="BI1336" s="35"/>
      <c r="BJ1336" s="35"/>
      <c r="BK1336" s="35"/>
      <c r="BL1336" s="35"/>
    </row>
    <row r="1337" spans="60:64" x14ac:dyDescent="0.25">
      <c r="BH1337" s="35"/>
      <c r="BI1337" s="35"/>
      <c r="BJ1337" s="35"/>
      <c r="BK1337" s="35"/>
      <c r="BL1337" s="35"/>
    </row>
    <row r="1338" spans="60:64" x14ac:dyDescent="0.25">
      <c r="BH1338" s="35"/>
      <c r="BI1338" s="35"/>
      <c r="BJ1338" s="35"/>
      <c r="BK1338" s="35"/>
      <c r="BL1338" s="35"/>
    </row>
    <row r="1339" spans="60:64" x14ac:dyDescent="0.25">
      <c r="BH1339" s="35"/>
      <c r="BI1339" s="35"/>
      <c r="BJ1339" s="35"/>
      <c r="BK1339" s="35"/>
      <c r="BL1339" s="35"/>
    </row>
    <row r="1340" spans="60:64" x14ac:dyDescent="0.25">
      <c r="BH1340" s="35"/>
      <c r="BI1340" s="35"/>
      <c r="BJ1340" s="35"/>
      <c r="BK1340" s="35"/>
      <c r="BL1340" s="35"/>
    </row>
    <row r="1341" spans="60:64" x14ac:dyDescent="0.25">
      <c r="BH1341" s="35"/>
      <c r="BI1341" s="35"/>
      <c r="BJ1341" s="35"/>
      <c r="BK1341" s="35"/>
      <c r="BL1341" s="35"/>
    </row>
    <row r="1342" spans="60:64" x14ac:dyDescent="0.25">
      <c r="BH1342" s="35"/>
      <c r="BI1342" s="35"/>
      <c r="BJ1342" s="35"/>
      <c r="BK1342" s="35"/>
      <c r="BL1342" s="35"/>
    </row>
    <row r="1343" spans="60:64" x14ac:dyDescent="0.25">
      <c r="BH1343" s="35"/>
      <c r="BI1343" s="35"/>
      <c r="BJ1343" s="35"/>
      <c r="BK1343" s="35"/>
      <c r="BL1343" s="35"/>
    </row>
    <row r="1344" spans="60:64" x14ac:dyDescent="0.25">
      <c r="BH1344" s="35"/>
      <c r="BI1344" s="35"/>
      <c r="BJ1344" s="35"/>
      <c r="BK1344" s="35"/>
      <c r="BL1344" s="35"/>
    </row>
    <row r="1345" spans="60:64" x14ac:dyDescent="0.25">
      <c r="BH1345" s="35"/>
      <c r="BI1345" s="35"/>
      <c r="BJ1345" s="35"/>
      <c r="BK1345" s="35"/>
      <c r="BL1345" s="35"/>
    </row>
    <row r="1346" spans="60:64" x14ac:dyDescent="0.25">
      <c r="BH1346" s="35"/>
      <c r="BI1346" s="35"/>
      <c r="BJ1346" s="35"/>
      <c r="BK1346" s="35"/>
      <c r="BL1346" s="35"/>
    </row>
    <row r="1347" spans="60:64" x14ac:dyDescent="0.25">
      <c r="BH1347" s="35"/>
      <c r="BI1347" s="35"/>
      <c r="BJ1347" s="35"/>
      <c r="BK1347" s="35"/>
      <c r="BL1347" s="35"/>
    </row>
    <row r="1348" spans="60:64" x14ac:dyDescent="0.25">
      <c r="BH1348" s="35"/>
      <c r="BI1348" s="35"/>
      <c r="BJ1348" s="35"/>
      <c r="BK1348" s="35"/>
      <c r="BL1348" s="35"/>
    </row>
    <row r="1349" spans="60:64" x14ac:dyDescent="0.25">
      <c r="BH1349" s="35"/>
      <c r="BI1349" s="35"/>
      <c r="BJ1349" s="35"/>
      <c r="BK1349" s="35"/>
      <c r="BL1349" s="35"/>
    </row>
    <row r="1350" spans="60:64" x14ac:dyDescent="0.25">
      <c r="BH1350" s="35"/>
      <c r="BI1350" s="35"/>
      <c r="BJ1350" s="35"/>
      <c r="BK1350" s="35"/>
      <c r="BL1350" s="35"/>
    </row>
    <row r="1351" spans="60:64" x14ac:dyDescent="0.25">
      <c r="BH1351" s="35"/>
      <c r="BI1351" s="35"/>
      <c r="BJ1351" s="35"/>
      <c r="BK1351" s="35"/>
      <c r="BL1351" s="35"/>
    </row>
    <row r="1352" spans="60:64" x14ac:dyDescent="0.25">
      <c r="BH1352" s="35"/>
      <c r="BI1352" s="35"/>
      <c r="BJ1352" s="35"/>
      <c r="BK1352" s="35"/>
      <c r="BL1352" s="35"/>
    </row>
    <row r="1353" spans="60:64" x14ac:dyDescent="0.25">
      <c r="BH1353" s="35"/>
      <c r="BI1353" s="35"/>
      <c r="BJ1353" s="35"/>
      <c r="BK1353" s="35"/>
      <c r="BL1353" s="35"/>
    </row>
    <row r="1354" spans="60:64" x14ac:dyDescent="0.25">
      <c r="BH1354" s="35"/>
      <c r="BI1354" s="35"/>
      <c r="BJ1354" s="35"/>
      <c r="BK1354" s="35"/>
      <c r="BL1354" s="35"/>
    </row>
    <row r="1355" spans="60:64" x14ac:dyDescent="0.25">
      <c r="BH1355" s="35"/>
      <c r="BI1355" s="35"/>
      <c r="BJ1355" s="35"/>
      <c r="BK1355" s="35"/>
      <c r="BL1355" s="35"/>
    </row>
    <row r="1356" spans="60:64" x14ac:dyDescent="0.25">
      <c r="BH1356" s="35"/>
      <c r="BI1356" s="35"/>
      <c r="BJ1356" s="35"/>
      <c r="BK1356" s="35"/>
      <c r="BL1356" s="35"/>
    </row>
    <row r="1357" spans="60:64" x14ac:dyDescent="0.25">
      <c r="BH1357" s="35"/>
      <c r="BI1357" s="35"/>
      <c r="BJ1357" s="35"/>
      <c r="BK1357" s="35"/>
      <c r="BL1357" s="35"/>
    </row>
    <row r="1358" spans="60:64" x14ac:dyDescent="0.25">
      <c r="BH1358" s="35"/>
      <c r="BI1358" s="35"/>
      <c r="BJ1358" s="35"/>
      <c r="BK1358" s="35"/>
      <c r="BL1358" s="35"/>
    </row>
    <row r="1359" spans="60:64" x14ac:dyDescent="0.25">
      <c r="BH1359" s="35"/>
      <c r="BI1359" s="35"/>
      <c r="BJ1359" s="35"/>
      <c r="BK1359" s="35"/>
      <c r="BL1359" s="35"/>
    </row>
    <row r="1360" spans="60:64" x14ac:dyDescent="0.25">
      <c r="BH1360" s="35"/>
      <c r="BI1360" s="35"/>
      <c r="BJ1360" s="35"/>
      <c r="BK1360" s="35"/>
      <c r="BL1360" s="35"/>
    </row>
    <row r="1361" spans="60:64" x14ac:dyDescent="0.25">
      <c r="BH1361" s="35"/>
      <c r="BI1361" s="35"/>
      <c r="BJ1361" s="35"/>
      <c r="BK1361" s="35"/>
      <c r="BL1361" s="35"/>
    </row>
    <row r="1362" spans="60:64" x14ac:dyDescent="0.25">
      <c r="BH1362" s="35"/>
      <c r="BI1362" s="35"/>
      <c r="BJ1362" s="35"/>
      <c r="BK1362" s="35"/>
      <c r="BL1362" s="35"/>
    </row>
    <row r="1363" spans="60:64" x14ac:dyDescent="0.25">
      <c r="BH1363" s="35"/>
      <c r="BI1363" s="35"/>
      <c r="BJ1363" s="35"/>
      <c r="BK1363" s="35"/>
      <c r="BL1363" s="35"/>
    </row>
    <row r="1364" spans="60:64" x14ac:dyDescent="0.25">
      <c r="BH1364" s="35"/>
      <c r="BI1364" s="35"/>
      <c r="BJ1364" s="35"/>
      <c r="BK1364" s="35"/>
      <c r="BL1364" s="35"/>
    </row>
    <row r="1365" spans="60:64" x14ac:dyDescent="0.25">
      <c r="BH1365" s="35"/>
      <c r="BI1365" s="35"/>
      <c r="BJ1365" s="35"/>
      <c r="BK1365" s="35"/>
      <c r="BL1365" s="35"/>
    </row>
    <row r="1366" spans="60:64" x14ac:dyDescent="0.25">
      <c r="BH1366" s="35"/>
      <c r="BI1366" s="35"/>
      <c r="BJ1366" s="35"/>
      <c r="BK1366" s="35"/>
      <c r="BL1366" s="35"/>
    </row>
    <row r="1367" spans="60:64" x14ac:dyDescent="0.25">
      <c r="BH1367" s="35"/>
      <c r="BI1367" s="35"/>
      <c r="BJ1367" s="35"/>
      <c r="BK1367" s="35"/>
      <c r="BL1367" s="35"/>
    </row>
    <row r="1368" spans="60:64" x14ac:dyDescent="0.25">
      <c r="BH1368" s="35"/>
      <c r="BI1368" s="35"/>
      <c r="BJ1368" s="35"/>
      <c r="BK1368" s="35"/>
      <c r="BL1368" s="35"/>
    </row>
    <row r="1369" spans="60:64" x14ac:dyDescent="0.25">
      <c r="BH1369" s="35"/>
      <c r="BI1369" s="35"/>
      <c r="BJ1369" s="35"/>
      <c r="BK1369" s="35"/>
      <c r="BL1369" s="35"/>
    </row>
    <row r="1370" spans="60:64" x14ac:dyDescent="0.25">
      <c r="BH1370" s="35"/>
      <c r="BI1370" s="35"/>
      <c r="BJ1370" s="35"/>
      <c r="BK1370" s="35"/>
      <c r="BL1370" s="35"/>
    </row>
    <row r="1371" spans="60:64" x14ac:dyDescent="0.25">
      <c r="BH1371" s="35"/>
      <c r="BI1371" s="35"/>
      <c r="BJ1371" s="35"/>
      <c r="BK1371" s="35"/>
      <c r="BL1371" s="35"/>
    </row>
    <row r="1372" spans="60:64" x14ac:dyDescent="0.25">
      <c r="BH1372" s="35"/>
      <c r="BI1372" s="35"/>
      <c r="BJ1372" s="35"/>
      <c r="BK1372" s="35"/>
      <c r="BL1372" s="35"/>
    </row>
    <row r="1373" spans="60:64" x14ac:dyDescent="0.25">
      <c r="BH1373" s="35"/>
      <c r="BI1373" s="35"/>
      <c r="BJ1373" s="35"/>
      <c r="BK1373" s="35"/>
      <c r="BL1373" s="35"/>
    </row>
    <row r="1374" spans="60:64" x14ac:dyDescent="0.25">
      <c r="BH1374" s="35"/>
      <c r="BI1374" s="35"/>
      <c r="BJ1374" s="35"/>
      <c r="BK1374" s="35"/>
      <c r="BL1374" s="35"/>
    </row>
    <row r="1375" spans="60:64" x14ac:dyDescent="0.25">
      <c r="BH1375" s="35"/>
      <c r="BI1375" s="35"/>
      <c r="BJ1375" s="35"/>
      <c r="BK1375" s="35"/>
      <c r="BL1375" s="35"/>
    </row>
    <row r="1376" spans="60:64" x14ac:dyDescent="0.25">
      <c r="BH1376" s="35"/>
      <c r="BI1376" s="35"/>
      <c r="BJ1376" s="35"/>
      <c r="BK1376" s="35"/>
      <c r="BL1376" s="35"/>
    </row>
    <row r="1377" spans="60:64" x14ac:dyDescent="0.25">
      <c r="BH1377" s="35"/>
      <c r="BI1377" s="35"/>
      <c r="BJ1377" s="35"/>
      <c r="BK1377" s="35"/>
      <c r="BL1377" s="35"/>
    </row>
    <row r="1378" spans="60:64" x14ac:dyDescent="0.25">
      <c r="BH1378" s="35"/>
      <c r="BI1378" s="35"/>
      <c r="BJ1378" s="35"/>
      <c r="BK1378" s="35"/>
      <c r="BL1378" s="35"/>
    </row>
    <row r="1379" spans="60:64" x14ac:dyDescent="0.25">
      <c r="BH1379" s="35"/>
      <c r="BI1379" s="35"/>
      <c r="BJ1379" s="35"/>
      <c r="BK1379" s="35"/>
      <c r="BL1379" s="35"/>
    </row>
    <row r="1380" spans="60:64" x14ac:dyDescent="0.25">
      <c r="BH1380" s="35"/>
      <c r="BI1380" s="35"/>
      <c r="BJ1380" s="35"/>
      <c r="BK1380" s="35"/>
      <c r="BL1380" s="35"/>
    </row>
    <row r="1381" spans="60:64" x14ac:dyDescent="0.25">
      <c r="BH1381" s="35"/>
      <c r="BI1381" s="35"/>
      <c r="BJ1381" s="35"/>
      <c r="BK1381" s="35"/>
      <c r="BL1381" s="35"/>
    </row>
    <row r="1382" spans="60:64" x14ac:dyDescent="0.25">
      <c r="BH1382" s="35"/>
      <c r="BI1382" s="35"/>
      <c r="BJ1382" s="35"/>
      <c r="BK1382" s="35"/>
      <c r="BL1382" s="35"/>
    </row>
    <row r="1383" spans="60:64" x14ac:dyDescent="0.25">
      <c r="BH1383" s="35"/>
      <c r="BI1383" s="35"/>
      <c r="BJ1383" s="35"/>
      <c r="BK1383" s="35"/>
      <c r="BL1383" s="35"/>
    </row>
    <row r="1384" spans="60:64" x14ac:dyDescent="0.25">
      <c r="BH1384" s="35"/>
      <c r="BI1384" s="35"/>
      <c r="BJ1384" s="35"/>
      <c r="BK1384" s="35"/>
      <c r="BL1384" s="35"/>
    </row>
    <row r="1385" spans="60:64" x14ac:dyDescent="0.25">
      <c r="BH1385" s="35"/>
      <c r="BI1385" s="35"/>
      <c r="BJ1385" s="35"/>
      <c r="BK1385" s="35"/>
      <c r="BL1385" s="35"/>
    </row>
    <row r="1386" spans="60:64" x14ac:dyDescent="0.25">
      <c r="BH1386" s="35"/>
      <c r="BI1386" s="35"/>
      <c r="BJ1386" s="35"/>
      <c r="BK1386" s="35"/>
      <c r="BL1386" s="35"/>
    </row>
    <row r="1387" spans="60:64" x14ac:dyDescent="0.25">
      <c r="BH1387" s="35"/>
      <c r="BI1387" s="35"/>
      <c r="BJ1387" s="35"/>
      <c r="BK1387" s="35"/>
      <c r="BL1387" s="35"/>
    </row>
    <row r="1388" spans="60:64" x14ac:dyDescent="0.25">
      <c r="BH1388" s="35"/>
      <c r="BI1388" s="35"/>
      <c r="BJ1388" s="35"/>
      <c r="BK1388" s="35"/>
      <c r="BL1388" s="35"/>
    </row>
    <row r="1389" spans="60:64" x14ac:dyDescent="0.25">
      <c r="BH1389" s="35"/>
      <c r="BI1389" s="35"/>
      <c r="BJ1389" s="35"/>
      <c r="BK1389" s="35"/>
      <c r="BL1389" s="35"/>
    </row>
    <row r="1390" spans="60:64" x14ac:dyDescent="0.25">
      <c r="BH1390" s="35"/>
      <c r="BI1390" s="35"/>
      <c r="BJ1390" s="35"/>
      <c r="BK1390" s="35"/>
      <c r="BL1390" s="35"/>
    </row>
    <row r="1391" spans="60:64" x14ac:dyDescent="0.25">
      <c r="BH1391" s="35"/>
      <c r="BI1391" s="35"/>
      <c r="BJ1391" s="35"/>
      <c r="BK1391" s="35"/>
      <c r="BL1391" s="35"/>
    </row>
    <row r="1392" spans="60:64" x14ac:dyDescent="0.25">
      <c r="BH1392" s="35"/>
      <c r="BI1392" s="35"/>
      <c r="BJ1392" s="35"/>
      <c r="BK1392" s="35"/>
      <c r="BL1392" s="35"/>
    </row>
    <row r="1393" spans="60:64" x14ac:dyDescent="0.25">
      <c r="BH1393" s="35"/>
      <c r="BI1393" s="35"/>
      <c r="BJ1393" s="35"/>
      <c r="BK1393" s="35"/>
      <c r="BL1393" s="35"/>
    </row>
    <row r="1394" spans="60:64" x14ac:dyDescent="0.25">
      <c r="BH1394" s="35"/>
      <c r="BI1394" s="35"/>
      <c r="BJ1394" s="35"/>
      <c r="BK1394" s="35"/>
      <c r="BL1394" s="35"/>
    </row>
    <row r="1395" spans="60:64" x14ac:dyDescent="0.25">
      <c r="BH1395" s="35"/>
      <c r="BI1395" s="35"/>
      <c r="BJ1395" s="35"/>
      <c r="BK1395" s="35"/>
      <c r="BL1395" s="35"/>
    </row>
    <row r="1396" spans="60:64" x14ac:dyDescent="0.25">
      <c r="BH1396" s="35"/>
      <c r="BI1396" s="35"/>
      <c r="BJ1396" s="35"/>
      <c r="BK1396" s="35"/>
      <c r="BL1396" s="35"/>
    </row>
    <row r="1397" spans="60:64" x14ac:dyDescent="0.25">
      <c r="BH1397" s="35"/>
      <c r="BI1397" s="35"/>
      <c r="BJ1397" s="35"/>
      <c r="BK1397" s="35"/>
      <c r="BL1397" s="35"/>
    </row>
    <row r="1398" spans="60:64" x14ac:dyDescent="0.25">
      <c r="BH1398" s="35"/>
      <c r="BI1398" s="35"/>
      <c r="BJ1398" s="35"/>
      <c r="BK1398" s="35"/>
      <c r="BL1398" s="35"/>
    </row>
    <row r="1399" spans="60:64" x14ac:dyDescent="0.25">
      <c r="BH1399" s="35"/>
      <c r="BI1399" s="35"/>
      <c r="BJ1399" s="35"/>
      <c r="BK1399" s="35"/>
      <c r="BL1399" s="35"/>
    </row>
    <row r="1400" spans="60:64" x14ac:dyDescent="0.25">
      <c r="BH1400" s="35"/>
      <c r="BI1400" s="35"/>
      <c r="BJ1400" s="35"/>
      <c r="BK1400" s="35"/>
      <c r="BL1400" s="35"/>
    </row>
    <row r="1401" spans="60:64" x14ac:dyDescent="0.25">
      <c r="BH1401" s="35"/>
      <c r="BI1401" s="35"/>
      <c r="BJ1401" s="35"/>
      <c r="BK1401" s="35"/>
      <c r="BL1401" s="35"/>
    </row>
    <row r="1402" spans="60:64" x14ac:dyDescent="0.25">
      <c r="BH1402" s="35"/>
      <c r="BI1402" s="35"/>
      <c r="BJ1402" s="35"/>
      <c r="BK1402" s="35"/>
      <c r="BL1402" s="35"/>
    </row>
    <row r="1403" spans="60:64" x14ac:dyDescent="0.25">
      <c r="BH1403" s="35"/>
      <c r="BI1403" s="35"/>
      <c r="BJ1403" s="35"/>
      <c r="BK1403" s="35"/>
      <c r="BL1403" s="35"/>
    </row>
    <row r="1404" spans="60:64" x14ac:dyDescent="0.25">
      <c r="BH1404" s="35"/>
      <c r="BI1404" s="35"/>
      <c r="BJ1404" s="35"/>
      <c r="BK1404" s="35"/>
      <c r="BL1404" s="35"/>
    </row>
    <row r="1405" spans="60:64" x14ac:dyDescent="0.25">
      <c r="BH1405" s="35"/>
      <c r="BI1405" s="35"/>
      <c r="BJ1405" s="35"/>
      <c r="BK1405" s="35"/>
      <c r="BL1405" s="35"/>
    </row>
    <row r="1406" spans="60:64" x14ac:dyDescent="0.25">
      <c r="BH1406" s="35"/>
      <c r="BI1406" s="35"/>
      <c r="BJ1406" s="35"/>
      <c r="BK1406" s="35"/>
      <c r="BL1406" s="35"/>
    </row>
    <row r="1407" spans="60:64" x14ac:dyDescent="0.25">
      <c r="BH1407" s="35"/>
      <c r="BI1407" s="35"/>
      <c r="BJ1407" s="35"/>
      <c r="BK1407" s="35"/>
      <c r="BL1407" s="35"/>
    </row>
    <row r="1408" spans="60:64" x14ac:dyDescent="0.25">
      <c r="BH1408" s="35"/>
      <c r="BI1408" s="35"/>
      <c r="BJ1408" s="35"/>
      <c r="BK1408" s="35"/>
      <c r="BL1408" s="35"/>
    </row>
    <row r="1409" spans="60:64" x14ac:dyDescent="0.25">
      <c r="BH1409" s="35"/>
      <c r="BI1409" s="35"/>
      <c r="BJ1409" s="35"/>
      <c r="BK1409" s="35"/>
      <c r="BL1409" s="35"/>
    </row>
    <row r="1410" spans="60:64" x14ac:dyDescent="0.25">
      <c r="BH1410" s="35"/>
      <c r="BI1410" s="35"/>
      <c r="BJ1410" s="35"/>
      <c r="BK1410" s="35"/>
      <c r="BL1410" s="35"/>
    </row>
    <row r="1411" spans="60:64" x14ac:dyDescent="0.25">
      <c r="BH1411" s="35"/>
      <c r="BI1411" s="35"/>
      <c r="BJ1411" s="35"/>
      <c r="BK1411" s="35"/>
      <c r="BL1411" s="35"/>
    </row>
    <row r="1412" spans="60:64" x14ac:dyDescent="0.25">
      <c r="BH1412" s="35"/>
      <c r="BI1412" s="35"/>
      <c r="BJ1412" s="35"/>
      <c r="BK1412" s="35"/>
      <c r="BL1412" s="35"/>
    </row>
    <row r="1413" spans="60:64" x14ac:dyDescent="0.25">
      <c r="BH1413" s="35"/>
      <c r="BI1413" s="35"/>
      <c r="BJ1413" s="35"/>
      <c r="BK1413" s="35"/>
      <c r="BL1413" s="35"/>
    </row>
    <row r="1414" spans="60:64" x14ac:dyDescent="0.25">
      <c r="BH1414" s="35"/>
      <c r="BI1414" s="35"/>
      <c r="BJ1414" s="35"/>
      <c r="BK1414" s="35"/>
      <c r="BL1414" s="35"/>
    </row>
    <row r="1415" spans="60:64" x14ac:dyDescent="0.25">
      <c r="BH1415" s="35"/>
      <c r="BI1415" s="35"/>
      <c r="BJ1415" s="35"/>
      <c r="BK1415" s="35"/>
      <c r="BL1415" s="35"/>
    </row>
    <row r="1416" spans="60:64" x14ac:dyDescent="0.25">
      <c r="BH1416" s="35"/>
      <c r="BI1416" s="35"/>
      <c r="BJ1416" s="35"/>
      <c r="BK1416" s="35"/>
      <c r="BL1416" s="35"/>
    </row>
    <row r="1417" spans="60:64" x14ac:dyDescent="0.25">
      <c r="BH1417" s="35"/>
      <c r="BI1417" s="35"/>
      <c r="BJ1417" s="35"/>
      <c r="BK1417" s="35"/>
      <c r="BL1417" s="35"/>
    </row>
    <row r="1418" spans="60:64" x14ac:dyDescent="0.25">
      <c r="BH1418" s="35"/>
      <c r="BI1418" s="35"/>
      <c r="BJ1418" s="35"/>
      <c r="BK1418" s="35"/>
      <c r="BL1418" s="35"/>
    </row>
    <row r="1419" spans="60:64" x14ac:dyDescent="0.25">
      <c r="BH1419" s="35"/>
      <c r="BI1419" s="35"/>
      <c r="BJ1419" s="35"/>
      <c r="BK1419" s="35"/>
      <c r="BL1419" s="35"/>
    </row>
    <row r="1420" spans="60:64" x14ac:dyDescent="0.25">
      <c r="BH1420" s="35"/>
      <c r="BI1420" s="35"/>
      <c r="BJ1420" s="35"/>
      <c r="BK1420" s="35"/>
      <c r="BL1420" s="35"/>
    </row>
    <row r="1421" spans="60:64" x14ac:dyDescent="0.25">
      <c r="BH1421" s="35"/>
      <c r="BI1421" s="35"/>
      <c r="BJ1421" s="35"/>
      <c r="BK1421" s="35"/>
      <c r="BL1421" s="35"/>
    </row>
    <row r="1422" spans="60:64" x14ac:dyDescent="0.25">
      <c r="BH1422" s="35"/>
      <c r="BI1422" s="35"/>
      <c r="BJ1422" s="35"/>
      <c r="BK1422" s="35"/>
      <c r="BL1422" s="35"/>
    </row>
    <row r="1423" spans="60:64" x14ac:dyDescent="0.25">
      <c r="BH1423" s="35"/>
      <c r="BI1423" s="35"/>
      <c r="BJ1423" s="35"/>
      <c r="BK1423" s="35"/>
      <c r="BL1423" s="35"/>
    </row>
    <row r="1424" spans="60:64" x14ac:dyDescent="0.25">
      <c r="BH1424" s="35"/>
      <c r="BI1424" s="35"/>
      <c r="BJ1424" s="35"/>
      <c r="BK1424" s="35"/>
      <c r="BL1424" s="35"/>
    </row>
    <row r="1425" spans="60:64" x14ac:dyDescent="0.25">
      <c r="BH1425" s="35"/>
      <c r="BI1425" s="35"/>
      <c r="BJ1425" s="35"/>
      <c r="BK1425" s="35"/>
      <c r="BL1425" s="35"/>
    </row>
    <row r="1426" spans="60:64" x14ac:dyDescent="0.25">
      <c r="BH1426" s="35"/>
      <c r="BI1426" s="35"/>
      <c r="BJ1426" s="35"/>
      <c r="BK1426" s="35"/>
      <c r="BL1426" s="35"/>
    </row>
    <row r="1427" spans="60:64" x14ac:dyDescent="0.25">
      <c r="BH1427" s="35"/>
      <c r="BI1427" s="35"/>
      <c r="BJ1427" s="35"/>
      <c r="BK1427" s="35"/>
      <c r="BL1427" s="35"/>
    </row>
    <row r="1428" spans="60:64" x14ac:dyDescent="0.25">
      <c r="BH1428" s="35"/>
      <c r="BI1428" s="35"/>
      <c r="BJ1428" s="35"/>
      <c r="BK1428" s="35"/>
      <c r="BL1428" s="35"/>
    </row>
    <row r="1429" spans="60:64" x14ac:dyDescent="0.25">
      <c r="BH1429" s="35"/>
      <c r="BI1429" s="35"/>
      <c r="BJ1429" s="35"/>
      <c r="BK1429" s="35"/>
      <c r="BL1429" s="35"/>
    </row>
    <row r="1430" spans="60:64" x14ac:dyDescent="0.25">
      <c r="BH1430" s="35"/>
      <c r="BI1430" s="35"/>
      <c r="BJ1430" s="35"/>
      <c r="BK1430" s="35"/>
      <c r="BL1430" s="35"/>
    </row>
    <row r="1431" spans="60:64" x14ac:dyDescent="0.25">
      <c r="BH1431" s="35"/>
      <c r="BI1431" s="35"/>
      <c r="BJ1431" s="35"/>
      <c r="BK1431" s="35"/>
      <c r="BL1431" s="35"/>
    </row>
    <row r="1432" spans="60:64" x14ac:dyDescent="0.25">
      <c r="BH1432" s="35"/>
      <c r="BI1432" s="35"/>
      <c r="BJ1432" s="35"/>
      <c r="BK1432" s="35"/>
      <c r="BL1432" s="35"/>
    </row>
    <row r="1433" spans="60:64" x14ac:dyDescent="0.25">
      <c r="BH1433" s="35"/>
      <c r="BI1433" s="35"/>
      <c r="BJ1433" s="35"/>
      <c r="BK1433" s="35"/>
      <c r="BL1433" s="35"/>
    </row>
    <row r="1434" spans="60:64" x14ac:dyDescent="0.25">
      <c r="BH1434" s="35"/>
      <c r="BI1434" s="35"/>
      <c r="BJ1434" s="35"/>
      <c r="BK1434" s="35"/>
      <c r="BL1434" s="35"/>
    </row>
    <row r="1435" spans="60:64" x14ac:dyDescent="0.25">
      <c r="BH1435" s="35"/>
      <c r="BI1435" s="35"/>
      <c r="BJ1435" s="35"/>
      <c r="BK1435" s="35"/>
      <c r="BL1435" s="35"/>
    </row>
  </sheetData>
  <mergeCells count="2757">
    <mergeCell ref="AA446:AA450"/>
    <mergeCell ref="Z446:Z450"/>
    <mergeCell ref="Y446:Y450"/>
    <mergeCell ref="X446:X450"/>
    <mergeCell ref="W446:W450"/>
    <mergeCell ref="A446:A450"/>
    <mergeCell ref="V446:V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J446:J450"/>
    <mergeCell ref="K446:K450"/>
    <mergeCell ref="L446:L450"/>
    <mergeCell ref="M446:M450"/>
    <mergeCell ref="N446:N450"/>
    <mergeCell ref="O446:O450"/>
    <mergeCell ref="P446:P450"/>
    <mergeCell ref="Q446:Q450"/>
    <mergeCell ref="R446:R450"/>
    <mergeCell ref="S446:S450"/>
    <mergeCell ref="T446:T450"/>
    <mergeCell ref="U446:U450"/>
    <mergeCell ref="BS435:BS445"/>
    <mergeCell ref="AK446:AK450"/>
    <mergeCell ref="AJ446:AJ450"/>
    <mergeCell ref="AI446:AI450"/>
    <mergeCell ref="AH446:AH450"/>
    <mergeCell ref="AG446:AG450"/>
    <mergeCell ref="AF446:AF450"/>
    <mergeCell ref="AE446:AE450"/>
    <mergeCell ref="AD446:AD450"/>
    <mergeCell ref="AC446:AC450"/>
    <mergeCell ref="AB446:AB450"/>
    <mergeCell ref="BZ446:BZ450"/>
    <mergeCell ref="CA446:CA450"/>
    <mergeCell ref="CB446:CB450"/>
    <mergeCell ref="CC446:CC450"/>
    <mergeCell ref="CD446:CD450"/>
    <mergeCell ref="CE446:CE450"/>
    <mergeCell ref="BS446:BS450"/>
    <mergeCell ref="BZ426:BZ434"/>
    <mergeCell ref="CA426:CA434"/>
    <mergeCell ref="CB426:CB434"/>
    <mergeCell ref="CC426:CC434"/>
    <mergeCell ref="CD426:CD434"/>
    <mergeCell ref="CE426:CE434"/>
    <mergeCell ref="BS348:BS360"/>
    <mergeCell ref="BZ348:BZ360"/>
    <mergeCell ref="CA348:CA360"/>
    <mergeCell ref="CB348:CB360"/>
    <mergeCell ref="CC348:CC360"/>
    <mergeCell ref="CD348:CD360"/>
    <mergeCell ref="CE348:CE360"/>
    <mergeCell ref="AK329:AK331"/>
    <mergeCell ref="AJ329:AJ331"/>
    <mergeCell ref="AI329:AI331"/>
    <mergeCell ref="Y332:Y334"/>
    <mergeCell ref="AA361:AA374"/>
    <mergeCell ref="AB361:AB374"/>
    <mergeCell ref="AC361:AC374"/>
    <mergeCell ref="AD361:AD374"/>
    <mergeCell ref="AE361:AE374"/>
    <mergeCell ref="AF361:AF374"/>
    <mergeCell ref="AG361:AG374"/>
    <mergeCell ref="AH361:AH374"/>
    <mergeCell ref="AI361:AI374"/>
    <mergeCell ref="AJ361:AJ374"/>
    <mergeCell ref="AK361:AK374"/>
    <mergeCell ref="CE292:CE293"/>
    <mergeCell ref="AK292:AK293"/>
    <mergeCell ref="AE329:AE331"/>
    <mergeCell ref="AD329:AD331"/>
    <mergeCell ref="AC329:AC331"/>
    <mergeCell ref="AB329:AB331"/>
    <mergeCell ref="AA329:AA331"/>
    <mergeCell ref="Y329:Y331"/>
    <mergeCell ref="Z329:Z331"/>
    <mergeCell ref="BZ329:BZ331"/>
    <mergeCell ref="CA329:CA331"/>
    <mergeCell ref="CB329:CB331"/>
    <mergeCell ref="CC329:CC331"/>
    <mergeCell ref="CD329:CD331"/>
    <mergeCell ref="CE329:CE331"/>
    <mergeCell ref="BS329:BS331"/>
    <mergeCell ref="AH329:AH331"/>
    <mergeCell ref="AG329:AG331"/>
    <mergeCell ref="AF329:AF331"/>
    <mergeCell ref="Y292:Y293"/>
    <mergeCell ref="Z292:Z293"/>
    <mergeCell ref="AA292:AA293"/>
    <mergeCell ref="AB292:AB293"/>
    <mergeCell ref="AC292:AC293"/>
    <mergeCell ref="AD292:AD293"/>
    <mergeCell ref="AE292:AE293"/>
    <mergeCell ref="BS309:BS321"/>
    <mergeCell ref="BZ309:BZ321"/>
    <mergeCell ref="CA309:CA321"/>
    <mergeCell ref="CB309:CB321"/>
    <mergeCell ref="CC309:CC321"/>
    <mergeCell ref="D288:D291"/>
    <mergeCell ref="E288:E291"/>
    <mergeCell ref="F288:F291"/>
    <mergeCell ref="G288:G291"/>
    <mergeCell ref="CD309:CD321"/>
    <mergeCell ref="CE309:CE321"/>
    <mergeCell ref="BS322:BS328"/>
    <mergeCell ref="BZ322:BZ328"/>
    <mergeCell ref="CA322:CA328"/>
    <mergeCell ref="CB322:CB328"/>
    <mergeCell ref="CC322:CC328"/>
    <mergeCell ref="CD322:CD328"/>
    <mergeCell ref="CE322:CE328"/>
    <mergeCell ref="AH292:AH293"/>
    <mergeCell ref="AG292:AG293"/>
    <mergeCell ref="AF292:AF293"/>
    <mergeCell ref="BS292:BS293"/>
    <mergeCell ref="BZ292:BZ293"/>
    <mergeCell ref="CA292:CA293"/>
    <mergeCell ref="CB292:CB293"/>
    <mergeCell ref="CC292:CC293"/>
    <mergeCell ref="AK309:AK321"/>
    <mergeCell ref="BT309:BT321"/>
    <mergeCell ref="BU309:BU321"/>
    <mergeCell ref="BV309:BV321"/>
    <mergeCell ref="CE296:CE297"/>
    <mergeCell ref="BZ301:BZ303"/>
    <mergeCell ref="CA301:CA303"/>
    <mergeCell ref="CB301:CB303"/>
    <mergeCell ref="BZ294:BZ295"/>
    <mergeCell ref="CA294:CA295"/>
    <mergeCell ref="CB294:CB295"/>
    <mergeCell ref="R288:R291"/>
    <mergeCell ref="AK288:AK291"/>
    <mergeCell ref="U288:U291"/>
    <mergeCell ref="V288:V291"/>
    <mergeCell ref="W288:W291"/>
    <mergeCell ref="X329:X331"/>
    <mergeCell ref="A329:A331"/>
    <mergeCell ref="B329:B331"/>
    <mergeCell ref="C329:C331"/>
    <mergeCell ref="D329:D331"/>
    <mergeCell ref="E329:E331"/>
    <mergeCell ref="F329:F331"/>
    <mergeCell ref="G329:G331"/>
    <mergeCell ref="H329:H331"/>
    <mergeCell ref="I329:I331"/>
    <mergeCell ref="J329:J331"/>
    <mergeCell ref="K329:K331"/>
    <mergeCell ref="L329:L331"/>
    <mergeCell ref="M329:M331"/>
    <mergeCell ref="N329:N331"/>
    <mergeCell ref="O329:O331"/>
    <mergeCell ref="P329:P331"/>
    <mergeCell ref="Q329:Q331"/>
    <mergeCell ref="R329:R331"/>
    <mergeCell ref="S329:S331"/>
    <mergeCell ref="T329:T331"/>
    <mergeCell ref="U329:U331"/>
    <mergeCell ref="V329:V331"/>
    <mergeCell ref="W329:W331"/>
    <mergeCell ref="S288:S291"/>
    <mergeCell ref="T288:T291"/>
    <mergeCell ref="C288:C291"/>
    <mergeCell ref="X292:X293"/>
    <mergeCell ref="A292:A293"/>
    <mergeCell ref="B292:B293"/>
    <mergeCell ref="C292:C293"/>
    <mergeCell ref="D292:D293"/>
    <mergeCell ref="E292:E293"/>
    <mergeCell ref="F292:F293"/>
    <mergeCell ref="G292:G293"/>
    <mergeCell ref="H292:H293"/>
    <mergeCell ref="I292:I293"/>
    <mergeCell ref="J292:J293"/>
    <mergeCell ref="K292:K293"/>
    <mergeCell ref="L292:L293"/>
    <mergeCell ref="M292:M293"/>
    <mergeCell ref="N292:N293"/>
    <mergeCell ref="O292:O293"/>
    <mergeCell ref="P292:P293"/>
    <mergeCell ref="Q292:Q293"/>
    <mergeCell ref="R292:R293"/>
    <mergeCell ref="S292:S293"/>
    <mergeCell ref="T292:T293"/>
    <mergeCell ref="U292:U293"/>
    <mergeCell ref="V292:V293"/>
    <mergeCell ref="W292:W293"/>
    <mergeCell ref="AJ292:AJ293"/>
    <mergeCell ref="AI292:AI293"/>
    <mergeCell ref="BS213:BS218"/>
    <mergeCell ref="CE253:CE259"/>
    <mergeCell ref="BS260:BS263"/>
    <mergeCell ref="BZ264:BZ267"/>
    <mergeCell ref="CA264:CA267"/>
    <mergeCell ref="CB264:CB267"/>
    <mergeCell ref="CC264:CC267"/>
    <mergeCell ref="CD264:CD267"/>
    <mergeCell ref="CE264:CE267"/>
    <mergeCell ref="BZ288:BZ291"/>
    <mergeCell ref="CA288:CA291"/>
    <mergeCell ref="CB288:CB291"/>
    <mergeCell ref="CC288:CC291"/>
    <mergeCell ref="CD288:CD291"/>
    <mergeCell ref="BZ253:BZ259"/>
    <mergeCell ref="CE288:CE291"/>
    <mergeCell ref="CD284:CD287"/>
    <mergeCell ref="CE284:CE287"/>
    <mergeCell ref="CD276:CD278"/>
    <mergeCell ref="CE276:CE278"/>
    <mergeCell ref="BZ276:BZ278"/>
    <mergeCell ref="CA276:CA278"/>
    <mergeCell ref="CB214:CB218"/>
    <mergeCell ref="CC214:CC218"/>
    <mergeCell ref="CD214:CD218"/>
    <mergeCell ref="CE214:CE218"/>
    <mergeCell ref="CA253:CA259"/>
    <mergeCell ref="CB253:CB259"/>
    <mergeCell ref="CC253:CC259"/>
    <mergeCell ref="CD292:CD293"/>
    <mergeCell ref="A213:A218"/>
    <mergeCell ref="B213:B218"/>
    <mergeCell ref="C213:C218"/>
    <mergeCell ref="D213:D218"/>
    <mergeCell ref="E213:E218"/>
    <mergeCell ref="F213:F218"/>
    <mergeCell ref="G213:G218"/>
    <mergeCell ref="H213:H218"/>
    <mergeCell ref="I213:I218"/>
    <mergeCell ref="J213:J218"/>
    <mergeCell ref="K213:K218"/>
    <mergeCell ref="L213:L218"/>
    <mergeCell ref="M213:M218"/>
    <mergeCell ref="N213:N218"/>
    <mergeCell ref="O213:O218"/>
    <mergeCell ref="P213:P218"/>
    <mergeCell ref="Q213:Q218"/>
    <mergeCell ref="Z213:Z218"/>
    <mergeCell ref="AH202:AH212"/>
    <mergeCell ref="AG202:AG212"/>
    <mergeCell ref="AF202:AF212"/>
    <mergeCell ref="Y213:Y218"/>
    <mergeCell ref="X213:X218"/>
    <mergeCell ref="BZ214:BZ218"/>
    <mergeCell ref="CA214:CA218"/>
    <mergeCell ref="BS202:BS212"/>
    <mergeCell ref="AK202:AK212"/>
    <mergeCell ref="AJ202:AJ212"/>
    <mergeCell ref="AI202:AI212"/>
    <mergeCell ref="AE202:AE212"/>
    <mergeCell ref="R213:R218"/>
    <mergeCell ref="S213:S218"/>
    <mergeCell ref="T213:T218"/>
    <mergeCell ref="U213:U218"/>
    <mergeCell ref="V213:V218"/>
    <mergeCell ref="W213:W218"/>
    <mergeCell ref="T202:T212"/>
    <mergeCell ref="U202:U212"/>
    <mergeCell ref="V202:V212"/>
    <mergeCell ref="W202:W212"/>
    <mergeCell ref="BZ203:BZ212"/>
    <mergeCell ref="CA203:CA212"/>
    <mergeCell ref="CB203:CB212"/>
    <mergeCell ref="CC203:CC212"/>
    <mergeCell ref="CD203:CD212"/>
    <mergeCell ref="CE203:CE212"/>
    <mergeCell ref="AK213:AK218"/>
    <mergeCell ref="AJ213:AJ218"/>
    <mergeCell ref="AI213:AI218"/>
    <mergeCell ref="AH213:AH218"/>
    <mergeCell ref="AG213:AG218"/>
    <mergeCell ref="AF213:AF218"/>
    <mergeCell ref="AE213:AE218"/>
    <mergeCell ref="AD213:AD218"/>
    <mergeCell ref="AC213:AC218"/>
    <mergeCell ref="AB213:AB218"/>
    <mergeCell ref="AA213:AA218"/>
    <mergeCell ref="AG194:AG201"/>
    <mergeCell ref="AA194:AA201"/>
    <mergeCell ref="A202:A212"/>
    <mergeCell ref="B202:B212"/>
    <mergeCell ref="C202:C212"/>
    <mergeCell ref="D202:D212"/>
    <mergeCell ref="E202:E212"/>
    <mergeCell ref="F202:F212"/>
    <mergeCell ref="G202:G212"/>
    <mergeCell ref="H202:H212"/>
    <mergeCell ref="I202:I212"/>
    <mergeCell ref="J202:J212"/>
    <mergeCell ref="K202:K212"/>
    <mergeCell ref="L202:L212"/>
    <mergeCell ref="M202:M212"/>
    <mergeCell ref="N202:N212"/>
    <mergeCell ref="O202:O212"/>
    <mergeCell ref="P202:P212"/>
    <mergeCell ref="Q202:Q212"/>
    <mergeCell ref="R202:R212"/>
    <mergeCell ref="AB194:AB201"/>
    <mergeCell ref="S202:S212"/>
    <mergeCell ref="Y202:Y212"/>
    <mergeCell ref="X202:X212"/>
    <mergeCell ref="AD202:AD212"/>
    <mergeCell ref="AC202:AC212"/>
    <mergeCell ref="AB202:AB212"/>
    <mergeCell ref="AA202:AA212"/>
    <mergeCell ref="Z202:Z212"/>
    <mergeCell ref="X194:X201"/>
    <mergeCell ref="A194:A201"/>
    <mergeCell ref="B194:B201"/>
    <mergeCell ref="C194:C201"/>
    <mergeCell ref="D194:D201"/>
    <mergeCell ref="E194:E201"/>
    <mergeCell ref="F194:F201"/>
    <mergeCell ref="G194:G201"/>
    <mergeCell ref="H194:H201"/>
    <mergeCell ref="I194:I201"/>
    <mergeCell ref="J194:J201"/>
    <mergeCell ref="K194:K201"/>
    <mergeCell ref="L194:L201"/>
    <mergeCell ref="M194:M201"/>
    <mergeCell ref="N194:N201"/>
    <mergeCell ref="O194:O201"/>
    <mergeCell ref="P194:P201"/>
    <mergeCell ref="Q194:Q201"/>
    <mergeCell ref="R194:R201"/>
    <mergeCell ref="S194:S201"/>
    <mergeCell ref="T194:T201"/>
    <mergeCell ref="W194:W201"/>
    <mergeCell ref="U194:U201"/>
    <mergeCell ref="V194:V201"/>
    <mergeCell ref="CA190:CA193"/>
    <mergeCell ref="CB190:CB193"/>
    <mergeCell ref="CC190:CC193"/>
    <mergeCell ref="CD190:CD193"/>
    <mergeCell ref="CE190:CE193"/>
    <mergeCell ref="AA189:AA193"/>
    <mergeCell ref="Z189:Z193"/>
    <mergeCell ref="Y189:Y193"/>
    <mergeCell ref="X189:X193"/>
    <mergeCell ref="R189:R193"/>
    <mergeCell ref="S189:S193"/>
    <mergeCell ref="T189:T193"/>
    <mergeCell ref="BS194:BS201"/>
    <mergeCell ref="BZ195:BZ201"/>
    <mergeCell ref="CA195:CA201"/>
    <mergeCell ref="CB195:CB201"/>
    <mergeCell ref="CC195:CC201"/>
    <mergeCell ref="CD195:CD201"/>
    <mergeCell ref="CE195:CE201"/>
    <mergeCell ref="AI194:AI201"/>
    <mergeCell ref="AH194:AH201"/>
    <mergeCell ref="U189:U193"/>
    <mergeCell ref="V189:V193"/>
    <mergeCell ref="W189:W193"/>
    <mergeCell ref="AK194:AK201"/>
    <mergeCell ref="AJ194:AJ201"/>
    <mergeCell ref="AC194:AC201"/>
    <mergeCell ref="AD194:AD201"/>
    <mergeCell ref="AE194:AE201"/>
    <mergeCell ref="AF194:AF201"/>
    <mergeCell ref="Z194:Z201"/>
    <mergeCell ref="Y194:Y201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J189:J193"/>
    <mergeCell ref="K189:K193"/>
    <mergeCell ref="L189:L193"/>
    <mergeCell ref="M189:M193"/>
    <mergeCell ref="N189:N193"/>
    <mergeCell ref="O189:O193"/>
    <mergeCell ref="P189:P193"/>
    <mergeCell ref="Q189:Q193"/>
    <mergeCell ref="AI175:AI178"/>
    <mergeCell ref="AH175:AH178"/>
    <mergeCell ref="AG175:AG178"/>
    <mergeCell ref="AF175:AF178"/>
    <mergeCell ref="AE175:AE178"/>
    <mergeCell ref="AK189:AK193"/>
    <mergeCell ref="AJ189:AJ193"/>
    <mergeCell ref="AI189:AI193"/>
    <mergeCell ref="AH189:AH193"/>
    <mergeCell ref="AG189:AG193"/>
    <mergeCell ref="AB189:AB193"/>
    <mergeCell ref="AC189:AC193"/>
    <mergeCell ref="AD189:AD193"/>
    <mergeCell ref="AE189:AE193"/>
    <mergeCell ref="AF189:AF193"/>
    <mergeCell ref="BS189:BS193"/>
    <mergeCell ref="BZ190:BZ193"/>
    <mergeCell ref="BZ187:BZ188"/>
    <mergeCell ref="CA187:CA188"/>
    <mergeCell ref="CB187:CB188"/>
    <mergeCell ref="CC187:CC188"/>
    <mergeCell ref="CD187:CD188"/>
    <mergeCell ref="CE187:CE188"/>
    <mergeCell ref="BS186:BS188"/>
    <mergeCell ref="BS176:BS178"/>
    <mergeCell ref="BS179:BS185"/>
    <mergeCell ref="BZ176:BZ178"/>
    <mergeCell ref="CA176:CA178"/>
    <mergeCell ref="CB176:CB178"/>
    <mergeCell ref="CC176:CC178"/>
    <mergeCell ref="CD176:CD178"/>
    <mergeCell ref="CE176:CE178"/>
    <mergeCell ref="BZ180:BZ185"/>
    <mergeCell ref="CA180:CA185"/>
    <mergeCell ref="CB180:CB185"/>
    <mergeCell ref="CC180:CC185"/>
    <mergeCell ref="CD180:CD185"/>
    <mergeCell ref="CE180:CE185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I175:I178"/>
    <mergeCell ref="J175:J178"/>
    <mergeCell ref="K175:K178"/>
    <mergeCell ref="L175:L178"/>
    <mergeCell ref="M175:M178"/>
    <mergeCell ref="N175:N178"/>
    <mergeCell ref="O175:O178"/>
    <mergeCell ref="P175:P178"/>
    <mergeCell ref="Q175:Q178"/>
    <mergeCell ref="A102:A110"/>
    <mergeCell ref="B102:B110"/>
    <mergeCell ref="C102:C110"/>
    <mergeCell ref="D102:D110"/>
    <mergeCell ref="E102:E110"/>
    <mergeCell ref="F102:F110"/>
    <mergeCell ref="G102:G110"/>
    <mergeCell ref="H102:H110"/>
    <mergeCell ref="I102:I110"/>
    <mergeCell ref="J102:J110"/>
    <mergeCell ref="K102:K110"/>
    <mergeCell ref="L102:L110"/>
    <mergeCell ref="M102:M110"/>
    <mergeCell ref="N102:N110"/>
    <mergeCell ref="O102:O110"/>
    <mergeCell ref="P102:P110"/>
    <mergeCell ref="Q102:Q110"/>
    <mergeCell ref="Z102:Z110"/>
    <mergeCell ref="Y102:Y110"/>
    <mergeCell ref="AI95:AI101"/>
    <mergeCell ref="AH95:AH101"/>
    <mergeCell ref="AD175:AD178"/>
    <mergeCell ref="AC175:AC178"/>
    <mergeCell ref="BZ144:BZ151"/>
    <mergeCell ref="CA144:CA151"/>
    <mergeCell ref="CB144:CB151"/>
    <mergeCell ref="CC144:CC151"/>
    <mergeCell ref="CD144:CD151"/>
    <mergeCell ref="CE144:CE151"/>
    <mergeCell ref="R102:R110"/>
    <mergeCell ref="S102:S110"/>
    <mergeCell ref="T102:T110"/>
    <mergeCell ref="U102:U110"/>
    <mergeCell ref="V102:V110"/>
    <mergeCell ref="W102:W110"/>
    <mergeCell ref="X102:X110"/>
    <mergeCell ref="X175:X178"/>
    <mergeCell ref="R175:R178"/>
    <mergeCell ref="S175:S178"/>
    <mergeCell ref="T175:T178"/>
    <mergeCell ref="U175:U178"/>
    <mergeCell ref="V175:V178"/>
    <mergeCell ref="W175:W178"/>
    <mergeCell ref="AB175:AB178"/>
    <mergeCell ref="AA175:AA178"/>
    <mergeCell ref="Z175:Z178"/>
    <mergeCell ref="Y175:Y178"/>
    <mergeCell ref="AK175:AK178"/>
    <mergeCell ref="AJ175:AJ178"/>
    <mergeCell ref="BZ103:BZ110"/>
    <mergeCell ref="CA103:CA110"/>
    <mergeCell ref="CB103:CB110"/>
    <mergeCell ref="CC103:CC110"/>
    <mergeCell ref="CD103:CD110"/>
    <mergeCell ref="CE103:CE110"/>
    <mergeCell ref="AK102:AK110"/>
    <mergeCell ref="AA102:AA110"/>
    <mergeCell ref="AB102:AB110"/>
    <mergeCell ref="AC102:AC110"/>
    <mergeCell ref="AD102:AD110"/>
    <mergeCell ref="AE102:AE110"/>
    <mergeCell ref="AF102:AF110"/>
    <mergeCell ref="AG102:AG110"/>
    <mergeCell ref="AH102:AH110"/>
    <mergeCell ref="AI102:AI110"/>
    <mergeCell ref="AJ102:AJ110"/>
    <mergeCell ref="BT102:BT106"/>
    <mergeCell ref="BU102:BU106"/>
    <mergeCell ref="BV102:BV106"/>
    <mergeCell ref="A95:A101"/>
    <mergeCell ref="B95:B101"/>
    <mergeCell ref="C95:C101"/>
    <mergeCell ref="D95:D101"/>
    <mergeCell ref="E95:E101"/>
    <mergeCell ref="F95:F101"/>
    <mergeCell ref="G95:G101"/>
    <mergeCell ref="H95:H101"/>
    <mergeCell ref="I95:I101"/>
    <mergeCell ref="J95:J101"/>
    <mergeCell ref="K95:K101"/>
    <mergeCell ref="L95:L101"/>
    <mergeCell ref="M95:M101"/>
    <mergeCell ref="N95:N101"/>
    <mergeCell ref="O95:O101"/>
    <mergeCell ref="P95:P101"/>
    <mergeCell ref="Q95:Q101"/>
    <mergeCell ref="CB96:CB101"/>
    <mergeCell ref="CC96:CC101"/>
    <mergeCell ref="CD96:CD101"/>
    <mergeCell ref="CE96:CE101"/>
    <mergeCell ref="AE85:AE94"/>
    <mergeCell ref="AA85:AA94"/>
    <mergeCell ref="BZ86:BZ94"/>
    <mergeCell ref="CA86:CA94"/>
    <mergeCell ref="CB86:CB94"/>
    <mergeCell ref="CC86:CC94"/>
    <mergeCell ref="CD86:CD94"/>
    <mergeCell ref="CE86:CE94"/>
    <mergeCell ref="BT86:BT94"/>
    <mergeCell ref="BU86:BU94"/>
    <mergeCell ref="BV86:BV94"/>
    <mergeCell ref="BS86:BS94"/>
    <mergeCell ref="BR86:BR94"/>
    <mergeCell ref="BQ86:BQ94"/>
    <mergeCell ref="BW86:BW94"/>
    <mergeCell ref="BX86:BX94"/>
    <mergeCell ref="BY86:BY94"/>
    <mergeCell ref="AE95:AE101"/>
    <mergeCell ref="AF95:AF101"/>
    <mergeCell ref="AG95:AG101"/>
    <mergeCell ref="AA95:AA101"/>
    <mergeCell ref="AB95:AB101"/>
    <mergeCell ref="AC95:AC101"/>
    <mergeCell ref="AK95:AK101"/>
    <mergeCell ref="AJ95:AJ101"/>
    <mergeCell ref="AK85:AK94"/>
    <mergeCell ref="AJ85:AJ94"/>
    <mergeCell ref="F85:F94"/>
    <mergeCell ref="G85:G94"/>
    <mergeCell ref="H85:H94"/>
    <mergeCell ref="I85:I94"/>
    <mergeCell ref="J85:J94"/>
    <mergeCell ref="K85:K94"/>
    <mergeCell ref="L85:L94"/>
    <mergeCell ref="M85:M94"/>
    <mergeCell ref="N85:N94"/>
    <mergeCell ref="O85:O94"/>
    <mergeCell ref="P85:P94"/>
    <mergeCell ref="Q85:Q94"/>
    <mergeCell ref="BW96:BW101"/>
    <mergeCell ref="BX96:BX101"/>
    <mergeCell ref="BY96:BY101"/>
    <mergeCell ref="BZ96:BZ101"/>
    <mergeCell ref="CA96:CA101"/>
    <mergeCell ref="Y95:Y101"/>
    <mergeCell ref="Z95:Z101"/>
    <mergeCell ref="R95:R101"/>
    <mergeCell ref="S95:S101"/>
    <mergeCell ref="T95:T101"/>
    <mergeCell ref="U95:U101"/>
    <mergeCell ref="V95:V101"/>
    <mergeCell ref="W95:W101"/>
    <mergeCell ref="X95:X101"/>
    <mergeCell ref="R85:R94"/>
    <mergeCell ref="S85:S94"/>
    <mergeCell ref="T85:T94"/>
    <mergeCell ref="U85:U94"/>
    <mergeCell ref="V85:V94"/>
    <mergeCell ref="W85:W94"/>
    <mergeCell ref="F51:F69"/>
    <mergeCell ref="E51:E69"/>
    <mergeCell ref="AI51:AI69"/>
    <mergeCell ref="AH51:AH69"/>
    <mergeCell ref="AG51:AG69"/>
    <mergeCell ref="Z51:Z69"/>
    <mergeCell ref="A70:A84"/>
    <mergeCell ref="B70:B84"/>
    <mergeCell ref="C70:C84"/>
    <mergeCell ref="D70:D84"/>
    <mergeCell ref="E70:E84"/>
    <mergeCell ref="F70:F84"/>
    <mergeCell ref="G70:G84"/>
    <mergeCell ref="H70:H84"/>
    <mergeCell ref="I70:I84"/>
    <mergeCell ref="J70:J84"/>
    <mergeCell ref="K70:K84"/>
    <mergeCell ref="L70:L84"/>
    <mergeCell ref="M70:M84"/>
    <mergeCell ref="N70:N84"/>
    <mergeCell ref="O70:O84"/>
    <mergeCell ref="P70:P84"/>
    <mergeCell ref="Q70:Q84"/>
    <mergeCell ref="AF51:AF69"/>
    <mergeCell ref="AE51:AE69"/>
    <mergeCell ref="AD51:AD69"/>
    <mergeCell ref="AC51:AC69"/>
    <mergeCell ref="AB51:AB69"/>
    <mergeCell ref="AA51:AA69"/>
    <mergeCell ref="R70:R84"/>
    <mergeCell ref="S70:S84"/>
    <mergeCell ref="T70:T84"/>
    <mergeCell ref="BZ22:BZ38"/>
    <mergeCell ref="CA22:CA38"/>
    <mergeCell ref="CB22:CB38"/>
    <mergeCell ref="CC22:CC38"/>
    <mergeCell ref="CD22:CD38"/>
    <mergeCell ref="CE22:CE38"/>
    <mergeCell ref="BZ71:BZ84"/>
    <mergeCell ref="CA71:CA84"/>
    <mergeCell ref="CB71:CB84"/>
    <mergeCell ref="CC71:CC84"/>
    <mergeCell ref="CD71:CD84"/>
    <mergeCell ref="CE71:CE84"/>
    <mergeCell ref="Y70:Y84"/>
    <mergeCell ref="X70:X84"/>
    <mergeCell ref="W70:W84"/>
    <mergeCell ref="Y85:Y94"/>
    <mergeCell ref="X85:X94"/>
    <mergeCell ref="AK51:AK69"/>
    <mergeCell ref="AE284:AE287"/>
    <mergeCell ref="Z284:Z287"/>
    <mergeCell ref="AF288:AF291"/>
    <mergeCell ref="AG288:AG291"/>
    <mergeCell ref="AH288:AH291"/>
    <mergeCell ref="AJ284:AJ287"/>
    <mergeCell ref="A39:A50"/>
    <mergeCell ref="A51:A69"/>
    <mergeCell ref="B51:B69"/>
    <mergeCell ref="C51:C69"/>
    <mergeCell ref="D51:D69"/>
    <mergeCell ref="AJ51:AJ69"/>
    <mergeCell ref="U51:U69"/>
    <mergeCell ref="T51:T69"/>
    <mergeCell ref="S51:S69"/>
    <mergeCell ref="R51:R69"/>
    <mergeCell ref="Q51:Q69"/>
    <mergeCell ref="P51:P69"/>
    <mergeCell ref="O51:O69"/>
    <mergeCell ref="N51:N69"/>
    <mergeCell ref="M51:M69"/>
    <mergeCell ref="L51:L69"/>
    <mergeCell ref="A85:A94"/>
    <mergeCell ref="A288:A291"/>
    <mergeCell ref="B288:B291"/>
    <mergeCell ref="B85:B94"/>
    <mergeCell ref="C85:C94"/>
    <mergeCell ref="D85:D94"/>
    <mergeCell ref="E85:E94"/>
    <mergeCell ref="K51:K69"/>
    <mergeCell ref="J51:J69"/>
    <mergeCell ref="I51:I69"/>
    <mergeCell ref="H288:H291"/>
    <mergeCell ref="I288:I291"/>
    <mergeCell ref="J288:J291"/>
    <mergeCell ref="K288:K291"/>
    <mergeCell ref="L288:L291"/>
    <mergeCell ref="M288:M291"/>
    <mergeCell ref="N288:N291"/>
    <mergeCell ref="O288:O291"/>
    <mergeCell ref="P288:P291"/>
    <mergeCell ref="Q288:Q291"/>
    <mergeCell ref="AC288:AC291"/>
    <mergeCell ref="AD288:AD291"/>
    <mergeCell ref="AE288:AE291"/>
    <mergeCell ref="CC284:CC287"/>
    <mergeCell ref="BM288:BM291"/>
    <mergeCell ref="BR288:BR291"/>
    <mergeCell ref="BS288:BS291"/>
    <mergeCell ref="BT288:BT291"/>
    <mergeCell ref="BU288:BU291"/>
    <mergeCell ref="BV288:BV291"/>
    <mergeCell ref="R284:R287"/>
    <mergeCell ref="S284:S287"/>
    <mergeCell ref="T284:T287"/>
    <mergeCell ref="U284:U287"/>
    <mergeCell ref="V284:V287"/>
    <mergeCell ref="W284:W287"/>
    <mergeCell ref="X284:X287"/>
    <mergeCell ref="Y284:Y287"/>
    <mergeCell ref="AK284:AK287"/>
    <mergeCell ref="AI288:AI291"/>
    <mergeCell ref="AJ288:AJ291"/>
    <mergeCell ref="AH284:AH287"/>
    <mergeCell ref="AF284:AF287"/>
    <mergeCell ref="AG284:AG287"/>
    <mergeCell ref="AI284:AI287"/>
    <mergeCell ref="X288:X291"/>
    <mergeCell ref="Y288:Y291"/>
    <mergeCell ref="Z288:Z291"/>
    <mergeCell ref="AA288:AA291"/>
    <mergeCell ref="AB288:AB291"/>
    <mergeCell ref="CD253:CD259"/>
    <mergeCell ref="BZ279:BZ283"/>
    <mergeCell ref="CA279:CA283"/>
    <mergeCell ref="CB279:CB283"/>
    <mergeCell ref="CC279:CC283"/>
    <mergeCell ref="CD279:CD283"/>
    <mergeCell ref="BM284:BM287"/>
    <mergeCell ref="BR284:BR287"/>
    <mergeCell ref="BS284:BS287"/>
    <mergeCell ref="BT284:BT287"/>
    <mergeCell ref="BU284:BU287"/>
    <mergeCell ref="BV284:BV287"/>
    <mergeCell ref="CC276:CC278"/>
    <mergeCell ref="CA273:CA275"/>
    <mergeCell ref="CB273:CB275"/>
    <mergeCell ref="CC273:CC275"/>
    <mergeCell ref="CD273:CD275"/>
    <mergeCell ref="BZ284:BZ287"/>
    <mergeCell ref="CA284:CA287"/>
    <mergeCell ref="CB284:CB287"/>
    <mergeCell ref="AA284:AA287"/>
    <mergeCell ref="AB284:AB287"/>
    <mergeCell ref="AC284:AC287"/>
    <mergeCell ref="AD284:AD287"/>
    <mergeCell ref="CB276:CB278"/>
    <mergeCell ref="BM270:BM272"/>
    <mergeCell ref="BR270:BR272"/>
    <mergeCell ref="BS270:BS272"/>
    <mergeCell ref="BT270:BT272"/>
    <mergeCell ref="BU270:BU272"/>
    <mergeCell ref="BV270:BV272"/>
    <mergeCell ref="BZ270:BZ272"/>
    <mergeCell ref="CA270:CA272"/>
    <mergeCell ref="CB270:CB272"/>
    <mergeCell ref="A284:A287"/>
    <mergeCell ref="B284:B287"/>
    <mergeCell ref="C284:C287"/>
    <mergeCell ref="D284:D287"/>
    <mergeCell ref="E284:E287"/>
    <mergeCell ref="F284:F287"/>
    <mergeCell ref="G284:G287"/>
    <mergeCell ref="H284:H287"/>
    <mergeCell ref="I284:I287"/>
    <mergeCell ref="J284:J287"/>
    <mergeCell ref="K284:K287"/>
    <mergeCell ref="L284:L287"/>
    <mergeCell ref="M284:M287"/>
    <mergeCell ref="N284:N287"/>
    <mergeCell ref="O284:O287"/>
    <mergeCell ref="P284:P287"/>
    <mergeCell ref="Q284:Q287"/>
    <mergeCell ref="A279:A283"/>
    <mergeCell ref="B279:B283"/>
    <mergeCell ref="C279:C283"/>
    <mergeCell ref="D279:D283"/>
    <mergeCell ref="E279:E283"/>
    <mergeCell ref="CE279:CE283"/>
    <mergeCell ref="V279:V283"/>
    <mergeCell ref="W279:W283"/>
    <mergeCell ref="X279:X283"/>
    <mergeCell ref="Y279:Y283"/>
    <mergeCell ref="Z279:Z283"/>
    <mergeCell ref="AA279:AA283"/>
    <mergeCell ref="AB279:AB283"/>
    <mergeCell ref="AC279:AC283"/>
    <mergeCell ref="AD279:AD283"/>
    <mergeCell ref="AE279:AE283"/>
    <mergeCell ref="AF279:AF283"/>
    <mergeCell ref="AG279:AG283"/>
    <mergeCell ref="AH279:AH283"/>
    <mergeCell ref="AI279:AI283"/>
    <mergeCell ref="AJ279:AJ283"/>
    <mergeCell ref="AK279:AK283"/>
    <mergeCell ref="BM276:BM278"/>
    <mergeCell ref="BR276:BR278"/>
    <mergeCell ref="BS276:BS278"/>
    <mergeCell ref="BT276:BT278"/>
    <mergeCell ref="BU276:BU278"/>
    <mergeCell ref="BV276:BV278"/>
    <mergeCell ref="BM279:BM283"/>
    <mergeCell ref="BR279:BR283"/>
    <mergeCell ref="BS279:BS283"/>
    <mergeCell ref="BT279:BT283"/>
    <mergeCell ref="BU279:BU283"/>
    <mergeCell ref="BV279:BV283"/>
    <mergeCell ref="F279:F283"/>
    <mergeCell ref="G279:G283"/>
    <mergeCell ref="H279:H283"/>
    <mergeCell ref="I279:I283"/>
    <mergeCell ref="J279:J283"/>
    <mergeCell ref="K279:K283"/>
    <mergeCell ref="L279:L283"/>
    <mergeCell ref="M279:M283"/>
    <mergeCell ref="N279:N283"/>
    <mergeCell ref="O279:O283"/>
    <mergeCell ref="P279:P283"/>
    <mergeCell ref="Q279:Q283"/>
    <mergeCell ref="R279:R283"/>
    <mergeCell ref="S279:S283"/>
    <mergeCell ref="T279:T283"/>
    <mergeCell ref="U279:U283"/>
    <mergeCell ref="AI276:AI278"/>
    <mergeCell ref="R276:R278"/>
    <mergeCell ref="S276:S278"/>
    <mergeCell ref="T276:T278"/>
    <mergeCell ref="AG273:AG275"/>
    <mergeCell ref="AH273:AH275"/>
    <mergeCell ref="AI273:AI275"/>
    <mergeCell ref="AJ273:AJ275"/>
    <mergeCell ref="AK273:AK275"/>
    <mergeCell ref="AG276:AG278"/>
    <mergeCell ref="AH276:AH278"/>
    <mergeCell ref="A276:A278"/>
    <mergeCell ref="B276:B278"/>
    <mergeCell ref="C276:C278"/>
    <mergeCell ref="D276:D278"/>
    <mergeCell ref="E276:E278"/>
    <mergeCell ref="F276:F278"/>
    <mergeCell ref="G276:G278"/>
    <mergeCell ref="H276:H278"/>
    <mergeCell ref="I276:I278"/>
    <mergeCell ref="J276:J278"/>
    <mergeCell ref="K276:K278"/>
    <mergeCell ref="L276:L278"/>
    <mergeCell ref="M276:M278"/>
    <mergeCell ref="N276:N278"/>
    <mergeCell ref="O276:O278"/>
    <mergeCell ref="P276:P278"/>
    <mergeCell ref="Q276:Q278"/>
    <mergeCell ref="AJ276:AJ278"/>
    <mergeCell ref="AK276:AK278"/>
    <mergeCell ref="U276:U278"/>
    <mergeCell ref="V276:V278"/>
    <mergeCell ref="W276:W278"/>
    <mergeCell ref="X276:X278"/>
    <mergeCell ref="Y276:Y278"/>
    <mergeCell ref="Z276:Z278"/>
    <mergeCell ref="CE270:CE272"/>
    <mergeCell ref="A273:A275"/>
    <mergeCell ref="B273:B275"/>
    <mergeCell ref="C273:C275"/>
    <mergeCell ref="D273:D275"/>
    <mergeCell ref="E273:E275"/>
    <mergeCell ref="F273:F275"/>
    <mergeCell ref="G273:G275"/>
    <mergeCell ref="H273:H275"/>
    <mergeCell ref="I273:I275"/>
    <mergeCell ref="J273:J275"/>
    <mergeCell ref="K273:K275"/>
    <mergeCell ref="L273:L275"/>
    <mergeCell ref="M273:M275"/>
    <mergeCell ref="N273:N275"/>
    <mergeCell ref="O273:O275"/>
    <mergeCell ref="P273:P275"/>
    <mergeCell ref="Q273:Q275"/>
    <mergeCell ref="R273:R275"/>
    <mergeCell ref="S273:S275"/>
    <mergeCell ref="T273:T275"/>
    <mergeCell ref="U273:U275"/>
    <mergeCell ref="V273:V275"/>
    <mergeCell ref="W273:W275"/>
    <mergeCell ref="BM273:BM275"/>
    <mergeCell ref="BR273:BR275"/>
    <mergeCell ref="BS273:BS275"/>
    <mergeCell ref="BT273:BT275"/>
    <mergeCell ref="BU273:BU275"/>
    <mergeCell ref="BV273:BV275"/>
    <mergeCell ref="BZ273:BZ275"/>
    <mergeCell ref="CE273:CE275"/>
    <mergeCell ref="H270:H272"/>
    <mergeCell ref="I270:I272"/>
    <mergeCell ref="J270:J272"/>
    <mergeCell ref="K270:K272"/>
    <mergeCell ref="L270:L272"/>
    <mergeCell ref="M270:M272"/>
    <mergeCell ref="N270:N272"/>
    <mergeCell ref="O270:O272"/>
    <mergeCell ref="P270:P272"/>
    <mergeCell ref="Q270:Q272"/>
    <mergeCell ref="CC270:CC272"/>
    <mergeCell ref="CD270:CD272"/>
    <mergeCell ref="R270:R272"/>
    <mergeCell ref="S270:S272"/>
    <mergeCell ref="T270:T272"/>
    <mergeCell ref="U270:U272"/>
    <mergeCell ref="V270:V272"/>
    <mergeCell ref="W270:W272"/>
    <mergeCell ref="X270:X272"/>
    <mergeCell ref="Y270:Y272"/>
    <mergeCell ref="Z270:Z272"/>
    <mergeCell ref="AA270:AA272"/>
    <mergeCell ref="AB270:AB272"/>
    <mergeCell ref="AC270:AC272"/>
    <mergeCell ref="AD270:AD272"/>
    <mergeCell ref="AE270:AE272"/>
    <mergeCell ref="AF270:AF272"/>
    <mergeCell ref="AG270:AG272"/>
    <mergeCell ref="AH270:AH272"/>
    <mergeCell ref="AI270:AI272"/>
    <mergeCell ref="A250:A252"/>
    <mergeCell ref="B250:B252"/>
    <mergeCell ref="C250:C252"/>
    <mergeCell ref="BS250:BS252"/>
    <mergeCell ref="BW250:BW252"/>
    <mergeCell ref="BX250:BX252"/>
    <mergeCell ref="BY250:BY252"/>
    <mergeCell ref="BZ250:BZ252"/>
    <mergeCell ref="CA250:CA252"/>
    <mergeCell ref="CB250:CB252"/>
    <mergeCell ref="CC250:CC252"/>
    <mergeCell ref="CD250:CD252"/>
    <mergeCell ref="CE250:CE252"/>
    <mergeCell ref="T250:T252"/>
    <mergeCell ref="S250:S252"/>
    <mergeCell ref="R250:R252"/>
    <mergeCell ref="Q250:Q252"/>
    <mergeCell ref="P250:P252"/>
    <mergeCell ref="O250:O252"/>
    <mergeCell ref="N250:N252"/>
    <mergeCell ref="M250:M252"/>
    <mergeCell ref="L250:L252"/>
    <mergeCell ref="K250:K252"/>
    <mergeCell ref="J250:J252"/>
    <mergeCell ref="I250:I252"/>
    <mergeCell ref="H250:H252"/>
    <mergeCell ref="G250:G252"/>
    <mergeCell ref="F250:F252"/>
    <mergeCell ref="E250:E252"/>
    <mergeCell ref="D250:D252"/>
    <mergeCell ref="W335:W344"/>
    <mergeCell ref="V335:V344"/>
    <mergeCell ref="U335:U344"/>
    <mergeCell ref="T335:T344"/>
    <mergeCell ref="S335:S344"/>
    <mergeCell ref="R335:R344"/>
    <mergeCell ref="Q335:Q344"/>
    <mergeCell ref="P335:P344"/>
    <mergeCell ref="O335:O344"/>
    <mergeCell ref="N335:N344"/>
    <mergeCell ref="M335:M344"/>
    <mergeCell ref="L335:L344"/>
    <mergeCell ref="K335:K344"/>
    <mergeCell ref="J335:J344"/>
    <mergeCell ref="I335:I344"/>
    <mergeCell ref="AK250:AK252"/>
    <mergeCell ref="AJ250:AJ252"/>
    <mergeCell ref="AI250:AI252"/>
    <mergeCell ref="AH250:AH252"/>
    <mergeCell ref="AG250:AG252"/>
    <mergeCell ref="AF250:AF252"/>
    <mergeCell ref="AE250:AE252"/>
    <mergeCell ref="AD250:AD252"/>
    <mergeCell ref="AC250:AC252"/>
    <mergeCell ref="AB250:AB252"/>
    <mergeCell ref="AA250:AA252"/>
    <mergeCell ref="Z250:Z252"/>
    <mergeCell ref="Y250:Y252"/>
    <mergeCell ref="X250:X252"/>
    <mergeCell ref="W250:W252"/>
    <mergeCell ref="V250:V252"/>
    <mergeCell ref="U250:U252"/>
    <mergeCell ref="H335:H344"/>
    <mergeCell ref="G335:G344"/>
    <mergeCell ref="F335:F344"/>
    <mergeCell ref="E335:E344"/>
    <mergeCell ref="D335:D344"/>
    <mergeCell ref="C335:C344"/>
    <mergeCell ref="B335:B344"/>
    <mergeCell ref="A335:A344"/>
    <mergeCell ref="BZ332:BZ334"/>
    <mergeCell ref="CA332:CA334"/>
    <mergeCell ref="CB332:CB334"/>
    <mergeCell ref="CC332:CC334"/>
    <mergeCell ref="CD332:CD334"/>
    <mergeCell ref="CE332:CE334"/>
    <mergeCell ref="BT332:BT334"/>
    <mergeCell ref="BU332:BU334"/>
    <mergeCell ref="BV332:BV334"/>
    <mergeCell ref="BW332:BW334"/>
    <mergeCell ref="BX332:BX334"/>
    <mergeCell ref="BY332:BY334"/>
    <mergeCell ref="AK335:AK344"/>
    <mergeCell ref="AJ335:AJ344"/>
    <mergeCell ref="AI335:AI344"/>
    <mergeCell ref="AH335:AH344"/>
    <mergeCell ref="AG335:AG344"/>
    <mergeCell ref="BS335:BS344"/>
    <mergeCell ref="BZ335:BZ344"/>
    <mergeCell ref="CA335:CA344"/>
    <mergeCell ref="CB335:CB344"/>
    <mergeCell ref="CC335:CC344"/>
    <mergeCell ref="CD335:CD344"/>
    <mergeCell ref="CE335:CE344"/>
    <mergeCell ref="M332:M334"/>
    <mergeCell ref="L332:L334"/>
    <mergeCell ref="K332:K334"/>
    <mergeCell ref="J332:J334"/>
    <mergeCell ref="I332:I334"/>
    <mergeCell ref="H332:H334"/>
    <mergeCell ref="A332:A334"/>
    <mergeCell ref="BS253:BS259"/>
    <mergeCell ref="G332:G334"/>
    <mergeCell ref="F332:F334"/>
    <mergeCell ref="E332:E334"/>
    <mergeCell ref="D332:D334"/>
    <mergeCell ref="C332:C334"/>
    <mergeCell ref="B332:B334"/>
    <mergeCell ref="BS332:BS334"/>
    <mergeCell ref="AK332:AK334"/>
    <mergeCell ref="AJ332:AJ334"/>
    <mergeCell ref="AI332:AI334"/>
    <mergeCell ref="AH332:AH334"/>
    <mergeCell ref="AG332:AG334"/>
    <mergeCell ref="AF332:AF334"/>
    <mergeCell ref="AE332:AE334"/>
    <mergeCell ref="AD332:AD334"/>
    <mergeCell ref="AC332:AC334"/>
    <mergeCell ref="AB332:AB334"/>
    <mergeCell ref="A270:A272"/>
    <mergeCell ref="B270:B272"/>
    <mergeCell ref="C270:C272"/>
    <mergeCell ref="D270:D272"/>
    <mergeCell ref="E270:E272"/>
    <mergeCell ref="F270:F272"/>
    <mergeCell ref="G270:G272"/>
    <mergeCell ref="Y264:Y267"/>
    <mergeCell ref="Z264:Z267"/>
    <mergeCell ref="AA264:AA267"/>
    <mergeCell ref="AB264:AB267"/>
    <mergeCell ref="AC264:AC267"/>
    <mergeCell ref="AD264:AD267"/>
    <mergeCell ref="AE264:AE267"/>
    <mergeCell ref="AF264:AF267"/>
    <mergeCell ref="R309:R321"/>
    <mergeCell ref="S309:S321"/>
    <mergeCell ref="T332:T334"/>
    <mergeCell ref="S332:S334"/>
    <mergeCell ref="R332:R334"/>
    <mergeCell ref="Q332:Q334"/>
    <mergeCell ref="P332:P334"/>
    <mergeCell ref="O332:O334"/>
    <mergeCell ref="N332:N334"/>
    <mergeCell ref="X273:X275"/>
    <mergeCell ref="Y273:Y275"/>
    <mergeCell ref="Z273:Z275"/>
    <mergeCell ref="AA273:AA275"/>
    <mergeCell ref="AB273:AB275"/>
    <mergeCell ref="AC273:AC275"/>
    <mergeCell ref="AD273:AD275"/>
    <mergeCell ref="AE273:AE275"/>
    <mergeCell ref="AF273:AF275"/>
    <mergeCell ref="AA276:AA278"/>
    <mergeCell ref="AB276:AB278"/>
    <mergeCell ref="AC276:AC278"/>
    <mergeCell ref="AD276:AD278"/>
    <mergeCell ref="AE276:AE278"/>
    <mergeCell ref="AF276:AF278"/>
    <mergeCell ref="H264:H267"/>
    <mergeCell ref="I264:I267"/>
    <mergeCell ref="J264:J267"/>
    <mergeCell ref="K264:K267"/>
    <mergeCell ref="L264:L267"/>
    <mergeCell ref="M264:M267"/>
    <mergeCell ref="N264:N267"/>
    <mergeCell ref="O264:O267"/>
    <mergeCell ref="P264:P267"/>
    <mergeCell ref="Q264:Q267"/>
    <mergeCell ref="X332:X334"/>
    <mergeCell ref="W332:W334"/>
    <mergeCell ref="V332:V334"/>
    <mergeCell ref="U332:U334"/>
    <mergeCell ref="AF335:AF344"/>
    <mergeCell ref="AE335:AE344"/>
    <mergeCell ref="AD335:AD344"/>
    <mergeCell ref="AC335:AC344"/>
    <mergeCell ref="AB335:AB344"/>
    <mergeCell ref="AA335:AA344"/>
    <mergeCell ref="Z335:Z344"/>
    <mergeCell ref="AA332:AA334"/>
    <mergeCell ref="Z332:Z334"/>
    <mergeCell ref="Y335:Y344"/>
    <mergeCell ref="X335:X344"/>
    <mergeCell ref="R264:R267"/>
    <mergeCell ref="S264:S267"/>
    <mergeCell ref="T264:T267"/>
    <mergeCell ref="U264:U267"/>
    <mergeCell ref="V264:V267"/>
    <mergeCell ref="W264:W267"/>
    <mergeCell ref="X264:X267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B15:X15"/>
    <mergeCell ref="Y15:BL17"/>
    <mergeCell ref="AP19:AP20"/>
    <mergeCell ref="AK19:AK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A19:AA20"/>
    <mergeCell ref="AL19:AL20"/>
    <mergeCell ref="U19:U20"/>
    <mergeCell ref="Y19:Y20"/>
    <mergeCell ref="Z19:Z20"/>
    <mergeCell ref="I19:I20"/>
    <mergeCell ref="BW18:BY19"/>
    <mergeCell ref="BR18:BS19"/>
    <mergeCell ref="BO18:BQ19"/>
    <mergeCell ref="BT18:BT20"/>
    <mergeCell ref="L19:L20"/>
    <mergeCell ref="BU18:BU20"/>
    <mergeCell ref="AO19:AO20"/>
    <mergeCell ref="BM22:BM35"/>
    <mergeCell ref="BN22:BN35"/>
    <mergeCell ref="BV22:BV35"/>
    <mergeCell ref="T22:T38"/>
    <mergeCell ref="S22:S38"/>
    <mergeCell ref="R22:R38"/>
    <mergeCell ref="Q22:Q38"/>
    <mergeCell ref="P22:P38"/>
    <mergeCell ref="O22:O38"/>
    <mergeCell ref="BT22:BT35"/>
    <mergeCell ref="BU22:BU35"/>
    <mergeCell ref="BT70:BT78"/>
    <mergeCell ref="BU70:BU78"/>
    <mergeCell ref="BV70:BV78"/>
    <mergeCell ref="A451:W451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BV18:BV20"/>
    <mergeCell ref="BT39:BT46"/>
    <mergeCell ref="BU39:BU46"/>
    <mergeCell ref="BV39:BV46"/>
    <mergeCell ref="W51:W69"/>
    <mergeCell ref="V51:V69"/>
    <mergeCell ref="J19:K19"/>
    <mergeCell ref="BT51:BT63"/>
    <mergeCell ref="V70:V84"/>
    <mergeCell ref="AD19:AD20"/>
    <mergeCell ref="BU51:BU63"/>
    <mergeCell ref="BV51:BV63"/>
    <mergeCell ref="AQ19:AR19"/>
    <mergeCell ref="AS19:AT19"/>
    <mergeCell ref="AU19:AX19"/>
    <mergeCell ref="AY19:BB19"/>
    <mergeCell ref="BS96:BS101"/>
    <mergeCell ref="BQ96:BQ101"/>
    <mergeCell ref="BR96:BR101"/>
    <mergeCell ref="BT96:BT101"/>
    <mergeCell ref="BU96:BU101"/>
    <mergeCell ref="BV96:BV101"/>
    <mergeCell ref="AD95:AD101"/>
    <mergeCell ref="BT111:BT113"/>
    <mergeCell ref="BU111:BU113"/>
    <mergeCell ref="BV111:BV113"/>
    <mergeCell ref="BS103:BS110"/>
    <mergeCell ref="BR103:BR110"/>
    <mergeCell ref="AI85:AI94"/>
    <mergeCell ref="AH85:AH94"/>
    <mergeCell ref="AG85:AG94"/>
    <mergeCell ref="AF85:AF94"/>
    <mergeCell ref="AB85:AB94"/>
    <mergeCell ref="G120:G128"/>
    <mergeCell ref="H120:H128"/>
    <mergeCell ref="I120:I128"/>
    <mergeCell ref="J120:J128"/>
    <mergeCell ref="K120:K128"/>
    <mergeCell ref="L120:L128"/>
    <mergeCell ref="M120:M128"/>
    <mergeCell ref="N120:N128"/>
    <mergeCell ref="O120:O128"/>
    <mergeCell ref="P120:P128"/>
    <mergeCell ref="Q120:Q128"/>
    <mergeCell ref="Z85:Z94"/>
    <mergeCell ref="AC85:AC94"/>
    <mergeCell ref="AD85:AD94"/>
    <mergeCell ref="Y51:Y69"/>
    <mergeCell ref="X51:X69"/>
    <mergeCell ref="BR112:BR119"/>
    <mergeCell ref="Z70:Z83"/>
    <mergeCell ref="AA70:AA83"/>
    <mergeCell ref="AB70:AB83"/>
    <mergeCell ref="AC70:AC83"/>
    <mergeCell ref="AK70:AK83"/>
    <mergeCell ref="AJ70:AJ83"/>
    <mergeCell ref="AI70:AI83"/>
    <mergeCell ref="AH70:AH83"/>
    <mergeCell ref="AG70:AG83"/>
    <mergeCell ref="AF70:AF83"/>
    <mergeCell ref="AE70:AE83"/>
    <mergeCell ref="AD70:AD83"/>
    <mergeCell ref="H51:H69"/>
    <mergeCell ref="G51:G69"/>
    <mergeCell ref="U70:U84"/>
    <mergeCell ref="A111:A119"/>
    <mergeCell ref="B111:B119"/>
    <mergeCell ref="C111:C119"/>
    <mergeCell ref="AD120:AD128"/>
    <mergeCell ref="AE120:AE128"/>
    <mergeCell ref="AF120:AF128"/>
    <mergeCell ref="AG120:AG128"/>
    <mergeCell ref="AH120:AH128"/>
    <mergeCell ref="AI120:AI128"/>
    <mergeCell ref="AJ120:AJ128"/>
    <mergeCell ref="AK120:AK128"/>
    <mergeCell ref="U120:U128"/>
    <mergeCell ref="V120:V128"/>
    <mergeCell ref="W120:W128"/>
    <mergeCell ref="X120:X128"/>
    <mergeCell ref="Y120:Y128"/>
    <mergeCell ref="Z120:Z128"/>
    <mergeCell ref="AA120:AA128"/>
    <mergeCell ref="AB120:AB128"/>
    <mergeCell ref="AC120:AC128"/>
    <mergeCell ref="AC111:AC119"/>
    <mergeCell ref="AD111:AD119"/>
    <mergeCell ref="AE111:AE119"/>
    <mergeCell ref="D111:D119"/>
    <mergeCell ref="E111:E119"/>
    <mergeCell ref="F111:F119"/>
    <mergeCell ref="B120:B128"/>
    <mergeCell ref="A120:A128"/>
    <mergeCell ref="C120:C128"/>
    <mergeCell ref="D120:D128"/>
    <mergeCell ref="E120:E128"/>
    <mergeCell ref="F120:F128"/>
    <mergeCell ref="A129:A142"/>
    <mergeCell ref="I129:I142"/>
    <mergeCell ref="J129:J142"/>
    <mergeCell ref="K129:K142"/>
    <mergeCell ref="L129:L142"/>
    <mergeCell ref="M129:M142"/>
    <mergeCell ref="N129:N142"/>
    <mergeCell ref="O129:O142"/>
    <mergeCell ref="P129:P142"/>
    <mergeCell ref="BT120:BT128"/>
    <mergeCell ref="BU120:BU128"/>
    <mergeCell ref="BV120:BV128"/>
    <mergeCell ref="B129:B142"/>
    <mergeCell ref="C129:C142"/>
    <mergeCell ref="D129:D142"/>
    <mergeCell ref="E129:E142"/>
    <mergeCell ref="F129:F142"/>
    <mergeCell ref="G129:G142"/>
    <mergeCell ref="H129:H142"/>
    <mergeCell ref="Q129:Q142"/>
    <mergeCell ref="R129:R142"/>
    <mergeCell ref="S129:S142"/>
    <mergeCell ref="T129:T142"/>
    <mergeCell ref="U129:U142"/>
    <mergeCell ref="V129:V142"/>
    <mergeCell ref="W129:W142"/>
    <mergeCell ref="X129:X142"/>
    <mergeCell ref="Y129:Y142"/>
    <mergeCell ref="AK129:AK142"/>
    <mergeCell ref="R120:R128"/>
    <mergeCell ref="S120:S128"/>
    <mergeCell ref="T120:T128"/>
    <mergeCell ref="BT129:BT142"/>
    <mergeCell ref="BU129:BU142"/>
    <mergeCell ref="BV129:BV142"/>
    <mergeCell ref="B143:B152"/>
    <mergeCell ref="K143:K152"/>
    <mergeCell ref="L143:L152"/>
    <mergeCell ref="M143:M152"/>
    <mergeCell ref="N143:N152"/>
    <mergeCell ref="O143:O152"/>
    <mergeCell ref="P143:P152"/>
    <mergeCell ref="Q143:Q152"/>
    <mergeCell ref="R143:R152"/>
    <mergeCell ref="S143:S152"/>
    <mergeCell ref="T143:T152"/>
    <mergeCell ref="U143:U152"/>
    <mergeCell ref="V143:V152"/>
    <mergeCell ref="W143:W152"/>
    <mergeCell ref="X143:X152"/>
    <mergeCell ref="Y143:Y152"/>
    <mergeCell ref="AB129:AB142"/>
    <mergeCell ref="AC129:AC142"/>
    <mergeCell ref="AD129:AD142"/>
    <mergeCell ref="AE129:AE142"/>
    <mergeCell ref="AF129:AF142"/>
    <mergeCell ref="AG129:AG142"/>
    <mergeCell ref="AH129:AH142"/>
    <mergeCell ref="AI129:AI142"/>
    <mergeCell ref="Z129:Z142"/>
    <mergeCell ref="AA129:AA142"/>
    <mergeCell ref="AJ129:AJ142"/>
    <mergeCell ref="U153:U162"/>
    <mergeCell ref="V153:V162"/>
    <mergeCell ref="W153:W162"/>
    <mergeCell ref="X153:X162"/>
    <mergeCell ref="Z143:Z152"/>
    <mergeCell ref="AA143:AA152"/>
    <mergeCell ref="AB143:AB152"/>
    <mergeCell ref="AC143:AC152"/>
    <mergeCell ref="AD143:AD152"/>
    <mergeCell ref="AE143:AE152"/>
    <mergeCell ref="AF143:AF152"/>
    <mergeCell ref="AG143:AG152"/>
    <mergeCell ref="AH143:AH152"/>
    <mergeCell ref="A143:A152"/>
    <mergeCell ref="C143:C152"/>
    <mergeCell ref="D143:D152"/>
    <mergeCell ref="E143:E152"/>
    <mergeCell ref="F143:F152"/>
    <mergeCell ref="G143:G152"/>
    <mergeCell ref="H143:H152"/>
    <mergeCell ref="I143:I152"/>
    <mergeCell ref="J143:J152"/>
    <mergeCell ref="V163:V173"/>
    <mergeCell ref="Y153:Y162"/>
    <mergeCell ref="Z153:Z162"/>
    <mergeCell ref="AA153:AA162"/>
    <mergeCell ref="AB153:AB162"/>
    <mergeCell ref="AC153:AC162"/>
    <mergeCell ref="AD153:AD162"/>
    <mergeCell ref="AE153:AE162"/>
    <mergeCell ref="AF153:AF162"/>
    <mergeCell ref="AG153:AG162"/>
    <mergeCell ref="A153:A162"/>
    <mergeCell ref="A163:A173"/>
    <mergeCell ref="C153:C162"/>
    <mergeCell ref="D153:D162"/>
    <mergeCell ref="E153:E162"/>
    <mergeCell ref="F153:F162"/>
    <mergeCell ref="G153:G162"/>
    <mergeCell ref="H153:H162"/>
    <mergeCell ref="I153:I162"/>
    <mergeCell ref="B153:B162"/>
    <mergeCell ref="B163:B173"/>
    <mergeCell ref="J153:J162"/>
    <mergeCell ref="K153:K162"/>
    <mergeCell ref="L153:L162"/>
    <mergeCell ref="M153:M162"/>
    <mergeCell ref="N153:N162"/>
    <mergeCell ref="O153:O162"/>
    <mergeCell ref="P153:P162"/>
    <mergeCell ref="Q153:Q162"/>
    <mergeCell ref="R153:R162"/>
    <mergeCell ref="S153:S162"/>
    <mergeCell ref="T153:T162"/>
    <mergeCell ref="W163:W173"/>
    <mergeCell ref="X163:X173"/>
    <mergeCell ref="Y163:Y173"/>
    <mergeCell ref="Z163:Z173"/>
    <mergeCell ref="AA163:AA173"/>
    <mergeCell ref="AB163:AB173"/>
    <mergeCell ref="AC163:AC173"/>
    <mergeCell ref="AD163:AD173"/>
    <mergeCell ref="AE163:AE173"/>
    <mergeCell ref="AH153:AH162"/>
    <mergeCell ref="AI153:AI162"/>
    <mergeCell ref="AJ153:AJ162"/>
    <mergeCell ref="AK153:AK162"/>
    <mergeCell ref="C163:C173"/>
    <mergeCell ref="D163:D173"/>
    <mergeCell ref="E163:E173"/>
    <mergeCell ref="F163:F173"/>
    <mergeCell ref="G163:G173"/>
    <mergeCell ref="H163:H173"/>
    <mergeCell ref="I163:I173"/>
    <mergeCell ref="J163:J173"/>
    <mergeCell ref="K163:K173"/>
    <mergeCell ref="L163:L173"/>
    <mergeCell ref="M163:M173"/>
    <mergeCell ref="N163:N173"/>
    <mergeCell ref="O163:O173"/>
    <mergeCell ref="P163:P173"/>
    <mergeCell ref="Q163:Q173"/>
    <mergeCell ref="R163:R173"/>
    <mergeCell ref="S163:S173"/>
    <mergeCell ref="T163:T173"/>
    <mergeCell ref="U163:U173"/>
    <mergeCell ref="BT143:BT152"/>
    <mergeCell ref="BT153:BT162"/>
    <mergeCell ref="BT163:BT173"/>
    <mergeCell ref="BU143:BU152"/>
    <mergeCell ref="BU153:BU162"/>
    <mergeCell ref="BU163:BU173"/>
    <mergeCell ref="BV143:BV152"/>
    <mergeCell ref="BV153:BV162"/>
    <mergeCell ref="BV163:BV173"/>
    <mergeCell ref="AF163:AF173"/>
    <mergeCell ref="AG163:AG173"/>
    <mergeCell ref="AH163:AH173"/>
    <mergeCell ref="AI163:AI173"/>
    <mergeCell ref="AJ163:AJ173"/>
    <mergeCell ref="AK163:AK173"/>
    <mergeCell ref="AI143:AI152"/>
    <mergeCell ref="AJ143:AJ152"/>
    <mergeCell ref="AK143:AK152"/>
    <mergeCell ref="BS154:BS162"/>
    <mergeCell ref="BR154:BR162"/>
    <mergeCell ref="B179:B185"/>
    <mergeCell ref="B186:B188"/>
    <mergeCell ref="A179:A185"/>
    <mergeCell ref="A186:A188"/>
    <mergeCell ref="I179:I185"/>
    <mergeCell ref="J179:J185"/>
    <mergeCell ref="K179:K185"/>
    <mergeCell ref="C186:C188"/>
    <mergeCell ref="D186:D188"/>
    <mergeCell ref="E186:E188"/>
    <mergeCell ref="F186:F188"/>
    <mergeCell ref="G186:G188"/>
    <mergeCell ref="H186:H188"/>
    <mergeCell ref="I186:I188"/>
    <mergeCell ref="J186:J188"/>
    <mergeCell ref="K186:K188"/>
    <mergeCell ref="L186:L188"/>
    <mergeCell ref="M186:M188"/>
    <mergeCell ref="N186:N188"/>
    <mergeCell ref="O186:O188"/>
    <mergeCell ref="P186:P188"/>
    <mergeCell ref="Q186:Q188"/>
    <mergeCell ref="R186:R188"/>
    <mergeCell ref="U179:U185"/>
    <mergeCell ref="L179:L185"/>
    <mergeCell ref="M179:M185"/>
    <mergeCell ref="N179:N185"/>
    <mergeCell ref="O179:O185"/>
    <mergeCell ref="P179:P185"/>
    <mergeCell ref="Q179:Q185"/>
    <mergeCell ref="R179:R185"/>
    <mergeCell ref="S179:S185"/>
    <mergeCell ref="T179:T185"/>
    <mergeCell ref="C179:C185"/>
    <mergeCell ref="D179:D185"/>
    <mergeCell ref="E179:E185"/>
    <mergeCell ref="F179:F185"/>
    <mergeCell ref="G179:G185"/>
    <mergeCell ref="H179:H185"/>
    <mergeCell ref="S186:S188"/>
    <mergeCell ref="T186:T188"/>
    <mergeCell ref="U186:U188"/>
    <mergeCell ref="V186:V188"/>
    <mergeCell ref="W186:W188"/>
    <mergeCell ref="X186:X188"/>
    <mergeCell ref="Y186:Y188"/>
    <mergeCell ref="Z186:Z188"/>
    <mergeCell ref="AA186:AA188"/>
    <mergeCell ref="AD179:AD185"/>
    <mergeCell ref="AE179:AE185"/>
    <mergeCell ref="AF179:AF185"/>
    <mergeCell ref="AG179:AG185"/>
    <mergeCell ref="AH179:AH185"/>
    <mergeCell ref="AI179:AI185"/>
    <mergeCell ref="AJ179:AJ185"/>
    <mergeCell ref="AK179:AK185"/>
    <mergeCell ref="V179:V185"/>
    <mergeCell ref="W179:W185"/>
    <mergeCell ref="X179:X185"/>
    <mergeCell ref="Y179:Y185"/>
    <mergeCell ref="Z179:Z185"/>
    <mergeCell ref="AA179:AA185"/>
    <mergeCell ref="AB179:AB185"/>
    <mergeCell ref="AC179:AC185"/>
    <mergeCell ref="AK186:AK188"/>
    <mergeCell ref="AB186:AB188"/>
    <mergeCell ref="AC186:AC188"/>
    <mergeCell ref="AD186:AD188"/>
    <mergeCell ref="AE186:AE188"/>
    <mergeCell ref="AF186:AF188"/>
    <mergeCell ref="AG186:AG188"/>
    <mergeCell ref="AH186:AH188"/>
    <mergeCell ref="AI186:AI188"/>
    <mergeCell ref="AJ186:AJ188"/>
    <mergeCell ref="B309:B321"/>
    <mergeCell ref="A309:A321"/>
    <mergeCell ref="C309:C321"/>
    <mergeCell ref="D309:D321"/>
    <mergeCell ref="E309:E321"/>
    <mergeCell ref="F309:F321"/>
    <mergeCell ref="G309:G321"/>
    <mergeCell ref="H309:H321"/>
    <mergeCell ref="I309:I321"/>
    <mergeCell ref="J309:J321"/>
    <mergeCell ref="K309:K321"/>
    <mergeCell ref="L309:L321"/>
    <mergeCell ref="M309:M321"/>
    <mergeCell ref="N309:N321"/>
    <mergeCell ref="O309:O321"/>
    <mergeCell ref="P309:P321"/>
    <mergeCell ref="Q309:Q321"/>
    <mergeCell ref="T309:T321"/>
    <mergeCell ref="U309:U321"/>
    <mergeCell ref="V309:V321"/>
    <mergeCell ref="W309:W321"/>
    <mergeCell ref="X309:X321"/>
    <mergeCell ref="Y309:Y321"/>
    <mergeCell ref="Z309:Z321"/>
    <mergeCell ref="AA309:AA321"/>
    <mergeCell ref="AB309:AB321"/>
    <mergeCell ref="AC309:AC321"/>
    <mergeCell ref="AD309:AD321"/>
    <mergeCell ref="AE309:AE321"/>
    <mergeCell ref="AF309:AF321"/>
    <mergeCell ref="AG309:AG321"/>
    <mergeCell ref="AH309:AH321"/>
    <mergeCell ref="AI309:AI321"/>
    <mergeCell ref="AJ309:AJ321"/>
    <mergeCell ref="AI322:AI328"/>
    <mergeCell ref="AJ322:AJ328"/>
    <mergeCell ref="AK322:AK328"/>
    <mergeCell ref="B322:B328"/>
    <mergeCell ref="A322:A328"/>
    <mergeCell ref="C322:C328"/>
    <mergeCell ref="D322:D328"/>
    <mergeCell ref="E322:E328"/>
    <mergeCell ref="F322:F328"/>
    <mergeCell ref="G322:G328"/>
    <mergeCell ref="H322:H328"/>
    <mergeCell ref="I322:I328"/>
    <mergeCell ref="J322:J328"/>
    <mergeCell ref="K322:K328"/>
    <mergeCell ref="L322:L328"/>
    <mergeCell ref="M322:M328"/>
    <mergeCell ref="N322:N328"/>
    <mergeCell ref="O322:O328"/>
    <mergeCell ref="P322:P328"/>
    <mergeCell ref="Q322:Q328"/>
    <mergeCell ref="R322:R328"/>
    <mergeCell ref="S322:S328"/>
    <mergeCell ref="T322:T328"/>
    <mergeCell ref="U322:U328"/>
    <mergeCell ref="V322:V328"/>
    <mergeCell ref="W322:W328"/>
    <mergeCell ref="X322:X328"/>
    <mergeCell ref="Y322:Y328"/>
    <mergeCell ref="Z322:Z328"/>
    <mergeCell ref="AA322:AA328"/>
    <mergeCell ref="AB322:AB328"/>
    <mergeCell ref="AC322:AC328"/>
    <mergeCell ref="AD322:AD328"/>
    <mergeCell ref="AE322:AE328"/>
    <mergeCell ref="AF322:AF328"/>
    <mergeCell ref="AG322:AG328"/>
    <mergeCell ref="AH322:AH328"/>
    <mergeCell ref="AC348:AC360"/>
    <mergeCell ref="AD348:AD360"/>
    <mergeCell ref="AE348:AE360"/>
    <mergeCell ref="AF348:AF360"/>
    <mergeCell ref="AG348:AG360"/>
    <mergeCell ref="AH348:AH360"/>
    <mergeCell ref="AI348:AI360"/>
    <mergeCell ref="AJ348:AJ360"/>
    <mergeCell ref="AK348:AK360"/>
    <mergeCell ref="W361:W374"/>
    <mergeCell ref="X361:X374"/>
    <mergeCell ref="Y361:Y374"/>
    <mergeCell ref="Z361:Z374"/>
    <mergeCell ref="B348:B360"/>
    <mergeCell ref="A348:A360"/>
    <mergeCell ref="C348:C360"/>
    <mergeCell ref="D348:D360"/>
    <mergeCell ref="E348:E360"/>
    <mergeCell ref="F348:F360"/>
    <mergeCell ref="G348:G360"/>
    <mergeCell ref="H348:H360"/>
    <mergeCell ref="I348:I360"/>
    <mergeCell ref="J348:J360"/>
    <mergeCell ref="K348:K360"/>
    <mergeCell ref="L348:L360"/>
    <mergeCell ref="M348:M360"/>
    <mergeCell ref="N348:N360"/>
    <mergeCell ref="O348:O360"/>
    <mergeCell ref="P348:P360"/>
    <mergeCell ref="Q348:Q360"/>
    <mergeCell ref="Q361:Q374"/>
    <mergeCell ref="R361:R374"/>
    <mergeCell ref="S361:S374"/>
    <mergeCell ref="T361:T374"/>
    <mergeCell ref="U361:U374"/>
    <mergeCell ref="V361:V374"/>
    <mergeCell ref="R348:R360"/>
    <mergeCell ref="S348:S360"/>
    <mergeCell ref="T348:T360"/>
    <mergeCell ref="U348:U360"/>
    <mergeCell ref="V348:V360"/>
    <mergeCell ref="W348:W360"/>
    <mergeCell ref="X348:X360"/>
    <mergeCell ref="Y348:Y360"/>
    <mergeCell ref="Z348:Z360"/>
    <mergeCell ref="AA348:AA360"/>
    <mergeCell ref="AB348:AB360"/>
    <mergeCell ref="A361:A374"/>
    <mergeCell ref="B375:B381"/>
    <mergeCell ref="A375:A381"/>
    <mergeCell ref="C375:C381"/>
    <mergeCell ref="D375:D381"/>
    <mergeCell ref="E375:E381"/>
    <mergeCell ref="F375:F381"/>
    <mergeCell ref="G375:G381"/>
    <mergeCell ref="H375:H381"/>
    <mergeCell ref="I375:I381"/>
    <mergeCell ref="J375:J381"/>
    <mergeCell ref="K375:K381"/>
    <mergeCell ref="L375:L381"/>
    <mergeCell ref="M375:M381"/>
    <mergeCell ref="N375:N381"/>
    <mergeCell ref="O375:O381"/>
    <mergeCell ref="P375:P381"/>
    <mergeCell ref="F361:F374"/>
    <mergeCell ref="B361:B374"/>
    <mergeCell ref="C361:C374"/>
    <mergeCell ref="D361:D374"/>
    <mergeCell ref="E361:E374"/>
    <mergeCell ref="G361:G374"/>
    <mergeCell ref="H361:H374"/>
    <mergeCell ref="I361:I374"/>
    <mergeCell ref="J361:J374"/>
    <mergeCell ref="K361:K374"/>
    <mergeCell ref="L361:L374"/>
    <mergeCell ref="M361:M374"/>
    <mergeCell ref="N361:N374"/>
    <mergeCell ref="O361:O374"/>
    <mergeCell ref="P361:P374"/>
    <mergeCell ref="B382:B392"/>
    <mergeCell ref="A382:A392"/>
    <mergeCell ref="C382:C392"/>
    <mergeCell ref="D382:D392"/>
    <mergeCell ref="E382:E392"/>
    <mergeCell ref="F382:F392"/>
    <mergeCell ref="G382:G392"/>
    <mergeCell ref="H382:H392"/>
    <mergeCell ref="I382:I392"/>
    <mergeCell ref="J382:J392"/>
    <mergeCell ref="K382:K392"/>
    <mergeCell ref="L382:L392"/>
    <mergeCell ref="M382:M392"/>
    <mergeCell ref="N382:N392"/>
    <mergeCell ref="O382:O392"/>
    <mergeCell ref="P382:P392"/>
    <mergeCell ref="Q382:Q392"/>
    <mergeCell ref="AE382:AE392"/>
    <mergeCell ref="AF382:AF392"/>
    <mergeCell ref="AG382:AG392"/>
    <mergeCell ref="AH382:AH392"/>
    <mergeCell ref="AI382:AI392"/>
    <mergeCell ref="AJ382:AJ392"/>
    <mergeCell ref="AK382:AK392"/>
    <mergeCell ref="AE375:AE381"/>
    <mergeCell ref="AF375:AF381"/>
    <mergeCell ref="AG375:AG381"/>
    <mergeCell ref="AH375:AH381"/>
    <mergeCell ref="AI375:AI381"/>
    <mergeCell ref="AJ375:AJ381"/>
    <mergeCell ref="AK375:AK381"/>
    <mergeCell ref="Q375:Q381"/>
    <mergeCell ref="R375:R381"/>
    <mergeCell ref="S375:S381"/>
    <mergeCell ref="T375:T381"/>
    <mergeCell ref="U375:U381"/>
    <mergeCell ref="V375:V381"/>
    <mergeCell ref="W375:W381"/>
    <mergeCell ref="X375:X381"/>
    <mergeCell ref="Y375:Y381"/>
    <mergeCell ref="Z375:Z381"/>
    <mergeCell ref="AA375:AA381"/>
    <mergeCell ref="AB375:AB381"/>
    <mergeCell ref="AC375:AC381"/>
    <mergeCell ref="AD375:AD381"/>
    <mergeCell ref="V393:V399"/>
    <mergeCell ref="W393:W399"/>
    <mergeCell ref="X393:X399"/>
    <mergeCell ref="Y393:Y399"/>
    <mergeCell ref="Z393:Z399"/>
    <mergeCell ref="AA393:AA399"/>
    <mergeCell ref="AB393:AB399"/>
    <mergeCell ref="AC393:AC399"/>
    <mergeCell ref="AD393:AD399"/>
    <mergeCell ref="Z382:Z392"/>
    <mergeCell ref="AA382:AA392"/>
    <mergeCell ref="AB382:AB392"/>
    <mergeCell ref="AC382:AC392"/>
    <mergeCell ref="AD382:AD392"/>
    <mergeCell ref="R382:R392"/>
    <mergeCell ref="S382:S392"/>
    <mergeCell ref="T382:T392"/>
    <mergeCell ref="U382:U392"/>
    <mergeCell ref="V382:V392"/>
    <mergeCell ref="W382:W392"/>
    <mergeCell ref="X382:X392"/>
    <mergeCell ref="Y382:Y392"/>
    <mergeCell ref="Z400:Z412"/>
    <mergeCell ref="AA400:AA412"/>
    <mergeCell ref="AB400:AB412"/>
    <mergeCell ref="AC400:AC412"/>
    <mergeCell ref="H400:H412"/>
    <mergeCell ref="I400:I412"/>
    <mergeCell ref="J400:J412"/>
    <mergeCell ref="K400:K412"/>
    <mergeCell ref="L400:L412"/>
    <mergeCell ref="M400:M412"/>
    <mergeCell ref="N400:N412"/>
    <mergeCell ref="B393:B399"/>
    <mergeCell ref="A393:A399"/>
    <mergeCell ref="C393:C399"/>
    <mergeCell ref="D393:D399"/>
    <mergeCell ref="E393:E399"/>
    <mergeCell ref="F393:F399"/>
    <mergeCell ref="G393:G399"/>
    <mergeCell ref="H393:H399"/>
    <mergeCell ref="I393:I399"/>
    <mergeCell ref="J393:J399"/>
    <mergeCell ref="K393:K399"/>
    <mergeCell ref="L393:L399"/>
    <mergeCell ref="M393:M399"/>
    <mergeCell ref="N393:N399"/>
    <mergeCell ref="O393:O399"/>
    <mergeCell ref="P393:P399"/>
    <mergeCell ref="Q393:Q399"/>
    <mergeCell ref="R393:R399"/>
    <mergeCell ref="S393:S399"/>
    <mergeCell ref="T393:T399"/>
    <mergeCell ref="U393:U399"/>
    <mergeCell ref="B400:B412"/>
    <mergeCell ref="A400:A412"/>
    <mergeCell ref="C400:C412"/>
    <mergeCell ref="D400:D412"/>
    <mergeCell ref="E400:E412"/>
    <mergeCell ref="F400:F412"/>
    <mergeCell ref="G400:G412"/>
    <mergeCell ref="P400:P412"/>
    <mergeCell ref="Q400:Q412"/>
    <mergeCell ref="R400:R412"/>
    <mergeCell ref="S400:S412"/>
    <mergeCell ref="T400:T412"/>
    <mergeCell ref="U400:U412"/>
    <mergeCell ref="V400:V412"/>
    <mergeCell ref="W400:W412"/>
    <mergeCell ref="X400:X412"/>
    <mergeCell ref="Y400:Y412"/>
    <mergeCell ref="O400:O412"/>
    <mergeCell ref="H413:H425"/>
    <mergeCell ref="I413:I425"/>
    <mergeCell ref="AE393:AE399"/>
    <mergeCell ref="AF393:AF399"/>
    <mergeCell ref="AG393:AG399"/>
    <mergeCell ref="AH393:AH399"/>
    <mergeCell ref="AI393:AI399"/>
    <mergeCell ref="AJ393:AJ399"/>
    <mergeCell ref="AK393:AK399"/>
    <mergeCell ref="R413:R425"/>
    <mergeCell ref="S413:S425"/>
    <mergeCell ref="T413:T425"/>
    <mergeCell ref="U413:U425"/>
    <mergeCell ref="V413:V425"/>
    <mergeCell ref="W413:W425"/>
    <mergeCell ref="X413:X425"/>
    <mergeCell ref="Y413:Y425"/>
    <mergeCell ref="Z413:Z425"/>
    <mergeCell ref="AA413:AA425"/>
    <mergeCell ref="AB413:AB425"/>
    <mergeCell ref="AC413:AC425"/>
    <mergeCell ref="AD413:AD425"/>
    <mergeCell ref="M413:M425"/>
    <mergeCell ref="N413:N425"/>
    <mergeCell ref="O413:O425"/>
    <mergeCell ref="AD400:AD412"/>
    <mergeCell ref="P413:P425"/>
    <mergeCell ref="Q413:Q425"/>
    <mergeCell ref="AE400:AE412"/>
    <mergeCell ref="AK400:AK412"/>
    <mergeCell ref="AG413:AG425"/>
    <mergeCell ref="A413:A425"/>
    <mergeCell ref="C413:C425"/>
    <mergeCell ref="D413:D425"/>
    <mergeCell ref="E413:E425"/>
    <mergeCell ref="F413:F425"/>
    <mergeCell ref="G413:G425"/>
    <mergeCell ref="AF400:AF412"/>
    <mergeCell ref="AG400:AG412"/>
    <mergeCell ref="AH400:AH412"/>
    <mergeCell ref="AI400:AI412"/>
    <mergeCell ref="AJ400:AJ412"/>
    <mergeCell ref="AJ413:AJ425"/>
    <mergeCell ref="AK413:AK425"/>
    <mergeCell ref="A426:A434"/>
    <mergeCell ref="C426:C434"/>
    <mergeCell ref="D426:D434"/>
    <mergeCell ref="E426:E434"/>
    <mergeCell ref="F426:F434"/>
    <mergeCell ref="G426:G434"/>
    <mergeCell ref="H426:H434"/>
    <mergeCell ref="I426:I434"/>
    <mergeCell ref="J426:J434"/>
    <mergeCell ref="K426:K434"/>
    <mergeCell ref="L426:L434"/>
    <mergeCell ref="M426:M434"/>
    <mergeCell ref="N426:N434"/>
    <mergeCell ref="O426:O434"/>
    <mergeCell ref="P426:P434"/>
    <mergeCell ref="Q426:Q434"/>
    <mergeCell ref="J413:J425"/>
    <mergeCell ref="K413:K425"/>
    <mergeCell ref="L413:L425"/>
    <mergeCell ref="S435:S445"/>
    <mergeCell ref="T435:T445"/>
    <mergeCell ref="B435:B445"/>
    <mergeCell ref="T426:T434"/>
    <mergeCell ref="U426:U434"/>
    <mergeCell ref="AG426:AG434"/>
    <mergeCell ref="AH426:AH434"/>
    <mergeCell ref="AI426:AI434"/>
    <mergeCell ref="AJ426:AJ434"/>
    <mergeCell ref="AF413:AF425"/>
    <mergeCell ref="AD426:AD434"/>
    <mergeCell ref="AE426:AE434"/>
    <mergeCell ref="AF426:AF434"/>
    <mergeCell ref="V426:V434"/>
    <mergeCell ref="W426:W434"/>
    <mergeCell ref="X426:X434"/>
    <mergeCell ref="AE413:AE425"/>
    <mergeCell ref="U253:U259"/>
    <mergeCell ref="AH413:AH425"/>
    <mergeCell ref="AI413:AI425"/>
    <mergeCell ref="A435:A445"/>
    <mergeCell ref="AK426:AK434"/>
    <mergeCell ref="B426:B434"/>
    <mergeCell ref="B413:B425"/>
    <mergeCell ref="U435:U445"/>
    <mergeCell ref="V435:V445"/>
    <mergeCell ref="W435:W445"/>
    <mergeCell ref="X435:X445"/>
    <mergeCell ref="Y435:Y445"/>
    <mergeCell ref="Z435:Z445"/>
    <mergeCell ref="AA435:AA445"/>
    <mergeCell ref="AB435:AB445"/>
    <mergeCell ref="AC435:AC445"/>
    <mergeCell ref="AD435:AD445"/>
    <mergeCell ref="AE435:AE445"/>
    <mergeCell ref="AF435:AF445"/>
    <mergeCell ref="AG435:AG445"/>
    <mergeCell ref="AH435:AH445"/>
    <mergeCell ref="AI435:AI445"/>
    <mergeCell ref="AJ435:AJ445"/>
    <mergeCell ref="AK435:AK445"/>
    <mergeCell ref="Y426:Y434"/>
    <mergeCell ref="Z426:Z434"/>
    <mergeCell ref="AA426:AA434"/>
    <mergeCell ref="AB426:AB434"/>
    <mergeCell ref="AC426:AC434"/>
    <mergeCell ref="R426:R434"/>
    <mergeCell ref="S426:S434"/>
    <mergeCell ref="R435:R445"/>
    <mergeCell ref="M253:M259"/>
    <mergeCell ref="C435:C445"/>
    <mergeCell ref="D435:D445"/>
    <mergeCell ref="E435:E445"/>
    <mergeCell ref="F435:F445"/>
    <mergeCell ref="G435:G445"/>
    <mergeCell ref="H435:H445"/>
    <mergeCell ref="I435:I445"/>
    <mergeCell ref="J435:J445"/>
    <mergeCell ref="K435:K445"/>
    <mergeCell ref="L435:L445"/>
    <mergeCell ref="M435:M445"/>
    <mergeCell ref="N435:N445"/>
    <mergeCell ref="O435:O445"/>
    <mergeCell ref="P435:P445"/>
    <mergeCell ref="Q435:Q445"/>
    <mergeCell ref="AK253:AK259"/>
    <mergeCell ref="AJ253:AJ259"/>
    <mergeCell ref="AI253:AI259"/>
    <mergeCell ref="AH253:AH259"/>
    <mergeCell ref="AG253:AG259"/>
    <mergeCell ref="AF253:AF259"/>
    <mergeCell ref="AE253:AE259"/>
    <mergeCell ref="AD253:AD259"/>
    <mergeCell ref="AC253:AC259"/>
    <mergeCell ref="AB253:AB259"/>
    <mergeCell ref="AA253:AA259"/>
    <mergeCell ref="Z253:Z259"/>
    <mergeCell ref="Y253:Y259"/>
    <mergeCell ref="X253:X259"/>
    <mergeCell ref="W253:W259"/>
    <mergeCell ref="V253:V259"/>
    <mergeCell ref="AE296:AE297"/>
    <mergeCell ref="AF296:AF297"/>
    <mergeCell ref="AG296:AG297"/>
    <mergeCell ref="AK260:AK263"/>
    <mergeCell ref="BT260:BT263"/>
    <mergeCell ref="BU260:BU263"/>
    <mergeCell ref="S260:S263"/>
    <mergeCell ref="T253:T259"/>
    <mergeCell ref="B260:B263"/>
    <mergeCell ref="C260:C263"/>
    <mergeCell ref="A260:A263"/>
    <mergeCell ref="D260:D263"/>
    <mergeCell ref="E260:E263"/>
    <mergeCell ref="F260:F263"/>
    <mergeCell ref="G260:G263"/>
    <mergeCell ref="H260:H263"/>
    <mergeCell ref="I260:I263"/>
    <mergeCell ref="J260:J263"/>
    <mergeCell ref="K260:K263"/>
    <mergeCell ref="L260:L263"/>
    <mergeCell ref="M260:M263"/>
    <mergeCell ref="N260:N263"/>
    <mergeCell ref="O260:O263"/>
    <mergeCell ref="P260:P263"/>
    <mergeCell ref="Q260:Q263"/>
    <mergeCell ref="A253:A259"/>
    <mergeCell ref="B253:B259"/>
    <mergeCell ref="C253:C259"/>
    <mergeCell ref="D253:D259"/>
    <mergeCell ref="E253:E259"/>
    <mergeCell ref="F253:F259"/>
    <mergeCell ref="G253:G259"/>
    <mergeCell ref="BT264:BT267"/>
    <mergeCell ref="BU264:BU267"/>
    <mergeCell ref="BV264:BV267"/>
    <mergeCell ref="BS294:BS295"/>
    <mergeCell ref="AJ270:AJ272"/>
    <mergeCell ref="AK270:AK272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I294:I295"/>
    <mergeCell ref="J294:J295"/>
    <mergeCell ref="K294:K295"/>
    <mergeCell ref="L294:L295"/>
    <mergeCell ref="M294:M295"/>
    <mergeCell ref="N294:N295"/>
    <mergeCell ref="O294:O295"/>
    <mergeCell ref="P294:P295"/>
    <mergeCell ref="Q294:Q295"/>
    <mergeCell ref="AG264:AG267"/>
    <mergeCell ref="AH264:AH267"/>
    <mergeCell ref="A264:A267"/>
    <mergeCell ref="B264:B267"/>
    <mergeCell ref="C264:C267"/>
    <mergeCell ref="D264:D267"/>
    <mergeCell ref="E264:E267"/>
    <mergeCell ref="F264:F267"/>
    <mergeCell ref="G264:G267"/>
    <mergeCell ref="CC294:CC295"/>
    <mergeCell ref="CD294:CD295"/>
    <mergeCell ref="CE294:CE295"/>
    <mergeCell ref="A296:A297"/>
    <mergeCell ref="B296:B297"/>
    <mergeCell ref="C296:C297"/>
    <mergeCell ref="D296:D297"/>
    <mergeCell ref="E296:E297"/>
    <mergeCell ref="F296:F297"/>
    <mergeCell ref="G296:G297"/>
    <mergeCell ref="H296:H297"/>
    <mergeCell ref="I296:I297"/>
    <mergeCell ref="J296:J297"/>
    <mergeCell ref="K296:K297"/>
    <mergeCell ref="L296:L297"/>
    <mergeCell ref="M296:M297"/>
    <mergeCell ref="N296:N297"/>
    <mergeCell ref="O296:O297"/>
    <mergeCell ref="P296:P297"/>
    <mergeCell ref="Q296:Q297"/>
    <mergeCell ref="R296:R297"/>
    <mergeCell ref="S296:S297"/>
    <mergeCell ref="T296:T297"/>
    <mergeCell ref="U296:U297"/>
    <mergeCell ref="V296:V297"/>
    <mergeCell ref="W296:W297"/>
    <mergeCell ref="AB294:AB295"/>
    <mergeCell ref="AC294:AC295"/>
    <mergeCell ref="AD294:AD295"/>
    <mergeCell ref="AE294:AE295"/>
    <mergeCell ref="AI294:AI295"/>
    <mergeCell ref="AJ294:AJ295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J298:J300"/>
    <mergeCell ref="K298:K300"/>
    <mergeCell ref="L298:L300"/>
    <mergeCell ref="M298:M300"/>
    <mergeCell ref="N298:N300"/>
    <mergeCell ref="O298:O300"/>
    <mergeCell ref="CB298:CB300"/>
    <mergeCell ref="CC298:CC300"/>
    <mergeCell ref="P298:P300"/>
    <mergeCell ref="Q298:Q300"/>
    <mergeCell ref="R298:R300"/>
    <mergeCell ref="S298:S300"/>
    <mergeCell ref="T298:T300"/>
    <mergeCell ref="U298:U300"/>
    <mergeCell ref="V298:V300"/>
    <mergeCell ref="W298:W300"/>
    <mergeCell ref="X298:X300"/>
    <mergeCell ref="BS298:BS300"/>
    <mergeCell ref="BT298:BT300"/>
    <mergeCell ref="BU298:BU300"/>
    <mergeCell ref="BV298:BV300"/>
    <mergeCell ref="BZ298:BZ300"/>
    <mergeCell ref="CA298:CA300"/>
    <mergeCell ref="CE301:CE303"/>
    <mergeCell ref="CC296:CC297"/>
    <mergeCell ref="CD296:CD297"/>
    <mergeCell ref="BM301:BM303"/>
    <mergeCell ref="BR301:BR303"/>
    <mergeCell ref="BM298:BM300"/>
    <mergeCell ref="BR298:BR300"/>
    <mergeCell ref="BM296:BM297"/>
    <mergeCell ref="BR296:BR297"/>
    <mergeCell ref="BS296:BS297"/>
    <mergeCell ref="BT296:BT297"/>
    <mergeCell ref="BU296:BU297"/>
    <mergeCell ref="BV296:BV297"/>
    <mergeCell ref="BZ296:BZ297"/>
    <mergeCell ref="CA296:CA297"/>
    <mergeCell ref="CB296:CB297"/>
    <mergeCell ref="BS301:BS303"/>
    <mergeCell ref="BT301:BT303"/>
    <mergeCell ref="BU301:BU303"/>
    <mergeCell ref="BV301:BV303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J301:J303"/>
    <mergeCell ref="K301:K303"/>
    <mergeCell ref="L301:L303"/>
    <mergeCell ref="M301:M303"/>
    <mergeCell ref="N301:N303"/>
    <mergeCell ref="O301:O303"/>
    <mergeCell ref="P301:P303"/>
    <mergeCell ref="Q301:Q303"/>
    <mergeCell ref="E22:E38"/>
    <mergeCell ref="D22:D38"/>
    <mergeCell ref="AK22:AK38"/>
    <mergeCell ref="AJ22:AJ38"/>
    <mergeCell ref="AI22:AI38"/>
    <mergeCell ref="AH22:AH38"/>
    <mergeCell ref="AG22:AG38"/>
    <mergeCell ref="AF22:AF38"/>
    <mergeCell ref="AE22:AE38"/>
    <mergeCell ref="AD22:AD38"/>
    <mergeCell ref="AC22:AC38"/>
    <mergeCell ref="AB22:AB38"/>
    <mergeCell ref="AA22:AA38"/>
    <mergeCell ref="Z22:Z38"/>
    <mergeCell ref="Y22:Y38"/>
    <mergeCell ref="X22:X38"/>
    <mergeCell ref="W22:W38"/>
    <mergeCell ref="V22:V38"/>
    <mergeCell ref="U22:U38"/>
    <mergeCell ref="F22:F38"/>
    <mergeCell ref="H22:H38"/>
    <mergeCell ref="G22:G38"/>
    <mergeCell ref="N22:N38"/>
    <mergeCell ref="M22:M38"/>
    <mergeCell ref="L22:L38"/>
    <mergeCell ref="K22:K38"/>
    <mergeCell ref="J22:J38"/>
    <mergeCell ref="I22:I38"/>
    <mergeCell ref="C39:C50"/>
    <mergeCell ref="B39:B50"/>
    <mergeCell ref="C22:C38"/>
    <mergeCell ref="B22:B38"/>
    <mergeCell ref="A22:A38"/>
    <mergeCell ref="AK39:AK50"/>
    <mergeCell ref="AJ39:AJ50"/>
    <mergeCell ref="AI39:AI50"/>
    <mergeCell ref="AH39:AH50"/>
    <mergeCell ref="AG39:AG50"/>
    <mergeCell ref="AF39:AF50"/>
    <mergeCell ref="AE39:AE50"/>
    <mergeCell ref="AD39:AD50"/>
    <mergeCell ref="AC39:AC50"/>
    <mergeCell ref="AB39:AB50"/>
    <mergeCell ref="AA39:AA50"/>
    <mergeCell ref="Z39:Z50"/>
    <mergeCell ref="Y39:Y50"/>
    <mergeCell ref="X39:X50"/>
    <mergeCell ref="W39:W50"/>
    <mergeCell ref="V39:V50"/>
    <mergeCell ref="U39:U50"/>
    <mergeCell ref="T39:T50"/>
    <mergeCell ref="S39:S50"/>
    <mergeCell ref="R39:R50"/>
    <mergeCell ref="Q39:Q50"/>
    <mergeCell ref="P39:P50"/>
    <mergeCell ref="O39:O50"/>
    <mergeCell ref="N39:N50"/>
    <mergeCell ref="M39:M50"/>
    <mergeCell ref="L39:L50"/>
    <mergeCell ref="K39:K50"/>
    <mergeCell ref="G39:G50"/>
    <mergeCell ref="F39:F50"/>
    <mergeCell ref="E39:E50"/>
    <mergeCell ref="D39:D50"/>
    <mergeCell ref="J39:J50"/>
    <mergeCell ref="I39:I50"/>
    <mergeCell ref="R301:R303"/>
    <mergeCell ref="S301:S303"/>
    <mergeCell ref="T301:T303"/>
    <mergeCell ref="U301:U303"/>
    <mergeCell ref="V301:V303"/>
    <mergeCell ref="W301:W303"/>
    <mergeCell ref="X301:X303"/>
    <mergeCell ref="Y301:Y303"/>
    <mergeCell ref="Z301:Z303"/>
    <mergeCell ref="AA301:AA303"/>
    <mergeCell ref="R294:R295"/>
    <mergeCell ref="S294:S295"/>
    <mergeCell ref="T294:T295"/>
    <mergeCell ref="U294:U295"/>
    <mergeCell ref="V294:V295"/>
    <mergeCell ref="W294:W295"/>
    <mergeCell ref="X294:X295"/>
    <mergeCell ref="Y294:Y295"/>
    <mergeCell ref="Z294:Z295"/>
    <mergeCell ref="AA294:AA295"/>
    <mergeCell ref="T260:T263"/>
    <mergeCell ref="U260:U263"/>
    <mergeCell ref="V260:V263"/>
    <mergeCell ref="W260:W263"/>
    <mergeCell ref="X260:X263"/>
    <mergeCell ref="Y298:Y300"/>
    <mergeCell ref="H39:H50"/>
    <mergeCell ref="Z298:Z300"/>
    <mergeCell ref="AA298:AA300"/>
    <mergeCell ref="AB298:AB300"/>
    <mergeCell ref="AC298:AC300"/>
    <mergeCell ref="AD298:AD300"/>
    <mergeCell ref="AG298:AG300"/>
    <mergeCell ref="AH298:AH300"/>
    <mergeCell ref="AI298:AI300"/>
    <mergeCell ref="AJ298:AJ300"/>
    <mergeCell ref="AK298:AK300"/>
    <mergeCell ref="AH296:AH297"/>
    <mergeCell ref="AI296:AI297"/>
    <mergeCell ref="AJ296:AJ297"/>
    <mergeCell ref="T219:T222"/>
    <mergeCell ref="U219:U222"/>
    <mergeCell ref="V219:V222"/>
    <mergeCell ref="AD223:AD224"/>
    <mergeCell ref="AC223:AC224"/>
    <mergeCell ref="AB223:AB224"/>
    <mergeCell ref="AE298:AE300"/>
    <mergeCell ref="AF298:AF300"/>
    <mergeCell ref="AI264:AI267"/>
    <mergeCell ref="AJ264:AJ267"/>
    <mergeCell ref="AK264:AK267"/>
    <mergeCell ref="X296:X297"/>
    <mergeCell ref="Y296:Y297"/>
    <mergeCell ref="Z296:Z297"/>
    <mergeCell ref="AA296:AA297"/>
    <mergeCell ref="AB296:AB297"/>
    <mergeCell ref="AC296:AC297"/>
    <mergeCell ref="AD296:AD297"/>
    <mergeCell ref="CD112:CD119"/>
    <mergeCell ref="CE112:CE119"/>
    <mergeCell ref="AK111:AK119"/>
    <mergeCell ref="AJ111:AJ119"/>
    <mergeCell ref="AI111:AI119"/>
    <mergeCell ref="AH111:AH119"/>
    <mergeCell ref="AG111:AG119"/>
    <mergeCell ref="AF111:AF119"/>
    <mergeCell ref="AA111:AA119"/>
    <mergeCell ref="AB111:AB119"/>
    <mergeCell ref="G111:G119"/>
    <mergeCell ref="H111:H119"/>
    <mergeCell ref="I111:I119"/>
    <mergeCell ref="J111:J119"/>
    <mergeCell ref="K111:K119"/>
    <mergeCell ref="L111:L119"/>
    <mergeCell ref="M111:M119"/>
    <mergeCell ref="N111:N119"/>
    <mergeCell ref="O111:O119"/>
    <mergeCell ref="P111:P119"/>
    <mergeCell ref="Q111:Q119"/>
    <mergeCell ref="R111:R119"/>
    <mergeCell ref="S111:S119"/>
    <mergeCell ref="T111:T119"/>
    <mergeCell ref="U111:U119"/>
    <mergeCell ref="V111:V119"/>
    <mergeCell ref="W111:W119"/>
    <mergeCell ref="BS112:BS119"/>
    <mergeCell ref="Z111:Z119"/>
    <mergeCell ref="Y111:Y119"/>
    <mergeCell ref="BZ153:BZ161"/>
    <mergeCell ref="CA153:CA161"/>
    <mergeCell ref="CB153:CB161"/>
    <mergeCell ref="CC153:CC161"/>
    <mergeCell ref="CD153:CD161"/>
    <mergeCell ref="CE153:CE161"/>
    <mergeCell ref="BS164:BS172"/>
    <mergeCell ref="BZ164:BZ172"/>
    <mergeCell ref="CA164:CA172"/>
    <mergeCell ref="CB164:CB172"/>
    <mergeCell ref="CC164:CC172"/>
    <mergeCell ref="CD164:CD172"/>
    <mergeCell ref="CE164:CE172"/>
    <mergeCell ref="X111:X119"/>
    <mergeCell ref="BS121:BS127"/>
    <mergeCell ref="BR121:BR127"/>
    <mergeCell ref="BZ121:BZ128"/>
    <mergeCell ref="CA121:CA128"/>
    <mergeCell ref="CB121:CB128"/>
    <mergeCell ref="CC121:CC128"/>
    <mergeCell ref="CD121:CD128"/>
    <mergeCell ref="CE121:CE128"/>
    <mergeCell ref="BZ130:BZ142"/>
    <mergeCell ref="CA130:CA142"/>
    <mergeCell ref="CB130:CB142"/>
    <mergeCell ref="CC130:CC142"/>
    <mergeCell ref="CD130:CD142"/>
    <mergeCell ref="CE130:CE142"/>
    <mergeCell ref="BZ112:BZ119"/>
    <mergeCell ref="CA112:CA119"/>
    <mergeCell ref="CB112:CB119"/>
    <mergeCell ref="CC112:CC119"/>
    <mergeCell ref="CA219:CA222"/>
    <mergeCell ref="CB219:CB222"/>
    <mergeCell ref="CC219:CC222"/>
    <mergeCell ref="CD219:CD222"/>
    <mergeCell ref="CE219:CE222"/>
    <mergeCell ref="AK219:AK222"/>
    <mergeCell ref="AJ219:AJ222"/>
    <mergeCell ref="AI219:AI222"/>
    <mergeCell ref="AH219:AH222"/>
    <mergeCell ref="AG219:AG222"/>
    <mergeCell ref="AF219:AF222"/>
    <mergeCell ref="AE219:AE222"/>
    <mergeCell ref="AD219:AD222"/>
    <mergeCell ref="AC219:AC222"/>
    <mergeCell ref="AB219:AB222"/>
    <mergeCell ref="AA219:AA222"/>
    <mergeCell ref="Z219:Z222"/>
    <mergeCell ref="BS219:BS222"/>
    <mergeCell ref="BZ219:BZ222"/>
    <mergeCell ref="AA223:AA224"/>
    <mergeCell ref="Z223:Z224"/>
    <mergeCell ref="Y223:Y224"/>
    <mergeCell ref="X223:X224"/>
    <mergeCell ref="W223:W224"/>
    <mergeCell ref="V223:V224"/>
    <mergeCell ref="U223:U224"/>
    <mergeCell ref="Y219:Y222"/>
    <mergeCell ref="X219:X222"/>
    <mergeCell ref="W219:W222"/>
    <mergeCell ref="A219:A222"/>
    <mergeCell ref="B219:B222"/>
    <mergeCell ref="C219:C222"/>
    <mergeCell ref="D219:D222"/>
    <mergeCell ref="E219:E222"/>
    <mergeCell ref="F219:F222"/>
    <mergeCell ref="G219:G222"/>
    <mergeCell ref="H219:H222"/>
    <mergeCell ref="I219:I222"/>
    <mergeCell ref="J219:J222"/>
    <mergeCell ref="K219:K222"/>
    <mergeCell ref="L219:L222"/>
    <mergeCell ref="M219:M222"/>
    <mergeCell ref="N219:N222"/>
    <mergeCell ref="O219:O222"/>
    <mergeCell ref="P219:P222"/>
    <mergeCell ref="Q219:Q222"/>
    <mergeCell ref="R219:R222"/>
    <mergeCell ref="S219:S222"/>
    <mergeCell ref="T223:T224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L223:L224"/>
    <mergeCell ref="M223:M224"/>
    <mergeCell ref="N223:N224"/>
    <mergeCell ref="O223:O224"/>
    <mergeCell ref="P223:P224"/>
    <mergeCell ref="Q223:Q224"/>
    <mergeCell ref="R223:R224"/>
    <mergeCell ref="S223:S224"/>
    <mergeCell ref="BS223:BS224"/>
    <mergeCell ref="BZ223:BZ224"/>
    <mergeCell ref="CA223:CA224"/>
    <mergeCell ref="CB223:CB224"/>
    <mergeCell ref="CC223:CC224"/>
    <mergeCell ref="CD223:CD224"/>
    <mergeCell ref="CE223:CE224"/>
    <mergeCell ref="AK225:AK226"/>
    <mergeCell ref="AJ225:AJ226"/>
    <mergeCell ref="AI225:AI226"/>
    <mergeCell ref="AA225:AA226"/>
    <mergeCell ref="AB225:AB226"/>
    <mergeCell ref="AC225:AC226"/>
    <mergeCell ref="AD225:AD226"/>
    <mergeCell ref="AE225:AE226"/>
    <mergeCell ref="AF225:AF226"/>
    <mergeCell ref="AG225:AG226"/>
    <mergeCell ref="AH225:AH226"/>
    <mergeCell ref="BS225:BS226"/>
    <mergeCell ref="BZ225:BZ226"/>
    <mergeCell ref="CA225:CA226"/>
    <mergeCell ref="CB225:CB226"/>
    <mergeCell ref="CC225:CC226"/>
    <mergeCell ref="CD225:CD226"/>
    <mergeCell ref="CE225:CE226"/>
    <mergeCell ref="AK223:AK224"/>
    <mergeCell ref="AJ223:AJ224"/>
    <mergeCell ref="AI223:AI224"/>
    <mergeCell ref="AH223:AH224"/>
    <mergeCell ref="AG223:AG224"/>
    <mergeCell ref="AF223:AF224"/>
    <mergeCell ref="AE223:AE224"/>
    <mergeCell ref="Z225:Z226"/>
    <mergeCell ref="Y225:Y226"/>
    <mergeCell ref="X225:X226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K225:K226"/>
    <mergeCell ref="L225:L226"/>
    <mergeCell ref="M225:M226"/>
    <mergeCell ref="N225:N226"/>
    <mergeCell ref="O225:O226"/>
    <mergeCell ref="P225:P226"/>
    <mergeCell ref="Q225:Q226"/>
    <mergeCell ref="R225:R226"/>
    <mergeCell ref="S225:S226"/>
    <mergeCell ref="T225:T226"/>
    <mergeCell ref="U225:U226"/>
    <mergeCell ref="V225:V226"/>
    <mergeCell ref="W225:W226"/>
    <mergeCell ref="BS227:BS228"/>
    <mergeCell ref="BZ227:BZ228"/>
    <mergeCell ref="CA227:CA228"/>
    <mergeCell ref="CB227:CB228"/>
    <mergeCell ref="CC227:CC228"/>
    <mergeCell ref="CD227:CD228"/>
    <mergeCell ref="CE227:CE228"/>
    <mergeCell ref="AK227:AK228"/>
    <mergeCell ref="AJ227:AJ228"/>
    <mergeCell ref="AI227:AI228"/>
    <mergeCell ref="AH227:AH228"/>
    <mergeCell ref="AG227:AG228"/>
    <mergeCell ref="AF227:AF228"/>
    <mergeCell ref="AE227:AE228"/>
    <mergeCell ref="AD227:AD228"/>
    <mergeCell ref="AA227:AA228"/>
    <mergeCell ref="AB227:AB228"/>
    <mergeCell ref="AC227:AC228"/>
    <mergeCell ref="Z227:Z228"/>
    <mergeCell ref="Y227:Y228"/>
    <mergeCell ref="X227:X228"/>
    <mergeCell ref="A227:A228"/>
    <mergeCell ref="E227:E228"/>
    <mergeCell ref="F227:F228"/>
    <mergeCell ref="G227:G228"/>
    <mergeCell ref="H227:H228"/>
    <mergeCell ref="I227:I228"/>
    <mergeCell ref="J227:J228"/>
    <mergeCell ref="K227:K228"/>
    <mergeCell ref="L227:L228"/>
    <mergeCell ref="M227:M228"/>
    <mergeCell ref="N227:N228"/>
    <mergeCell ref="O227:O228"/>
    <mergeCell ref="P227:P228"/>
    <mergeCell ref="Q227:Q228"/>
    <mergeCell ref="R227:R228"/>
    <mergeCell ref="S227:S228"/>
    <mergeCell ref="T227:T228"/>
    <mergeCell ref="U227:U228"/>
    <mergeCell ref="V227:V228"/>
    <mergeCell ref="W227:W228"/>
    <mergeCell ref="AD229:AD230"/>
    <mergeCell ref="AC229:AC230"/>
    <mergeCell ref="AA229:AA230"/>
    <mergeCell ref="Z229:Z230"/>
    <mergeCell ref="Y229:Y230"/>
    <mergeCell ref="X229:X230"/>
    <mergeCell ref="H229:H230"/>
    <mergeCell ref="I229:I230"/>
    <mergeCell ref="J229:J230"/>
    <mergeCell ref="K229:K230"/>
    <mergeCell ref="L229:L230"/>
    <mergeCell ref="M229:M230"/>
    <mergeCell ref="N229:N230"/>
    <mergeCell ref="O229:O230"/>
    <mergeCell ref="P229:P230"/>
    <mergeCell ref="Q229:Q230"/>
    <mergeCell ref="R229:R230"/>
    <mergeCell ref="S229:S230"/>
    <mergeCell ref="T229:T230"/>
    <mergeCell ref="U229:U230"/>
    <mergeCell ref="V229:V230"/>
    <mergeCell ref="W229:W230"/>
    <mergeCell ref="G229:G230"/>
    <mergeCell ref="F229:F230"/>
    <mergeCell ref="A229:A230"/>
    <mergeCell ref="AB229:AB230"/>
    <mergeCell ref="BS229:BS230"/>
    <mergeCell ref="BZ229:BZ230"/>
    <mergeCell ref="CA229:CA230"/>
    <mergeCell ref="CB229:CB230"/>
    <mergeCell ref="CC229:CC230"/>
    <mergeCell ref="CD229:CD230"/>
    <mergeCell ref="CE229:CE230"/>
    <mergeCell ref="AK231:AK235"/>
    <mergeCell ref="AJ231:AJ235"/>
    <mergeCell ref="AI231:AI235"/>
    <mergeCell ref="AH231:AH235"/>
    <mergeCell ref="AG231:AG235"/>
    <mergeCell ref="AF231:AF235"/>
    <mergeCell ref="AE231:AE235"/>
    <mergeCell ref="AD231:AD235"/>
    <mergeCell ref="AC231:AC235"/>
    <mergeCell ref="AB231:AB235"/>
    <mergeCell ref="AA231:AA235"/>
    <mergeCell ref="Z231:Z235"/>
    <mergeCell ref="Y231:Y235"/>
    <mergeCell ref="X231:X235"/>
    <mergeCell ref="AK229:AK230"/>
    <mergeCell ref="AJ229:AJ230"/>
    <mergeCell ref="AI229:AI230"/>
    <mergeCell ref="AH229:AH230"/>
    <mergeCell ref="AG229:AG230"/>
    <mergeCell ref="AF229:AF230"/>
    <mergeCell ref="AE229:AE230"/>
    <mergeCell ref="H231:H235"/>
    <mergeCell ref="I231:I235"/>
    <mergeCell ref="J231:J235"/>
    <mergeCell ref="K231:K235"/>
    <mergeCell ref="L231:L235"/>
    <mergeCell ref="M231:M235"/>
    <mergeCell ref="N231:N235"/>
    <mergeCell ref="O231:O235"/>
    <mergeCell ref="P231:P235"/>
    <mergeCell ref="Q231:Q235"/>
    <mergeCell ref="R231:R235"/>
    <mergeCell ref="S231:S235"/>
    <mergeCell ref="T231:T235"/>
    <mergeCell ref="U231:U235"/>
    <mergeCell ref="V231:V235"/>
    <mergeCell ref="W231:W235"/>
    <mergeCell ref="G231:G235"/>
    <mergeCell ref="F231:F235"/>
    <mergeCell ref="E231:E235"/>
    <mergeCell ref="D231:D235"/>
    <mergeCell ref="C231:C235"/>
    <mergeCell ref="B231:B235"/>
    <mergeCell ref="A231:A235"/>
    <mergeCell ref="BZ231:BZ235"/>
    <mergeCell ref="CA231:CA235"/>
    <mergeCell ref="CB231:CB235"/>
    <mergeCell ref="CC231:CC235"/>
    <mergeCell ref="CD231:CD235"/>
    <mergeCell ref="CE231:CE235"/>
    <mergeCell ref="BS231:BS235"/>
    <mergeCell ref="AK236:AK238"/>
    <mergeCell ref="AJ236:AJ238"/>
    <mergeCell ref="AI236:AI238"/>
    <mergeCell ref="AH236:AH238"/>
    <mergeCell ref="AG236:AG238"/>
    <mergeCell ref="AF236:AF238"/>
    <mergeCell ref="AE236:AE238"/>
    <mergeCell ref="AD236:AD238"/>
    <mergeCell ref="AC236:AC238"/>
    <mergeCell ref="AB236:AB238"/>
    <mergeCell ref="AA236:AA238"/>
    <mergeCell ref="Z236:Z238"/>
    <mergeCell ref="Y236:Y238"/>
    <mergeCell ref="X236:X238"/>
    <mergeCell ref="W236:W238"/>
    <mergeCell ref="H236:H238"/>
    <mergeCell ref="I236:I238"/>
    <mergeCell ref="J236:J238"/>
    <mergeCell ref="K236:K238"/>
    <mergeCell ref="L236:L238"/>
    <mergeCell ref="M236:M238"/>
    <mergeCell ref="N236:N238"/>
    <mergeCell ref="O236:O238"/>
    <mergeCell ref="P236:P238"/>
    <mergeCell ref="Q236:Q238"/>
    <mergeCell ref="R236:R238"/>
    <mergeCell ref="S236:S238"/>
    <mergeCell ref="T236:T238"/>
    <mergeCell ref="U236:U238"/>
    <mergeCell ref="V236:V238"/>
    <mergeCell ref="G236:G238"/>
    <mergeCell ref="F236:F238"/>
    <mergeCell ref="E236:E238"/>
    <mergeCell ref="D236:D238"/>
    <mergeCell ref="A236:A238"/>
    <mergeCell ref="BZ236:BZ238"/>
    <mergeCell ref="CA236:CA238"/>
    <mergeCell ref="CB236:CB238"/>
    <mergeCell ref="CC236:CC238"/>
    <mergeCell ref="CD236:CD238"/>
    <mergeCell ref="CE236:CE238"/>
    <mergeCell ref="BS236:BS238"/>
    <mergeCell ref="BS240:BS242"/>
    <mergeCell ref="AK240:AK242"/>
    <mergeCell ref="AJ240:AJ242"/>
    <mergeCell ref="AI240:AI242"/>
    <mergeCell ref="AG240:AG242"/>
    <mergeCell ref="AF240:AF242"/>
    <mergeCell ref="AE240:AE242"/>
    <mergeCell ref="AD240:AD242"/>
    <mergeCell ref="AC240:AC242"/>
    <mergeCell ref="AA240:AA242"/>
    <mergeCell ref="Z240:Z242"/>
    <mergeCell ref="AB240:AB242"/>
    <mergeCell ref="AH240:AH242"/>
    <mergeCell ref="Y240:Y242"/>
    <mergeCell ref="X240:X242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I240:I242"/>
    <mergeCell ref="J240:J242"/>
    <mergeCell ref="K240:K242"/>
    <mergeCell ref="L240:L242"/>
    <mergeCell ref="M240:M242"/>
    <mergeCell ref="N240:N242"/>
    <mergeCell ref="O240:O242"/>
    <mergeCell ref="P240:P242"/>
    <mergeCell ref="Q240:Q242"/>
    <mergeCell ref="R240:R242"/>
    <mergeCell ref="S240:S242"/>
    <mergeCell ref="T240:T242"/>
    <mergeCell ref="U240:U242"/>
    <mergeCell ref="V240:V242"/>
    <mergeCell ref="W240:W242"/>
    <mergeCell ref="AK243:AK244"/>
    <mergeCell ref="AJ243:AJ244"/>
    <mergeCell ref="AI243:AI244"/>
    <mergeCell ref="AH243:AH244"/>
    <mergeCell ref="AG243:AG244"/>
    <mergeCell ref="AF243:AF244"/>
    <mergeCell ref="AE243:AE244"/>
    <mergeCell ref="AD243:AD244"/>
    <mergeCell ref="AC243:AC244"/>
    <mergeCell ref="AB243:AB244"/>
    <mergeCell ref="AA243:AA244"/>
    <mergeCell ref="Z243:Z244"/>
    <mergeCell ref="Y243:Y244"/>
    <mergeCell ref="X243:X244"/>
    <mergeCell ref="H243:H244"/>
    <mergeCell ref="I243:I244"/>
    <mergeCell ref="J243:J244"/>
    <mergeCell ref="K243:K244"/>
    <mergeCell ref="L243:L244"/>
    <mergeCell ref="M243:M244"/>
    <mergeCell ref="N243:N244"/>
    <mergeCell ref="O243:O244"/>
    <mergeCell ref="P243:P244"/>
    <mergeCell ref="Q243:Q244"/>
    <mergeCell ref="R243:R244"/>
    <mergeCell ref="S243:S244"/>
    <mergeCell ref="T243:T244"/>
    <mergeCell ref="U243:U244"/>
    <mergeCell ref="V243:V244"/>
    <mergeCell ref="W243:W244"/>
    <mergeCell ref="G243:G244"/>
    <mergeCell ref="F243:F244"/>
    <mergeCell ref="E243:E244"/>
    <mergeCell ref="D243:D244"/>
    <mergeCell ref="C243:C244"/>
    <mergeCell ref="A243:A244"/>
    <mergeCell ref="BS243:BS244"/>
    <mergeCell ref="AK245:AK247"/>
    <mergeCell ref="AJ245:AJ247"/>
    <mergeCell ref="AI245:AI247"/>
    <mergeCell ref="AH245:AH247"/>
    <mergeCell ref="AG245:AG247"/>
    <mergeCell ref="AF245:AF247"/>
    <mergeCell ref="AE245:AE247"/>
    <mergeCell ref="AD245:AD247"/>
    <mergeCell ref="AC245:AC247"/>
    <mergeCell ref="AB245:AB247"/>
    <mergeCell ref="AA245:AA247"/>
    <mergeCell ref="Z245:Z247"/>
    <mergeCell ref="Y245:Y247"/>
    <mergeCell ref="X245:X247"/>
    <mergeCell ref="H245:H247"/>
    <mergeCell ref="I245:I247"/>
    <mergeCell ref="J245:J247"/>
    <mergeCell ref="K245:K247"/>
    <mergeCell ref="L245:L247"/>
    <mergeCell ref="M245:M247"/>
    <mergeCell ref="N245:N247"/>
    <mergeCell ref="O245:O247"/>
    <mergeCell ref="P245:P247"/>
    <mergeCell ref="Q245:Q247"/>
    <mergeCell ref="R245:R247"/>
    <mergeCell ref="B245:B247"/>
    <mergeCell ref="A245:A247"/>
    <mergeCell ref="BZ260:BZ263"/>
    <mergeCell ref="CA260:CA263"/>
    <mergeCell ref="CB260:CB263"/>
    <mergeCell ref="CC260:CC263"/>
    <mergeCell ref="CD260:CD263"/>
    <mergeCell ref="Y260:Y263"/>
    <mergeCell ref="Z260:Z263"/>
    <mergeCell ref="AA260:AA263"/>
    <mergeCell ref="AB260:AB263"/>
    <mergeCell ref="AC260:AC263"/>
    <mergeCell ref="AD260:AD263"/>
    <mergeCell ref="AE260:AE263"/>
    <mergeCell ref="AF260:AF263"/>
    <mergeCell ref="AG260:AG263"/>
    <mergeCell ref="AH260:AH263"/>
    <mergeCell ref="AI260:AI263"/>
    <mergeCell ref="AJ260:AJ263"/>
    <mergeCell ref="N253:N259"/>
    <mergeCell ref="O253:O259"/>
    <mergeCell ref="P253:P259"/>
    <mergeCell ref="Q253:Q259"/>
    <mergeCell ref="R253:R259"/>
    <mergeCell ref="S253:S259"/>
    <mergeCell ref="R260:R263"/>
    <mergeCell ref="BV260:BV263"/>
    <mergeCell ref="H253:H259"/>
    <mergeCell ref="I253:I259"/>
    <mergeCell ref="J253:J259"/>
    <mergeCell ref="K253:K259"/>
    <mergeCell ref="L253:L259"/>
    <mergeCell ref="CE393:CE399"/>
    <mergeCell ref="CE260:CE263"/>
    <mergeCell ref="BS264:BS267"/>
    <mergeCell ref="S245:S247"/>
    <mergeCell ref="T245:T247"/>
    <mergeCell ref="U245:U247"/>
    <mergeCell ref="V245:V247"/>
    <mergeCell ref="W245:W247"/>
    <mergeCell ref="G245:G247"/>
    <mergeCell ref="F245:F247"/>
    <mergeCell ref="AB301:AB303"/>
    <mergeCell ref="AC301:AC303"/>
    <mergeCell ref="AD301:AD303"/>
    <mergeCell ref="AK296:AK297"/>
    <mergeCell ref="E245:E247"/>
    <mergeCell ref="D245:D247"/>
    <mergeCell ref="C245:C247"/>
    <mergeCell ref="AE301:AE303"/>
    <mergeCell ref="AF301:AF303"/>
    <mergeCell ref="AK301:AK303"/>
    <mergeCell ref="AK294:AK295"/>
    <mergeCell ref="AF294:AF295"/>
    <mergeCell ref="AG294:AG295"/>
    <mergeCell ref="AH294:AH295"/>
    <mergeCell ref="CD298:CD300"/>
    <mergeCell ref="CE298:CE300"/>
    <mergeCell ref="AG301:AG303"/>
    <mergeCell ref="AH301:AH303"/>
    <mergeCell ref="AI301:AI303"/>
    <mergeCell ref="AJ301:AJ303"/>
    <mergeCell ref="CC301:CC303"/>
    <mergeCell ref="CD301:CD303"/>
    <mergeCell ref="E12:F12"/>
    <mergeCell ref="BZ400:BZ412"/>
    <mergeCell ref="CA400:CA412"/>
    <mergeCell ref="CB400:CB412"/>
    <mergeCell ref="CC400:CC412"/>
    <mergeCell ref="CD400:CD412"/>
    <mergeCell ref="CE400:CE412"/>
    <mergeCell ref="BZ413:BZ425"/>
    <mergeCell ref="CA413:CA425"/>
    <mergeCell ref="CB413:CB425"/>
    <mergeCell ref="CC413:CC425"/>
    <mergeCell ref="CD413:CD425"/>
    <mergeCell ref="CE413:CE425"/>
    <mergeCell ref="BZ375:BZ381"/>
    <mergeCell ref="CA375:CA381"/>
    <mergeCell ref="CB375:CB381"/>
    <mergeCell ref="CC375:CC381"/>
    <mergeCell ref="CD375:CD381"/>
    <mergeCell ref="CE375:CE381"/>
    <mergeCell ref="BZ382:BZ392"/>
    <mergeCell ref="CA382:CA392"/>
    <mergeCell ref="CB382:CB392"/>
    <mergeCell ref="CC382:CC392"/>
    <mergeCell ref="CD382:CD392"/>
    <mergeCell ref="CE382:CE392"/>
    <mergeCell ref="BS382:BS392"/>
    <mergeCell ref="BS393:BS399"/>
    <mergeCell ref="BZ393:BZ399"/>
    <mergeCell ref="CA393:CA399"/>
    <mergeCell ref="CB393:CB399"/>
    <mergeCell ref="CC393:CC399"/>
    <mergeCell ref="CD393:CD399"/>
  </mergeCells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G413 AI425 AI400:AI406 AI412:AI419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SEINFRA CONTRATAÇÕES MARÇO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2025-07-03T16:25:15Z</dcterms:modified>
</cp:coreProperties>
</file>