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0" yWindow="0" windowWidth="28800" windowHeight="12210" tabRatio="805"/>
  </bookViews>
  <sheets>
    <sheet name="SEINFRA CONTRATAÇÕES JUN 202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489" i="1" l="1"/>
  <c r="AK341" i="1" l="1"/>
  <c r="BL285" i="1"/>
  <c r="BL272" i="1" l="1"/>
  <c r="BP229" i="1" l="1"/>
  <c r="BL483" i="1"/>
  <c r="BL383" i="1" l="1"/>
  <c r="BL382" i="1"/>
  <c r="BL380" i="1"/>
  <c r="BL368" i="1"/>
  <c r="BL365" i="1"/>
  <c r="BL362" i="1" l="1"/>
  <c r="BL333" i="1" l="1"/>
  <c r="BL327" i="1" l="1"/>
  <c r="BL325" i="1" l="1"/>
  <c r="BL322" i="1" l="1"/>
  <c r="BL317" i="1"/>
  <c r="BL311" i="1" l="1"/>
  <c r="BL304" i="1" l="1"/>
  <c r="BL301" i="1"/>
  <c r="BL297" i="1" l="1"/>
  <c r="BL292" i="1" l="1"/>
  <c r="BL281" i="1" l="1"/>
  <c r="BL269" i="1" l="1"/>
  <c r="BL258" i="1"/>
  <c r="BL256" i="1" l="1"/>
  <c r="BL252" i="1" l="1"/>
  <c r="BL251" i="1" l="1"/>
  <c r="BL248" i="1" l="1"/>
  <c r="BL243" i="1" l="1"/>
  <c r="BL240" i="1" l="1"/>
  <c r="BL237" i="1" l="1"/>
  <c r="BL235" i="1" l="1"/>
  <c r="BL233" i="1"/>
  <c r="BL229" i="1"/>
  <c r="BL222" i="1" l="1"/>
  <c r="BL211" i="1" l="1"/>
  <c r="BL202" i="1" l="1"/>
  <c r="BL197" i="1" l="1"/>
  <c r="BL185" i="1" l="1"/>
  <c r="BL95" i="1" l="1"/>
  <c r="AK340" i="1" l="1"/>
  <c r="AK339" i="1"/>
  <c r="AK338" i="1"/>
  <c r="AK337" i="1"/>
  <c r="AK336" i="1"/>
  <c r="AK333" i="1"/>
  <c r="AK329" i="1"/>
  <c r="AK327" i="1"/>
  <c r="AK325" i="1"/>
  <c r="AK322" i="1"/>
  <c r="AK304" i="1"/>
  <c r="AK301" i="1"/>
  <c r="AK297" i="1"/>
  <c r="AK293" i="1"/>
  <c r="AK292" i="1"/>
  <c r="AK290" i="1"/>
  <c r="AK281" i="1"/>
  <c r="AK272" i="1"/>
  <c r="AI489" i="1"/>
  <c r="BV489" i="1" l="1"/>
  <c r="BU489" i="1"/>
  <c r="BJ489" i="1"/>
  <c r="BH489" i="1"/>
  <c r="BF489" i="1"/>
  <c r="BE489" i="1"/>
  <c r="BB489" i="1"/>
  <c r="BA489" i="1"/>
  <c r="AX489" i="1"/>
  <c r="AJ489" i="1"/>
  <c r="X489" i="1"/>
  <c r="BL472" i="1"/>
  <c r="AK472" i="1"/>
  <c r="BL463" i="1"/>
  <c r="AK463" i="1"/>
  <c r="BL450" i="1"/>
  <c r="AK450" i="1"/>
  <c r="BL436" i="1"/>
  <c r="AK436" i="1"/>
  <c r="BL429" i="1"/>
  <c r="BL418" i="1"/>
  <c r="AK418" i="1"/>
  <c r="BI418" i="1" s="1"/>
  <c r="BL411" i="1"/>
  <c r="AK411" i="1"/>
  <c r="BI411" i="1" s="1"/>
  <c r="BL397" i="1"/>
  <c r="AK397" i="1"/>
  <c r="BI397" i="1" s="1"/>
  <c r="BL384" i="1"/>
  <c r="AK384" i="1"/>
  <c r="BI384" i="1" s="1"/>
  <c r="BK489" i="1"/>
  <c r="BL355" i="1"/>
  <c r="BL342" i="1"/>
  <c r="BI342" i="1"/>
  <c r="AK269" i="1"/>
  <c r="AK267" i="1"/>
  <c r="AK265" i="1"/>
  <c r="AK258" i="1"/>
  <c r="AK229" i="1"/>
  <c r="AK202" i="1"/>
  <c r="AK197" i="1"/>
  <c r="BL193" i="1"/>
  <c r="BI193" i="1"/>
  <c r="AK185" i="1"/>
  <c r="BL180" i="1"/>
  <c r="AK180" i="1"/>
  <c r="AK179" i="1"/>
  <c r="BL167" i="1"/>
  <c r="AK167" i="1"/>
  <c r="BL157" i="1"/>
  <c r="AK157" i="1"/>
  <c r="BL147" i="1"/>
  <c r="AK147" i="1"/>
  <c r="BL133" i="1"/>
  <c r="AK133" i="1"/>
  <c r="BL124" i="1"/>
  <c r="AK124" i="1"/>
  <c r="BL114" i="1"/>
  <c r="AK114" i="1"/>
  <c r="BL105" i="1"/>
  <c r="AK105" i="1"/>
  <c r="AK95" i="1"/>
  <c r="BL85" i="1"/>
  <c r="AK85" i="1"/>
  <c r="BL70" i="1"/>
  <c r="AK70" i="1"/>
  <c r="BL51" i="1"/>
  <c r="AK51" i="1"/>
  <c r="BL39" i="1"/>
  <c r="AK39" i="1"/>
  <c r="BL22" i="1"/>
  <c r="AK22" i="1"/>
  <c r="AK489" i="1" l="1"/>
  <c r="BI489" i="1"/>
  <c r="AW489" i="1"/>
</calcChain>
</file>

<file path=xl/comments1.xml><?xml version="1.0" encoding="utf-8"?>
<comments xmlns="http://schemas.openxmlformats.org/spreadsheetml/2006/main">
  <authors>
    <author>FRANCILENE VIEIRA DA SILVA</author>
    <author>JHEYMISON SANTOS DE SOUZA</author>
  </authors>
  <commentList>
    <comment ref="AA233" authorId="0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OS CONTRATOS DO ASFALTA VERIFICAR OS QUE TIVERAM ADITIVO DE VALOR</t>
        </r>
      </text>
    </comment>
    <comment ref="AL295" authorId="0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VENCEU EM 01/04/2025</t>
        </r>
      </text>
    </comment>
    <comment ref="AL303" authorId="0" shapeId="0">
      <text>
        <r>
          <rPr>
            <b/>
            <sz val="9"/>
            <color indexed="81"/>
            <rFont val="Segoe UI"/>
            <family val="2"/>
          </rPr>
          <t>FRANCILENE VIEIRA DA SILVA:</t>
        </r>
        <r>
          <rPr>
            <sz val="9"/>
            <color indexed="81"/>
            <rFont val="Segoe UI"/>
            <family val="2"/>
          </rPr>
          <t xml:space="preserve">
EXECUÇÃO VENCEU 31/03/2025</t>
        </r>
      </text>
    </comment>
    <comment ref="Y380" authorId="1" shapeId="0">
      <text>
        <r>
          <rPr>
            <b/>
            <sz val="9"/>
            <color indexed="81"/>
            <rFont val="Segoe UI"/>
            <family val="2"/>
          </rPr>
          <t xml:space="preserve">JHEYMISON SANTOS: 
FALTANDO DIGITALIZAR O 1º TERMO ADITIVO </t>
        </r>
      </text>
    </comment>
    <comment ref="Y397" authorId="1" shapeId="0">
      <text>
        <r>
          <rPr>
            <b/>
            <sz val="9"/>
            <color indexed="81"/>
            <rFont val="Segoe UI"/>
            <family val="2"/>
          </rPr>
          <t xml:space="preserve">JHEYMISON SANTOS DE SOUZA: 
DIGITALIZAR O 13º TERMO ADITIVO 
</t>
        </r>
      </text>
    </comment>
    <comment ref="AO487" authorId="1" shapeId="0">
      <text>
        <r>
          <rPr>
            <b/>
            <sz val="9"/>
            <color indexed="81"/>
            <rFont val="Segoe UI"/>
            <family val="2"/>
          </rPr>
          <t>JHEYMISON SANTOS DE SOUZA:</t>
        </r>
        <r>
          <rPr>
            <sz val="9"/>
            <color indexed="81"/>
            <rFont val="Segoe UI"/>
            <family val="2"/>
          </rPr>
          <t xml:space="preserve">
aditivo ainda será publicado </t>
        </r>
      </text>
    </comment>
  </commentList>
</comments>
</file>

<file path=xl/sharedStrings.xml><?xml version="1.0" encoding="utf-8"?>
<sst xmlns="http://schemas.openxmlformats.org/spreadsheetml/2006/main" count="2478" uniqueCount="1329">
  <si>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</si>
  <si>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</si>
  <si>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</si>
  <si>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</si>
  <si>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</si>
  <si>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</si>
  <si>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</si>
  <si>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</si>
  <si>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</si>
  <si>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</si>
  <si>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</si>
  <si>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</si>
  <si>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</si>
  <si>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</si>
  <si>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</si>
  <si>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</si>
  <si>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</si>
  <si>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</si>
  <si>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</si>
  <si>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</si>
  <si>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</si>
  <si>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</si>
  <si>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</si>
  <si>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</si>
  <si>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</si>
  <si>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</si>
  <si>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</si>
  <si>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</si>
  <si>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</si>
  <si>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</si>
  <si>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</si>
  <si>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</si>
  <si>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</si>
  <si>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</si>
  <si>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</si>
  <si>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</si>
  <si>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</si>
  <si>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</si>
  <si>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</si>
  <si>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</si>
  <si>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</si>
  <si>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</si>
  <si>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</si>
  <si>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</si>
  <si>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</si>
  <si>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</si>
  <si>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</si>
  <si>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</si>
  <si>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</si>
  <si>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</si>
  <si>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</si>
  <si>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</si>
  <si>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</si>
  <si>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</si>
  <si>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</si>
  <si>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</si>
  <si>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</si>
  <si>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</si>
  <si>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</si>
  <si>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</si>
  <si>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</si>
  <si>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</si>
  <si>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</si>
  <si>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</si>
  <si>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</si>
  <si>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</si>
  <si>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</si>
  <si>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</si>
  <si>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</si>
  <si>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</si>
  <si>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</si>
  <si>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</si>
  <si>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</si>
  <si>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</si>
  <si>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</si>
  <si>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</si>
  <si>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</si>
  <si>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</si>
  <si>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</si>
  <si>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</si>
  <si>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</si>
  <si>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</si>
  <si>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</si>
  <si>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</si>
  <si>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</si>
  <si>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</si>
  <si>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</si>
  <si>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</si>
  <si>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</si>
  <si>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</si>
  <si>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</si>
  <si>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</si>
  <si>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</si>
  <si>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</si>
  <si>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</si>
  <si>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</si>
  <si>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</si>
  <si>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</si>
  <si>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</si>
  <si>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</si>
  <si>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</si>
  <si>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</si>
  <si>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</si>
  <si>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</si>
  <si>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</si>
  <si>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</si>
  <si>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</si>
  <si>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</si>
  <si>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</si>
  <si>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</si>
  <si>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</si>
  <si>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</si>
  <si>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</si>
  <si>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</si>
  <si>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</si>
  <si>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</si>
  <si>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</si>
  <si>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</si>
  <si>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</si>
  <si>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</si>
  <si>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</si>
  <si>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</si>
  <si>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</si>
  <si>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</si>
  <si>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</si>
  <si>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</si>
  <si>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</si>
  <si>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</si>
  <si>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</si>
  <si>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</si>
  <si>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</si>
  <si>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</si>
  <si>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</si>
  <si>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</si>
  <si>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</si>
  <si>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</si>
  <si>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</si>
  <si>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</si>
  <si>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</si>
  <si>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</si>
  <si>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</si>
  <si>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</si>
  <si>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</si>
  <si>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</si>
  <si>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</si>
  <si>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</si>
  <si>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</si>
  <si>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</si>
  <si>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</si>
  <si>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</si>
  <si>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</si>
  <si>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</si>
  <si>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</si>
  <si>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</si>
  <si>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</si>
  <si>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</si>
  <si>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</si>
  <si>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</si>
  <si>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</si>
  <si>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</si>
  <si>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</si>
  <si>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</si>
  <si>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</si>
  <si>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</si>
  <si>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</si>
  <si>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</si>
  <si>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</si>
  <si>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</si>
  <si>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</si>
  <si>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</si>
  <si>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</si>
  <si>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</si>
  <si>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</si>
  <si>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</si>
  <si>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</si>
  <si>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</si>
  <si>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</si>
  <si>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Aditivo de Prazo Execução</t>
  </si>
  <si>
    <t>Aditivo de Execução e Vigência</t>
  </si>
  <si>
    <t>Aditivo de Vigência</t>
  </si>
  <si>
    <t>Menor Preço</t>
  </si>
  <si>
    <t>J. C. O. PAZ ENGENHARIA CONSTRUÇÕES E COMÉRCIO EIRELI</t>
  </si>
  <si>
    <t xml:space="preserve">10.803.843/0001-80  </t>
  </si>
  <si>
    <t>1500 e 1700</t>
  </si>
  <si>
    <t>4.4.90.51.00</t>
  </si>
  <si>
    <t>Art. 57, § 1º, da Lei 8.666/93</t>
  </si>
  <si>
    <t>Tomada de Preço</t>
  </si>
  <si>
    <t>Aditivo de Vigência e Execução</t>
  </si>
  <si>
    <t>122/2021</t>
  </si>
  <si>
    <t>011/2021</t>
  </si>
  <si>
    <t>Serviços de Adequação de Sinalização da Malha Cicloviária da Avenida Ceará e Estrada Dias Martins (Rua Padre Hugo até Colégio Armando Nogueira), no Município de Rio Branco – Acre.</t>
  </si>
  <si>
    <t>01160057/2021</t>
  </si>
  <si>
    <t>START CONSTRUÇÕES, COMÉRCIO E SERVIÇOS LTDA</t>
  </si>
  <si>
    <t>03.780.709/0001-45</t>
  </si>
  <si>
    <t>3.191</t>
  </si>
  <si>
    <t>805543/2014</t>
  </si>
  <si>
    <t xml:space="preserve">Aditivo de Vigência </t>
  </si>
  <si>
    <t xml:space="preserve">  1º aditivo 01160057/2021   </t>
  </si>
  <si>
    <t xml:space="preserve">  2º aditivo 01160057/2021   </t>
  </si>
  <si>
    <t xml:space="preserve">  3º aditivo 01160057/2021   </t>
  </si>
  <si>
    <t xml:space="preserve">Aditivo de Execução e Vigência </t>
  </si>
  <si>
    <t xml:space="preserve">  4º aditivo 01160057/2021   </t>
  </si>
  <si>
    <t xml:space="preserve">  5º aditivo 01160057/2021   </t>
  </si>
  <si>
    <t xml:space="preserve">  6º aditivo 01160057/2021   </t>
  </si>
  <si>
    <t xml:space="preserve">Aditivo de  Vigência </t>
  </si>
  <si>
    <t xml:space="preserve">  7º aditivo 01160057/2021   </t>
  </si>
  <si>
    <t xml:space="preserve">  8º aditivo 01160057/2021   </t>
  </si>
  <si>
    <t>Aditivo de  Vigência e Execução</t>
  </si>
  <si>
    <t xml:space="preserve">  9º aditivo 01160057/2021   </t>
  </si>
  <si>
    <t xml:space="preserve">  10º aditivo 01160057/2021   </t>
  </si>
  <si>
    <t xml:space="preserve">  11º aditivo 01160057/2021   </t>
  </si>
  <si>
    <t xml:space="preserve">  12º aditivo 01160057/2021   </t>
  </si>
  <si>
    <t>Art. 58, § 1º, da Lei 8.666/93</t>
  </si>
  <si>
    <t>Alteração de Cláusula - Do Pagamento - Remoção da Matricula CEI</t>
  </si>
  <si>
    <t>006/2021</t>
  </si>
  <si>
    <t>Aditivo de Execução</t>
  </si>
  <si>
    <t xml:space="preserve">Aditivo de Valor </t>
  </si>
  <si>
    <t>Art. 65, § 1º, da Lei 8.666/93</t>
  </si>
  <si>
    <t xml:space="preserve">Tomada de Preços </t>
  </si>
  <si>
    <t xml:space="preserve">11.887.323/0001-65 </t>
  </si>
  <si>
    <t>EMOT CONSTRUÇÕES LTDA</t>
  </si>
  <si>
    <t>Aditivo de Valor</t>
  </si>
  <si>
    <t>Aditivo de  Vigência</t>
  </si>
  <si>
    <t>135/2021</t>
  </si>
  <si>
    <t>31.972.314/0001-80</t>
  </si>
  <si>
    <t>897148/2019</t>
  </si>
  <si>
    <t>CONSÓRCIO MOTA &amp; MOTA</t>
  </si>
  <si>
    <t>13.318</t>
  </si>
  <si>
    <t>024/2021</t>
  </si>
  <si>
    <t>003/2022</t>
  </si>
  <si>
    <t>Execução de  Serviços de Pavimentação de Vias Urbanas,  nas Ruas, Francisco Rafael – Bairro Mocinha Magalhães e  Rua da Amizade, Rua da Paz e Rua Bom Jesus – Bairro Montanhês,  no Município de Rio Branco - Acre</t>
  </si>
  <si>
    <t>01160020/2022</t>
  </si>
  <si>
    <t>M. F. CONSTRUTORA E COMÉRCIO LTDA</t>
  </si>
  <si>
    <t xml:space="preserve">25.130.703/0001-65  </t>
  </si>
  <si>
    <t>906461/2020</t>
  </si>
  <si>
    <t>01160020/2022                     1º aditivo</t>
  </si>
  <si>
    <t>01160020/2022                  2º aditivo</t>
  </si>
  <si>
    <t>01160020/2022                 3º aditivo</t>
  </si>
  <si>
    <t>01160020/2022                  4º aditivo</t>
  </si>
  <si>
    <t>01160020/2022                  5º aditivo</t>
  </si>
  <si>
    <t>01160020/2022                   6º aditivo</t>
  </si>
  <si>
    <t>01160020/2022                  7º aditivo</t>
  </si>
  <si>
    <t>201/201</t>
  </si>
  <si>
    <t>015/2021</t>
  </si>
  <si>
    <t xml:space="preserve">
Serviços de pavimentação de vias urbanas, nos bairros eldorado, travessa itabunã, rua dr. Júlio augusto moreno e bairro montanhês, rua flamengo e rua manaus, no município de rio branco - acre</t>
  </si>
  <si>
    <t>01160022/2022</t>
  </si>
  <si>
    <t>13.318              13.321</t>
  </si>
  <si>
    <t>884456/2019</t>
  </si>
  <si>
    <t xml:space="preserve">Aditivo de Execução </t>
  </si>
  <si>
    <t xml:space="preserve">1º Aditivo 01160022/2022             
</t>
  </si>
  <si>
    <t xml:space="preserve">2º Aditivo 01160022/2022                   
</t>
  </si>
  <si>
    <t xml:space="preserve">3º Aditivo 01160022/2022                
</t>
  </si>
  <si>
    <t xml:space="preserve">5º Aditivo 01160022/2022           
</t>
  </si>
  <si>
    <t xml:space="preserve">6º Aditivo 01160022/2022
</t>
  </si>
  <si>
    <t xml:space="preserve">7º Aditivo 01160022/2022      
</t>
  </si>
  <si>
    <t xml:space="preserve">8º Aditivo 01160022/2022               
</t>
  </si>
  <si>
    <t xml:space="preserve">9º Aditivo 01160022/2022               
</t>
  </si>
  <si>
    <t xml:space="preserve">10º Aditivo 01160022/2022               
</t>
  </si>
  <si>
    <t>CONSÓRCIO PROMESSA - R M  CONSTRUÇÕES LTDA E GABRO CONSTRUÇÃO EIRELI – ME</t>
  </si>
  <si>
    <t>ALVES &amp; LIMA LTDA</t>
  </si>
  <si>
    <t xml:space="preserve">07.760.015/0001-05 </t>
  </si>
  <si>
    <t>218/2022</t>
  </si>
  <si>
    <t>007/2022</t>
  </si>
  <si>
    <t>Serviços Remanescentes da Construção de Oito Sobrados Geminados no Loteamento Santo Afonso, no Município de Rio Branco – Acre.</t>
  </si>
  <si>
    <t>01160060/2022</t>
  </si>
  <si>
    <t xml:space="preserve">CONSTRUISA SERVIÇOS EIRELI, </t>
  </si>
  <si>
    <t xml:space="preserve">26.617.446/0001-53  </t>
  </si>
  <si>
    <t>350.957-60/2011</t>
  </si>
  <si>
    <t xml:space="preserve">1º Aditivo 01160060/2022       </t>
  </si>
  <si>
    <t xml:space="preserve">2º Aditivo 01160060/2022       </t>
  </si>
  <si>
    <t xml:space="preserve">3º Aditivo 01160060/2022       </t>
  </si>
  <si>
    <t xml:space="preserve">4º Aditivo 01160060/2022       </t>
  </si>
  <si>
    <t xml:space="preserve">5º Aditivo 01160060/2022       </t>
  </si>
  <si>
    <t xml:space="preserve">6º Aditivo 01160060/2022       </t>
  </si>
  <si>
    <t xml:space="preserve">7º Aditivo 01160060/2022       </t>
  </si>
  <si>
    <t xml:space="preserve">8º Aditivo 01160060/2022       </t>
  </si>
  <si>
    <t>10/09/203</t>
  </si>
  <si>
    <t>10/10/203</t>
  </si>
  <si>
    <t>INNOVE ARQUITETURA E ENGENHARIA EIRELI</t>
  </si>
  <si>
    <t xml:space="preserve">23.820.555/0001-85 </t>
  </si>
  <si>
    <t>030/2021</t>
  </si>
  <si>
    <t>002/2021</t>
  </si>
  <si>
    <t>Serviços de Construção de Calçadas com Meio Fio e Sarjetas em Vias Urbanas, no Município de Rio Branco – Acre</t>
  </si>
  <si>
    <t>01160066/2022</t>
  </si>
  <si>
    <t>TORRE ALTA CONSTRUÇÕES EIRELI</t>
  </si>
  <si>
    <t>37.786.323/0001-62</t>
  </si>
  <si>
    <t>865239/2018</t>
  </si>
  <si>
    <t xml:space="preserve">1º Aditivo 01160066/2022   </t>
  </si>
  <si>
    <t xml:space="preserve">2º Aditivo 01160066/2022   </t>
  </si>
  <si>
    <t xml:space="preserve">3º Aditivo 01160066/2022   </t>
  </si>
  <si>
    <t xml:space="preserve">4º Aditivo 01160066/2022   </t>
  </si>
  <si>
    <t xml:space="preserve">Aditivo de Alteração de Cláusula </t>
  </si>
  <si>
    <t xml:space="preserve">5º Aditivo 01160066/2022   </t>
  </si>
  <si>
    <t xml:space="preserve">6º Aditivo 01160066/2022   </t>
  </si>
  <si>
    <t>11/02/204</t>
  </si>
  <si>
    <t>108/2021</t>
  </si>
  <si>
    <t>005/2021</t>
  </si>
  <si>
    <t xml:space="preserve">Construção de Espaço de Esporte e Lazer no Bairro Castelo Branco, Município de Rio Branco – Acre. </t>
  </si>
  <si>
    <t>01160039/2023</t>
  </si>
  <si>
    <t>M &amp; E ELETRICIDADE, COMÉRCIO, CONSTRUÇÃO E TERRAPLANAGEM LTDA</t>
  </si>
  <si>
    <t xml:space="preserve">19.725.788/0001-21  </t>
  </si>
  <si>
    <t>874255/2018</t>
  </si>
  <si>
    <t xml:space="preserve">1º Aditivo 01160039/2023   </t>
  </si>
  <si>
    <t>22/08/20232</t>
  </si>
  <si>
    <t xml:space="preserve">2º Aditivo 01160039/2023   </t>
  </si>
  <si>
    <t>21/11/202313</t>
  </si>
  <si>
    <t xml:space="preserve">3º Aditivo 01160039/2023   </t>
  </si>
  <si>
    <t>301/2022</t>
  </si>
  <si>
    <t>013</t>
  </si>
  <si>
    <t>Serviços Remanescentes Complementares de Intervenções da Duplicação da Estrada da Floresta, no município de Rio Branco – Acre</t>
  </si>
  <si>
    <t>01160040/2023</t>
  </si>
  <si>
    <t xml:space="preserve">23.820.555/0001-85  </t>
  </si>
  <si>
    <t>1500 e 1754</t>
  </si>
  <si>
    <t>408.501-98/2023</t>
  </si>
  <si>
    <t xml:space="preserve">1º Aditivo 01160040/2023   </t>
  </si>
  <si>
    <t xml:space="preserve">2º Aditivo 01160040/2023   </t>
  </si>
  <si>
    <t xml:space="preserve">3º Aditivo 01160040/2023   </t>
  </si>
  <si>
    <t xml:space="preserve">4º Aditivo 01160040/2023   </t>
  </si>
  <si>
    <t>Tomada de Preços</t>
  </si>
  <si>
    <t>Apostilamento</t>
  </si>
  <si>
    <t>1º Termo de Apostilamento</t>
  </si>
  <si>
    <t>Art. 40, Inciso XI, Lei 8.666/93 </t>
  </si>
  <si>
    <t>010/2023</t>
  </si>
  <si>
    <t>SARAIVA ENGENHARIA LTDA</t>
  </si>
  <si>
    <t>01160068/2023</t>
  </si>
  <si>
    <t>EURO CONSTRUÇÕES EIRELI</t>
  </si>
  <si>
    <t>05.687.069/0001-59</t>
  </si>
  <si>
    <t>902091/2020</t>
  </si>
  <si>
    <t xml:space="preserve">1º Aditivo 01160068/2023   </t>
  </si>
  <si>
    <t xml:space="preserve">2º Aditivo 01160068/2023   </t>
  </si>
  <si>
    <t>023/2022</t>
  </si>
  <si>
    <t>002/2022</t>
  </si>
  <si>
    <t>Construção de Quadra de Grama Sintética no Bairro Israel Lira, Município de Rio Branco – Acre.</t>
  </si>
  <si>
    <t>Construção de Quadra Poliesportiva Coberta, na Rua Samambaia – Bairro Calafate – Lote 01,  no Município de Rio Branco – Acre</t>
  </si>
  <si>
    <t>01160074/2023</t>
  </si>
  <si>
    <t>Apostilamento p Inclusõa de Fonte de Despesa</t>
  </si>
  <si>
    <t>1º Termo de postilamento  01160074/2023</t>
  </si>
  <si>
    <t>242/2022</t>
  </si>
  <si>
    <t>012/2022</t>
  </si>
  <si>
    <t>Construção de Academias da Comunidade, no Município de Rio Branco – Acre - Lote 01</t>
  </si>
  <si>
    <t>01160075/2023</t>
  </si>
  <si>
    <t>R.M. TERRAPLANAGEM E COMÉRCIO LTDA</t>
  </si>
  <si>
    <t xml:space="preserve">18.818.216/0001-24 </t>
  </si>
  <si>
    <t>875387/2018</t>
  </si>
  <si>
    <t xml:space="preserve">1º Aditivo 01160075/2023   </t>
  </si>
  <si>
    <t>Construção de Academias da Comunidade, no Município de Rio Branco – Acre - Lote 02</t>
  </si>
  <si>
    <t>01160076/2023</t>
  </si>
  <si>
    <t>13.603</t>
  </si>
  <si>
    <t xml:space="preserve">1º Aditivo 01160076/2023   </t>
  </si>
  <si>
    <t>012/2023</t>
  </si>
  <si>
    <t>Construção de Academias da Comunidade, no Município de Rio Branco – Acre - Lot 03</t>
  </si>
  <si>
    <t>Construção de Academias da Comunidade, no Município de Rio Branco – Acre - Lot 04</t>
  </si>
  <si>
    <t>Construção de Academias da Comunidade, no Município de Rio Branco – Acre - Lot 05</t>
  </si>
  <si>
    <t>236/2022</t>
  </si>
  <si>
    <t>011/2022</t>
  </si>
  <si>
    <t>Empreitada Por Preço Global</t>
  </si>
  <si>
    <t>Serviços de Construção de Mercado no Bairro São Francisco, no Municipio de Rio Branco/Acre</t>
  </si>
  <si>
    <t>01160077/2023</t>
  </si>
  <si>
    <t>01160078/2023</t>
  </si>
  <si>
    <t>01160079/2023</t>
  </si>
  <si>
    <t>01160087/2023</t>
  </si>
  <si>
    <t>CONSÓRCIO HAUS</t>
  </si>
  <si>
    <t>51.602.037/0001-20</t>
  </si>
  <si>
    <t>13.629</t>
  </si>
  <si>
    <t>898369/2020</t>
  </si>
  <si>
    <t xml:space="preserve">1º Aditivo 01160077/2023   </t>
  </si>
  <si>
    <t>1º Termo de Apostilmento</t>
  </si>
  <si>
    <t xml:space="preserve">1º Aditivo 01160078/2023   </t>
  </si>
  <si>
    <t>1º Termo Apostilamento</t>
  </si>
  <si>
    <t/>
  </si>
  <si>
    <t>199/2021</t>
  </si>
  <si>
    <t>Concorrência</t>
  </si>
  <si>
    <t xml:space="preserve">Menor Preços </t>
  </si>
  <si>
    <t>065/2022</t>
  </si>
  <si>
    <t>001/2022</t>
  </si>
  <si>
    <t>Construção da Nova Sede da Câmara Municipal de Rio Branco – 1º Etapa</t>
  </si>
  <si>
    <t>032/2022</t>
  </si>
  <si>
    <t>Concorrência Pública para RP por Técnica e preços</t>
  </si>
  <si>
    <t>Menor Preços</t>
  </si>
  <si>
    <t>Prestação de Serviços de Engenharia e Arquitetura de Apoio e Assessoramento as Atividade da Prefeitura Municipal de Rio Branco/Ac.</t>
  </si>
  <si>
    <t>01160065/2022</t>
  </si>
  <si>
    <t>BORGES COMÉRCIO E CONSTRUÇÕES EIRELI</t>
  </si>
  <si>
    <t xml:space="preserve">07.148.735/0001-06  </t>
  </si>
  <si>
    <t>01160012/2023</t>
  </si>
  <si>
    <t>VETOR ENGENHARIA E CONSTRUÇÕES LTDA</t>
  </si>
  <si>
    <t xml:space="preserve">03.692.641/0001-42  </t>
  </si>
  <si>
    <t>3.3.90.39.00</t>
  </si>
  <si>
    <t>09032021-2-013719
09032021-2-011656</t>
  </si>
  <si>
    <t>1º Apostilamento de Reajuste</t>
  </si>
  <si>
    <t>115/2023</t>
  </si>
  <si>
    <t>001/2023</t>
  </si>
  <si>
    <t>Concorrência Eletronica</t>
  </si>
  <si>
    <t>Construção de Ponte sobre o Igarapé da Judia, localizado no município de Rio Branco – Acre</t>
  </si>
  <si>
    <t>121/2023</t>
  </si>
  <si>
    <t>Construção de uma Ponte sobre o Igarapé Caipora, no município de Rio Branco – Acre</t>
  </si>
  <si>
    <t>105/2023</t>
  </si>
  <si>
    <t>002/2023</t>
  </si>
  <si>
    <t>243/2023</t>
  </si>
  <si>
    <t>017/2023</t>
  </si>
  <si>
    <t>Serviços de Modernização e Revitalização da Praça da Revolução, no Município de Rio Branco – AC</t>
  </si>
  <si>
    <t>Remanescentes de Serviços de Urbanização de Corredores de Transporte Coletivo no Município de Rio Branco – Acre</t>
  </si>
  <si>
    <t>234/2023</t>
  </si>
  <si>
    <t>014/2023</t>
  </si>
  <si>
    <t>Concorrência Eletrônica SRP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</si>
  <si>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01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</si>
  <si>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02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</si>
  <si>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Branco.- Lote 03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</si>
  <si>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05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</si>
  <si>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06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</si>
  <si>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07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</si>
  <si>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08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</si>
  <si>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09</t>
  </si>
  <si>
    <t>Execução de Serviços de Engenharia (Execução, Manutenção, Recuperação e Recomposição de Pavimentos, Reparos nas Redes de: Drenagem, Água e Esgoto, assim como de seus dispositivos, execução e reparos de calçadas, e etc.), Programa Asfalta Rio Branco- Lote 010</t>
  </si>
  <si>
    <t>210/2023</t>
  </si>
  <si>
    <t>013/2023</t>
  </si>
  <si>
    <t xml:space="preserve">Concorrência Eletrônica </t>
  </si>
  <si>
    <t xml:space="preserve">Pavimentação e Recapeamento de vias urbanas no município de Rio Branco-AC, (Belo Jardim: Rua Ayrton Senna, Tancredo Neves e Ramal da Zezé, Parque dos Buritis: Rua da Castanheira, Pupunha e Buriti (+ parte do Ramal do Macarrão), </t>
  </si>
  <si>
    <t>125/2023</t>
  </si>
  <si>
    <t>005/2023</t>
  </si>
  <si>
    <t>Serviços de Revitalização da Orla do Calçadão da Benjamin Constant, na cidade de Rio Branco/AC</t>
  </si>
  <si>
    <t>332/2023</t>
  </si>
  <si>
    <t>001/2024</t>
  </si>
  <si>
    <t>172/2023</t>
  </si>
  <si>
    <t>009/2023</t>
  </si>
  <si>
    <t>231/2023</t>
  </si>
  <si>
    <t>018/2023</t>
  </si>
  <si>
    <t>Menor Peços</t>
  </si>
  <si>
    <t>Construção de Quadra Poliesportiva, localizada na Rua Aroeira, Residencial Santa Cruz, Bairro Apolônio Sales no município de Rio Branco – Acre</t>
  </si>
  <si>
    <t>226/2023</t>
  </si>
  <si>
    <t>015/2023</t>
  </si>
  <si>
    <t>Construção de Praça com Muro de Contenção, no Município de Rio Branco – AC</t>
  </si>
  <si>
    <t>01160084/2023</t>
  </si>
  <si>
    <t>CONSTRUTORA VALTRAN LTDA</t>
  </si>
  <si>
    <t xml:space="preserve">07.577.306/0001-54  </t>
  </si>
  <si>
    <t>01160086/2023</t>
  </si>
  <si>
    <t>OM CONSTRUÇÕES LTDA</t>
  </si>
  <si>
    <t>09.636.544/0001-19</t>
  </si>
  <si>
    <t>01160092/2023</t>
  </si>
  <si>
    <t>CONSÓRCIO CTL – 01</t>
  </si>
  <si>
    <t>06.122.117/0001-24</t>
  </si>
  <si>
    <t>01160097/2023</t>
  </si>
  <si>
    <t>01160098/2023</t>
  </si>
  <si>
    <t xml:space="preserve">CONSÓRCIO OLIVEIRA-SYARA III, </t>
  </si>
  <si>
    <t>14.364.244/0001-68</t>
  </si>
  <si>
    <t>01160001/2024</t>
  </si>
  <si>
    <t>ANDREY E SOUZA SERVIÇOS DE CONSTRUÇÃO LTDA E SPACE SERVIÇOS DE GESTÃO EMPRESARIAL LTDA</t>
  </si>
  <si>
    <t xml:space="preserve">13.302.143/0001-08 </t>
  </si>
  <si>
    <t>01160002/2024</t>
  </si>
  <si>
    <t>C. PINHEIRO LIMA CONSTRUTORA LTDA</t>
  </si>
  <si>
    <t>05.989.042/0001-10</t>
  </si>
  <si>
    <t>01160003/2024</t>
  </si>
  <si>
    <t>OLIVEIRA ENGENHARIA EIRELI</t>
  </si>
  <si>
    <t xml:space="preserve">04.265.012/0001-07 </t>
  </si>
  <si>
    <t>01160004/2024</t>
  </si>
  <si>
    <t>CONSTRUTORA GBM LTDA</t>
  </si>
  <si>
    <t xml:space="preserve">14.768.890/0001-90 </t>
  </si>
  <si>
    <t>01160005/2024</t>
  </si>
  <si>
    <t>ADINN CONSTRUÇÃO E PAVIMENTAÇÃO LTDA</t>
  </si>
  <si>
    <t xml:space="preserve">01.287.024/0001-36 </t>
  </si>
  <si>
    <t>01160006/2024</t>
  </si>
  <si>
    <t>IMPACTO INDUSTRIA, TERRAPLANAGEM E CONSTRUÇÃO LTDA</t>
  </si>
  <si>
    <t>07.568.434/0001-31</t>
  </si>
  <si>
    <t>01160007/2024</t>
  </si>
  <si>
    <t>M. S. M. INDUSTRIAL LTDA</t>
  </si>
  <si>
    <t xml:space="preserve">05.394.853/0001-79 </t>
  </si>
  <si>
    <t>01160008/2024</t>
  </si>
  <si>
    <t xml:space="preserve">10.803.843/0001-80 </t>
  </si>
  <si>
    <t>01160009/2024</t>
  </si>
  <si>
    <t xml:space="preserve">08.909.332/0001-03 </t>
  </si>
  <si>
    <t>01160010/2024</t>
  </si>
  <si>
    <t>01160014/2024</t>
  </si>
  <si>
    <t>DIAS CONSTRUTORA LTDA - ME</t>
  </si>
  <si>
    <t>R. M. CONSTRUÇÕES LTDA</t>
  </si>
  <si>
    <t>01160020/2024</t>
  </si>
  <si>
    <t>01160028/2024</t>
  </si>
  <si>
    <t>01160036/2024</t>
  </si>
  <si>
    <t>54.540.536/0001-29</t>
  </si>
  <si>
    <t>13.699  - 13.714</t>
  </si>
  <si>
    <t>13.700   -  13.714</t>
  </si>
  <si>
    <t>13701 - 13.714</t>
  </si>
  <si>
    <t>13.700 - 13.714</t>
  </si>
  <si>
    <t>13.700 - 13.700</t>
  </si>
  <si>
    <t>13.700 - 13714</t>
  </si>
  <si>
    <t>13.701 -  13.714</t>
  </si>
  <si>
    <t>929482/2022</t>
  </si>
  <si>
    <t>888247/2019</t>
  </si>
  <si>
    <t xml:space="preserve">889322/2019 </t>
  </si>
  <si>
    <t>BB - 40/00010-9</t>
  </si>
  <si>
    <t xml:space="preserve">891466/2021 </t>
  </si>
  <si>
    <t>789198/2013</t>
  </si>
  <si>
    <t>918092/2021</t>
  </si>
  <si>
    <t>915281/2021</t>
  </si>
  <si>
    <t>R$ 15.130.,000,00</t>
  </si>
  <si>
    <t>193/2020</t>
  </si>
  <si>
    <t>043/2020</t>
  </si>
  <si>
    <t>Pregão Eletrônico SRP</t>
  </si>
  <si>
    <t>Prestação de Serviços de Sinalização Viária horizontal, com Fornecimento de Mão, de Obra, Equipamentos, Materiais e Agregados Necessários”</t>
  </si>
  <si>
    <t>12.897</t>
  </si>
  <si>
    <t>020/2020</t>
  </si>
  <si>
    <t>01160033/2021</t>
  </si>
  <si>
    <t>13.141</t>
  </si>
  <si>
    <t>Aditivo de Prazo  Vigência</t>
  </si>
  <si>
    <t>01160033/2021
1º aditivo</t>
  </si>
  <si>
    <t>01160033/2021
2º aditivo</t>
  </si>
  <si>
    <t>01160033/2021
3º aditivo</t>
  </si>
  <si>
    <t>03/09/20222</t>
  </si>
  <si>
    <t>01160033/2021
4º aditivo</t>
  </si>
  <si>
    <t>Aditivo de Prazo  Vigência e Execução</t>
  </si>
  <si>
    <t>01160033/2021
5º aditivo</t>
  </si>
  <si>
    <t>01160033/2021
6º aditivo</t>
  </si>
  <si>
    <t>01160033/2021
7º aditivo</t>
  </si>
  <si>
    <t>07/03/20211</t>
  </si>
  <si>
    <t>Maior Percentual de Desconto</t>
  </si>
  <si>
    <t>18.818.216/0001-24</t>
  </si>
  <si>
    <t>202/2021</t>
  </si>
  <si>
    <t>074/2021</t>
  </si>
  <si>
    <t>Manutenção de Pontes, Passarelas e Escadarias, localizada no Municipio de Rio Branco/AC</t>
  </si>
  <si>
    <t>01160001/2022</t>
  </si>
  <si>
    <t>LARDEYS CONSTRUTORA E COMÉRCIO LTDA</t>
  </si>
  <si>
    <t xml:space="preserve">03.879.200/0001-54  </t>
  </si>
  <si>
    <t>13.223</t>
  </si>
  <si>
    <t>01160001/2022
1º aditivo</t>
  </si>
  <si>
    <t>01160001/2022
2º aditivo</t>
  </si>
  <si>
    <t>01160001/2022
1º Apostilamento</t>
  </si>
  <si>
    <t>2º Termo Complementar ao 1º Termo</t>
  </si>
  <si>
    <t>Apostilamento de Resjuste</t>
  </si>
  <si>
    <t>1º Termo Apostilamento de Reajuste</t>
  </si>
  <si>
    <t>230</t>
  </si>
  <si>
    <t>Pregão Eletrônico</t>
  </si>
  <si>
    <t>Menor Prços</t>
  </si>
  <si>
    <t>311/2023</t>
  </si>
  <si>
    <t>20/2023</t>
  </si>
  <si>
    <t>Pregão Presencial SRP</t>
  </si>
  <si>
    <t>Maior Percentual  de Preços</t>
  </si>
  <si>
    <t>Manutenção Predial</t>
  </si>
  <si>
    <t>Manutenção, Adequação e Adaptação de Calçadas com fornecimento Equipamentos, Materiais e Mão de Obra, no município de Rio Branco – Acre</t>
  </si>
  <si>
    <t>254/2023</t>
  </si>
  <si>
    <t>007/2024</t>
  </si>
  <si>
    <t>009/2024</t>
  </si>
  <si>
    <t>23.820.555/0001-85</t>
  </si>
  <si>
    <t>01160096/2023</t>
  </si>
  <si>
    <t>ACQUA CHAFARIZES E FONTES LUMINOSAS EIRELI</t>
  </si>
  <si>
    <t>13.002.809/0001-02</t>
  </si>
  <si>
    <t>01160022/2024</t>
  </si>
  <si>
    <t>01160030/2024</t>
  </si>
  <si>
    <t>MK CONSTRUTORA EIRELI,</t>
  </si>
  <si>
    <t>22.982.161/0001-60</t>
  </si>
  <si>
    <t>2762/2018</t>
  </si>
  <si>
    <t>010/2018</t>
  </si>
  <si>
    <t>Dispensa de Licitação</t>
  </si>
  <si>
    <t>SERVIÇOS REMANESCENTES DA DUPLICAÇÃO DA ESTRADA DA FLORESTA (SEGMENTO ENTRE A RUA OMAR SABINO E RODOVIA-BR 364)</t>
  </si>
  <si>
    <t>N/A</t>
  </si>
  <si>
    <t>042/2018</t>
  </si>
  <si>
    <t>EMPRESA MUNICIPAL DE URBANIZAÇÃO DE RIO BRANCO - EMURB</t>
  </si>
  <si>
    <t>04.518.601/0001-41</t>
  </si>
  <si>
    <t>12.430</t>
  </si>
  <si>
    <t>408.501-98/2013</t>
  </si>
  <si>
    <t>042/2018
1º aditivo</t>
  </si>
  <si>
    <t>Aditivo de Adequação Contratual</t>
  </si>
  <si>
    <t>042/2018
2º aditivo</t>
  </si>
  <si>
    <t>042/2018
3º aditivo</t>
  </si>
  <si>
    <t>042/2018
4º aditivo</t>
  </si>
  <si>
    <t>042/2018
5º aditivo</t>
  </si>
  <si>
    <t>13196                                         13.196</t>
  </si>
  <si>
    <t>042/2018
6º aditivo</t>
  </si>
  <si>
    <t>13.34.</t>
  </si>
  <si>
    <t>042/2018
7º aditivo</t>
  </si>
  <si>
    <t>042/2018
8º aditivo</t>
  </si>
  <si>
    <t>042/2018
9º aditivo</t>
  </si>
  <si>
    <t>042/2018
10º aditivo</t>
  </si>
  <si>
    <t>042/2018
11º aditivo</t>
  </si>
  <si>
    <t>Inciso II, Art. 57 da Lei 8.666/93</t>
  </si>
  <si>
    <t xml:space="preserve">Recomendação Técnica nº 038/2020 </t>
  </si>
  <si>
    <t xml:space="preserve">Paralisação </t>
  </si>
  <si>
    <t>011/20218</t>
  </si>
  <si>
    <t>Serviços Remanescentes da Duplicação da Avenida Getúlio Vargas (Segmento entre a Rua João XXIII e Estrada das Placas)</t>
  </si>
  <si>
    <t>2793/2018</t>
  </si>
  <si>
    <t>043/2018</t>
  </si>
  <si>
    <t>08/11/20218</t>
  </si>
  <si>
    <t>043/2018
1º aditivo</t>
  </si>
  <si>
    <t>03/05/202019</t>
  </si>
  <si>
    <t>043/2018
2º aditivo</t>
  </si>
  <si>
    <t>043/2018
3º aditivo</t>
  </si>
  <si>
    <t>043/2018
4º aditivo</t>
  </si>
  <si>
    <t>043/2018
5º aditivo</t>
  </si>
  <si>
    <t>043/2018
6º aditivo</t>
  </si>
  <si>
    <t>043/2018
7º aditivo</t>
  </si>
  <si>
    <t>043/2018
8º aditivo</t>
  </si>
  <si>
    <t>043/2018
9º aditivo</t>
  </si>
  <si>
    <t>043/2018
10º aditivo</t>
  </si>
  <si>
    <t>043/2018
11º aditivo</t>
  </si>
  <si>
    <t>2º Termo de Aposlimento de Reajuste</t>
  </si>
  <si>
    <t>043/2018
12º aditivo</t>
  </si>
  <si>
    <t>Paralisação</t>
  </si>
  <si>
    <t>14925/2020</t>
  </si>
  <si>
    <t>023/2020</t>
  </si>
  <si>
    <t>Serviços Remanescentes de Urbanização da Poligonal Baixada I (Bairros Bahia Velha, Glório e Pista) no Municipio/Acre</t>
  </si>
  <si>
    <t>18.101/2020</t>
  </si>
  <si>
    <t>026/2020</t>
  </si>
  <si>
    <t>Serviços  Remanescentes de Urbanização de Canal em Bairros da Baixada da Sobral, no Municipio de Rio Branco- Acre</t>
  </si>
  <si>
    <t>067/2020</t>
  </si>
  <si>
    <t>072/2020</t>
  </si>
  <si>
    <t xml:space="preserve">  12.882</t>
  </si>
  <si>
    <t>12.906</t>
  </si>
  <si>
    <t>350.955-41/2011</t>
  </si>
  <si>
    <t>067/2020
1º aditivo</t>
  </si>
  <si>
    <t>02/012/2020</t>
  </si>
  <si>
    <t>067/2020
2º aditivo</t>
  </si>
  <si>
    <t>067/2020
4º aditivo</t>
  </si>
  <si>
    <t>067/2020
5º aditivo</t>
  </si>
  <si>
    <t>072/2020
1º aditivo</t>
  </si>
  <si>
    <t>072/2020
2º aditivo</t>
  </si>
  <si>
    <t>072/2020
3º aditivo</t>
  </si>
  <si>
    <t>072/2020
4º aditivo</t>
  </si>
  <si>
    <t>072/2020
5º aditivo</t>
  </si>
  <si>
    <t>072/2020
6º aditivo</t>
  </si>
  <si>
    <t>072/2020
7º aditivo</t>
  </si>
  <si>
    <t xml:space="preserve">Inclusão LF nº. 13.709/2018 e LF nº. 12.846/2013 </t>
  </si>
  <si>
    <t>Dispensa</t>
  </si>
  <si>
    <t>14.664/2022</t>
  </si>
  <si>
    <t>Prestação de Serviços de Controle Tecnológico em Obras de Pavimentação (Ensaios de Solo e Massa Asfáltica) e Civis, Ensaios de Concreto</t>
  </si>
  <si>
    <t>01160021/2022</t>
  </si>
  <si>
    <t>34.700.153/0001-63</t>
  </si>
  <si>
    <t>FUNDAÇÃO DE TECNOLOGIA DO ESTADO DO ACRE - FUNTAC</t>
  </si>
  <si>
    <t>01160021/2021
1º aditivo</t>
  </si>
  <si>
    <t>01160021/2021
2º aditivo</t>
  </si>
  <si>
    <t>01160021/2021
3º aditivo</t>
  </si>
  <si>
    <t>22907/2021</t>
  </si>
  <si>
    <t>016/2021</t>
  </si>
  <si>
    <t xml:space="preserve">SERVIÇOS DE QUALIFICAÇÃO DA RUA MINAS GERAIS NO MUNICÍPIO DE RIO BRANCO – ACRE. </t>
  </si>
  <si>
    <t>13.082                               13.087</t>
  </si>
  <si>
    <t>23019/2021</t>
  </si>
  <si>
    <t>017/2021</t>
  </si>
  <si>
    <t>Servicços de Qualificação de Vias Urbanas na Rua Rio de Janeiro, no Muncipio de Rio Branco/ac</t>
  </si>
  <si>
    <t xml:space="preserve">13.082                             </t>
  </si>
  <si>
    <t>01160034/2021</t>
  </si>
  <si>
    <t>04.518.601/0001/41</t>
  </si>
  <si>
    <t>01160035/2021</t>
  </si>
  <si>
    <t>13.146</t>
  </si>
  <si>
    <t>13.145</t>
  </si>
  <si>
    <t>412.794-16/2015</t>
  </si>
  <si>
    <t>4.336.859,29</t>
  </si>
  <si>
    <t>4.370.137,13</t>
  </si>
  <si>
    <t>Prazo de  Vigência</t>
  </si>
  <si>
    <t>1º Aditivo 01160034/2021</t>
  </si>
  <si>
    <t>Prazo de  Vigência e Execução</t>
  </si>
  <si>
    <t>2º Aditivo 01160034/2021</t>
  </si>
  <si>
    <t>3º Aditivo 01160034/2021</t>
  </si>
  <si>
    <t>4º Aditivo 01160034/2021</t>
  </si>
  <si>
    <t>5º Aditivo 01160034/2021</t>
  </si>
  <si>
    <t>6º Aditivo 01160034/2021</t>
  </si>
  <si>
    <t>7º Aditivo 01160034/2021</t>
  </si>
  <si>
    <t>1º Aditivo 01160035/2021</t>
  </si>
  <si>
    <t>2º Aditivo 01160035/2021</t>
  </si>
  <si>
    <t>3º Aditivo 01160035/2021</t>
  </si>
  <si>
    <t>5º Aditivo 01160035/2021</t>
  </si>
  <si>
    <t>6º Aditivo 01160035/2021</t>
  </si>
  <si>
    <t>7º Aditivo 01160035/2021</t>
  </si>
  <si>
    <t xml:space="preserve">Prazo de  Vigência </t>
  </si>
  <si>
    <t>8º Aditivo 01160035/2021</t>
  </si>
  <si>
    <t>Art. 24, Inciso VIII da Lei 8.666/93</t>
  </si>
  <si>
    <t>06/10/25051</t>
  </si>
  <si>
    <t>23772/2021</t>
  </si>
  <si>
    <t>019/2021</t>
  </si>
  <si>
    <t xml:space="preserve">SERVIÇOS DE PAVIMENTAÇÃO E RECAPEAMENTO DE VIAS URBANAS, NOS BAIRROS: PORTAL DA AMAZÔNIA (RUA COPAIBA E ENVIRA), BAIRRO VILA ACRE (RUA RENASCIMENTO), BAIRRO BAHIA NOVA (RUA ESTÁCIO DE SÁ E 13 JUNHO), NO MUNICÍPIO DE RIO BRANCO – ACRE. </t>
  </si>
  <si>
    <t>13.078                   13.085</t>
  </si>
  <si>
    <t>01160044/2021</t>
  </si>
  <si>
    <t>889420/2019</t>
  </si>
  <si>
    <t>1º Aditivo 01160044/2021</t>
  </si>
  <si>
    <t>2º Aditivo 01160044/2021</t>
  </si>
  <si>
    <t>3º Aditivo 01160044/2021</t>
  </si>
  <si>
    <t>Art. 55, Inciso VII, da Lei 8.666/93</t>
  </si>
  <si>
    <t>31994/2021</t>
  </si>
  <si>
    <t>028/2021</t>
  </si>
  <si>
    <t xml:space="preserve">Realização dos Serviços Remanescentes de Urbanização do Bairro Vitória - Etapa II, no Município de Rio Branco – Acre. </t>
  </si>
  <si>
    <t>13.139</t>
  </si>
  <si>
    <t>01160002/2022</t>
  </si>
  <si>
    <t>346.605-29/2011</t>
  </si>
  <si>
    <t>1º Aditivo 01160002/2022</t>
  </si>
  <si>
    <t>2º Aditivo 01160002/2022</t>
  </si>
  <si>
    <t>12..405</t>
  </si>
  <si>
    <t>Aditivo de Execução e Viogência</t>
  </si>
  <si>
    <t>4º Aditivo 01160002/2022</t>
  </si>
  <si>
    <t>28/002/2023</t>
  </si>
  <si>
    <t>5º Aditivo 01160002/2022</t>
  </si>
  <si>
    <t>6º Aditivo 01160002/2022</t>
  </si>
  <si>
    <t>08/01/2023</t>
  </si>
  <si>
    <t>25.480/2023</t>
  </si>
  <si>
    <t>021/2023</t>
  </si>
  <si>
    <t>Serviços de Manutenção e Recuperação de Vias Públicas de domínio do município de Rio Branco – AC</t>
  </si>
  <si>
    <t>01160094/2023</t>
  </si>
  <si>
    <t xml:space="preserve">04.518.601/0001-41, </t>
  </si>
  <si>
    <t>AZ COMÉRCIO, SERV. E REP. IMP. EXP. LTDA</t>
  </si>
  <si>
    <t>04.265.012/0001-07</t>
  </si>
  <si>
    <t>13.663</t>
  </si>
  <si>
    <t>art. 75, inciso IX da Lei n. 14.133/21</t>
  </si>
  <si>
    <t>13.665</t>
  </si>
  <si>
    <t>318/2023</t>
  </si>
  <si>
    <t>022/2023</t>
  </si>
  <si>
    <t>Concorrência Eletrônica</t>
  </si>
  <si>
    <t>Contratação de empresa de engenharia  para execução de serviços de construção da cozinha com refeitório e reforma da Casa de Acolhimento Sol Nascente e Dra. Maria Tapajós</t>
  </si>
  <si>
    <t>04.034.583/0021-76</t>
  </si>
  <si>
    <t>4.4.90.51.00.00.00</t>
  </si>
  <si>
    <t xml:space="preserve">01160016/2024
1º aditivo </t>
  </si>
  <si>
    <t>Art. 111, da Lei 14.133/2021</t>
  </si>
  <si>
    <t xml:space="preserve">Aditivo de prazo 
execução </t>
  </si>
  <si>
    <t xml:space="preserve">01160016/2024
2º aditivo </t>
  </si>
  <si>
    <t xml:space="preserve">01160016/2024
3º aditivo </t>
  </si>
  <si>
    <t>Art. 124, da Lei 14.133/2021</t>
  </si>
  <si>
    <t xml:space="preserve">Aditivo de prazo
Execução </t>
  </si>
  <si>
    <t xml:space="preserve">01160016/2024
4º aditivo </t>
  </si>
  <si>
    <t xml:space="preserve">01160016/2024
5º aditivo </t>
  </si>
  <si>
    <t>CREA Nº 5003-D/AC</t>
  </si>
  <si>
    <t>Djanra Souza de Oliveira</t>
  </si>
  <si>
    <t>202/2023</t>
  </si>
  <si>
    <t>Serviços de Ampliação da Casa de cultura de Rio Branco, no Município de Rio Branco - Acre.</t>
  </si>
  <si>
    <t>01160017/2024</t>
  </si>
  <si>
    <t>ECO CLEAN LTDA</t>
  </si>
  <si>
    <t>1.700 e 1.500</t>
  </si>
  <si>
    <t>884237/2019</t>
  </si>
  <si>
    <t>Aditivo de prazo
Vigência e Execução</t>
  </si>
  <si>
    <t xml:space="preserve">01160017/2024
1º aditivo </t>
  </si>
  <si>
    <t>Aditovo de prazo
Vigência e execução</t>
  </si>
  <si>
    <t>01160017/2024
2º aditivo</t>
  </si>
  <si>
    <t>João Pedo Mesquita Lemos Gomes</t>
  </si>
  <si>
    <t>CAU Nº A147313-1</t>
  </si>
  <si>
    <t xml:space="preserve">Menor Preço </t>
  </si>
  <si>
    <t>Contratação de empresa, pessoa jurídica, para execução da construção de cobertura do estacionamento da Sede da Prefeitura Municipal de Rio Branco.</t>
  </si>
  <si>
    <t>01160018/2024</t>
  </si>
  <si>
    <t>4.4.90.51.00.00</t>
  </si>
  <si>
    <t xml:space="preserve">Aditivo de Prazo
Execução </t>
  </si>
  <si>
    <t xml:space="preserve">01160018/2024
1º aditivo </t>
  </si>
  <si>
    <t xml:space="preserve">Aditivo de Prazo 
Execução </t>
  </si>
  <si>
    <t xml:space="preserve">01160018/2024
2º aditivo </t>
  </si>
  <si>
    <t xml:space="preserve">Aditivo de Prazo
Excução </t>
  </si>
  <si>
    <t xml:space="preserve">01160018/2024
3º aditivo </t>
  </si>
  <si>
    <t>Rafaela Fontana Lopes</t>
  </si>
  <si>
    <t xml:space="preserve">Djanra Souza de Oliveira </t>
  </si>
  <si>
    <t>CREA Nº 21508-D/AC</t>
  </si>
  <si>
    <t>Construção do Centro de Referência de Assistência Social - CRAS, localizado na Tv. Monte Sinai, Bairro Santa Helena, com área total de intervenção de 416.78 m² em terreno de 1.635,51 m², no segundo distrito do município de Rio Branco - Acre.</t>
  </si>
  <si>
    <t>M &amp; E ELETRICIDADE COMERCIO CONSTRUÇÃO E TERRAPLANAGEM LTDA</t>
  </si>
  <si>
    <t>19.725.788/0001-21</t>
  </si>
  <si>
    <t>08.731.640/0001-83</t>
  </si>
  <si>
    <t>14.159.893/0001-27</t>
  </si>
  <si>
    <t>717969/2021</t>
  </si>
  <si>
    <t>SEM OS</t>
  </si>
  <si>
    <t>037/2024</t>
  </si>
  <si>
    <t>715615-1</t>
  </si>
  <si>
    <t xml:space="preserve">Aditivo de valor </t>
  </si>
  <si>
    <t xml:space="preserve">01160022/2024
1º aditivo </t>
  </si>
  <si>
    <t xml:space="preserve">4º Aditivo 01160022/2022                   
</t>
  </si>
  <si>
    <t>048/2024</t>
  </si>
  <si>
    <t>Mariuza do Nascimento Silva</t>
  </si>
  <si>
    <t>714834-1</t>
  </si>
  <si>
    <t xml:space="preserve">Jorge Emílio Progênio Ribeiro </t>
  </si>
  <si>
    <t>Aditivo de prazo
execução</t>
  </si>
  <si>
    <t xml:space="preserve">01160030/2024
1º aditivo </t>
  </si>
  <si>
    <t>01160030/2024
2º aditivo</t>
  </si>
  <si>
    <t xml:space="preserve">Aditivo de prazo
execução </t>
  </si>
  <si>
    <t xml:space="preserve">01160030/2024
3º aditivo </t>
  </si>
  <si>
    <t xml:space="preserve">01160030/2024
4º aditivo </t>
  </si>
  <si>
    <t xml:space="preserve">01160030/2024
5º aditivo </t>
  </si>
  <si>
    <t xml:space="preserve">01160030/2024
6º aditivo </t>
  </si>
  <si>
    <t xml:space="preserve">01160030/2024
7º aditivo </t>
  </si>
  <si>
    <t xml:space="preserve">01160030/2024
8º aditivo </t>
  </si>
  <si>
    <t>José Ricardo Cruz Costa</t>
  </si>
  <si>
    <t>CREA Nº 8981-D/AC</t>
  </si>
  <si>
    <t xml:space="preserve">Aditivo de prazo
Vigência </t>
  </si>
  <si>
    <t xml:space="preserve">01160036/2024
1º aditivo </t>
  </si>
  <si>
    <t>Aditivo de prazo 
vigência</t>
  </si>
  <si>
    <t xml:space="preserve">01160036/2024
2º aditivo </t>
  </si>
  <si>
    <t>11/102024</t>
  </si>
  <si>
    <t>086/2024 e 090/2024</t>
  </si>
  <si>
    <t xml:space="preserve">13.791 e 13.804 </t>
  </si>
  <si>
    <t>Gustavo Menezes Mateus</t>
  </si>
  <si>
    <t>CREA Nº 5060731790-D/SP</t>
  </si>
  <si>
    <t>336/2024</t>
  </si>
  <si>
    <t>Construção do  novo mercado Elias Mansour, localizado no município de Rio Branco/AC.</t>
  </si>
  <si>
    <t>003/2024</t>
  </si>
  <si>
    <t>01160051/2024</t>
  </si>
  <si>
    <t>VENTO SUL ENGENHARIA LTDA</t>
  </si>
  <si>
    <t>03.509.843/0001-06</t>
  </si>
  <si>
    <t>1706, 2.500 e 1700</t>
  </si>
  <si>
    <t>917533/2021</t>
  </si>
  <si>
    <t>Ana Carolina Magalhães Nunes</t>
  </si>
  <si>
    <t>CREA Nº 22058-D/AAC</t>
  </si>
  <si>
    <t>265/2023</t>
  </si>
  <si>
    <t>020/2023</t>
  </si>
  <si>
    <t>Reforma de quadra em grama sintética, incluindo material e mão de obra locais: Tangará, Universitário, João Eduardo, no Município de Rio Branco - Acre.</t>
  </si>
  <si>
    <t>01160052/2024</t>
  </si>
  <si>
    <t>1.500 e 1.700</t>
  </si>
  <si>
    <t>917930/2021</t>
  </si>
  <si>
    <t xml:space="preserve">Aditivo de praazo
Execução </t>
  </si>
  <si>
    <t xml:space="preserve">01160052/2024
1º aditivo </t>
  </si>
  <si>
    <t>Aditivo de prazo 
execução</t>
  </si>
  <si>
    <t>01160052/2024
2º aditivo</t>
  </si>
  <si>
    <t>092/2024</t>
  </si>
  <si>
    <t>Glaucon Rocha Dantas</t>
  </si>
  <si>
    <t>CREA Nº 20898-D/AC</t>
  </si>
  <si>
    <t>165/2023</t>
  </si>
  <si>
    <t>19/2023</t>
  </si>
  <si>
    <t>Serviços de Pavimentação com Tijolo Maciço, Drenagem, Meio Fio e Sarjeta, rede de Distribuição de Água, Passeio Público e Sinalização nas Ruas do Bairro Jorge Lavocat, no Municíipio de Rio Branco - AC.</t>
  </si>
  <si>
    <t>01160053/2024</t>
  </si>
  <si>
    <t>11.964.271/0001-83</t>
  </si>
  <si>
    <t>4.4.90.51.00.00.000</t>
  </si>
  <si>
    <t>915354/2021</t>
  </si>
  <si>
    <t>01160053/2024
1º aditivo</t>
  </si>
  <si>
    <t>296/2024</t>
  </si>
  <si>
    <t>023/2023</t>
  </si>
  <si>
    <t>Construção de Quadra em Grama Sintética, incluindo material e mão de obra, local: Bairro Eldorado II.</t>
  </si>
  <si>
    <t>01160054/2024</t>
  </si>
  <si>
    <t xml:space="preserve">INNOVE ARQUITETURA E ENGENHARIA LTDA </t>
  </si>
  <si>
    <t>1706 e 1.500</t>
  </si>
  <si>
    <t>909919/2021</t>
  </si>
  <si>
    <t xml:space="preserve">aditivo de prazo
execução </t>
  </si>
  <si>
    <t xml:space="preserve">01160054/2024
1º aditivo </t>
  </si>
  <si>
    <t>aditivo de prazo
execução</t>
  </si>
  <si>
    <t xml:space="preserve">01160054/2024
2º aditivo </t>
  </si>
  <si>
    <t xml:space="preserve">João Pedo Mesquita Lemos Gomes </t>
  </si>
  <si>
    <t xml:space="preserve">Djanara Souza de Oliveira </t>
  </si>
  <si>
    <t>292/2023</t>
  </si>
  <si>
    <t xml:space="preserve">Reforma da Quadra Poliesportiva Emily Andrade da Silva </t>
  </si>
  <si>
    <t>01160055/2024</t>
  </si>
  <si>
    <t>08.078.762/0001-12</t>
  </si>
  <si>
    <t>Emenda nº 09032022-2022065</t>
  </si>
  <si>
    <t xml:space="preserve">01160055/2024
1º aditivo </t>
  </si>
  <si>
    <t xml:space="preserve">01160055/2024
2º aditivo </t>
  </si>
  <si>
    <t xml:space="preserve">01160055/2024
3º aditivo </t>
  </si>
  <si>
    <t>004/2024</t>
  </si>
  <si>
    <t xml:space="preserve">Construção da Indústria de Produção de Leite de Soja (Vaca Mecânica) </t>
  </si>
  <si>
    <t>01160057/2024</t>
  </si>
  <si>
    <t xml:space="preserve">EDF CONSTRUTORA EIRELI </t>
  </si>
  <si>
    <t>04.239.708/0001-50</t>
  </si>
  <si>
    <t xml:space="preserve">Aditivo de prazo execução </t>
  </si>
  <si>
    <t>Art. 124, inciso I, Alínea b, da Lei 14.133/21</t>
  </si>
  <si>
    <t>010/2024</t>
  </si>
  <si>
    <t>Construção de Passarela sobre Igarapé entre os Bairros Aeroporto Velho e Ayrton Senna.</t>
  </si>
  <si>
    <t>01160059/2024</t>
  </si>
  <si>
    <t>SOLU'S ENGENHARIA LTDA</t>
  </si>
  <si>
    <t>05.495.255/0001-96</t>
  </si>
  <si>
    <t>1500 e 2500</t>
  </si>
  <si>
    <t>04/07/02024</t>
  </si>
  <si>
    <t xml:space="preserve">01160059/2024
1º aditivo </t>
  </si>
  <si>
    <t xml:space="preserve">01160059/2024
2º aditivo </t>
  </si>
  <si>
    <t>13.811-A</t>
  </si>
  <si>
    <t xml:space="preserve">José Maria Leão do Amaral </t>
  </si>
  <si>
    <t>006/2024</t>
  </si>
  <si>
    <t>010/204</t>
  </si>
  <si>
    <t>Implantação de Viaduto, no Município de Rio Branco/AC (Av. Ceará/Dias Martins), com extensão total de 278,00 m.</t>
  </si>
  <si>
    <t>13.807-A</t>
  </si>
  <si>
    <t>01160060/2024</t>
  </si>
  <si>
    <t>ALBUQUERQUE ENGENHARIA IMPORTAÇÃO E EXPORTAÇÃO LTDA</t>
  </si>
  <si>
    <t>34.696.955/0001-47</t>
  </si>
  <si>
    <t>207/2023</t>
  </si>
  <si>
    <t>011/2023</t>
  </si>
  <si>
    <t>Pavimentação dos Ramais Colibri, Sena, Estrada Velha e Vertente, localizados na Estrada de Porto Acre, km 08.</t>
  </si>
  <si>
    <t>01160062/2024</t>
  </si>
  <si>
    <t>14.768.890/0001-90</t>
  </si>
  <si>
    <t xml:space="preserve">Aditivo de prazo
vigência e execução </t>
  </si>
  <si>
    <t xml:space="preserve">01160062/2024
1º aditivo </t>
  </si>
  <si>
    <t>Gilmar Coutinho Silva</t>
  </si>
  <si>
    <t>CREA Nº 22253-D/AC</t>
  </si>
  <si>
    <t>005/2024</t>
  </si>
  <si>
    <t>Construção de uma Ponte, em Estrutura mista de Concreto Armado e vigas mejtálicas sobre o igarapé Redenção, Bairro Apolônio Sales;</t>
  </si>
  <si>
    <t xml:space="preserve">Maior desconto </t>
  </si>
  <si>
    <t>01160063/2024</t>
  </si>
  <si>
    <t>2.500 e 1.700</t>
  </si>
  <si>
    <t>91.4782/2021</t>
  </si>
  <si>
    <t>32211/2023</t>
  </si>
  <si>
    <t>002/2024</t>
  </si>
  <si>
    <t>Serviços de Pavimentação e Recapeamento de Vias Urbanas na Rua do Passeio, bairro Taquari.</t>
  </si>
  <si>
    <t>01160064/2024</t>
  </si>
  <si>
    <t xml:space="preserve">CONSÓRCIO TAQUARI </t>
  </si>
  <si>
    <t>10.803.843/0001-80</t>
  </si>
  <si>
    <t>1700 e 1500</t>
  </si>
  <si>
    <t xml:space="preserve">01160064/2024
1º aditivo </t>
  </si>
  <si>
    <t xml:space="preserve">01160064/2024
2º aditivo </t>
  </si>
  <si>
    <t>CREA Nº 21937-D/AC</t>
  </si>
  <si>
    <t>199/2023</t>
  </si>
  <si>
    <t>Serviços de Pavimentação e Recapeamento de Vias Urbanas no Bairro Taquari,  Rua Baguary , no município de Rio Branco - Acre.</t>
  </si>
  <si>
    <t>01160065/2024</t>
  </si>
  <si>
    <t>914722/2021</t>
  </si>
  <si>
    <t xml:space="preserve">Aditivo de prazo
execuçã </t>
  </si>
  <si>
    <t>Ampliação de Quadra de Esporte, incluindo material e mão de obra, lcoal: Bairro Nova Estação, no município de Rio Branco - Acre.</t>
  </si>
  <si>
    <t>01160066/2024</t>
  </si>
  <si>
    <t>CONSTRUTORA C. FREIRE LTDA</t>
  </si>
  <si>
    <t>50.433.781/0001-86</t>
  </si>
  <si>
    <t xml:space="preserve">SEM OS </t>
  </si>
  <si>
    <t>105/2024</t>
  </si>
  <si>
    <t>Ana Kely Araújo Assis</t>
  </si>
  <si>
    <t>CREA Nº 22185-D/AC</t>
  </si>
  <si>
    <t>147/2024</t>
  </si>
  <si>
    <t>098/2024</t>
  </si>
  <si>
    <t>Contratação de empresa especializada para execução dos Serviços de Iluminação e Descoração Natalina.</t>
  </si>
  <si>
    <t xml:space="preserve">Menor preço </t>
  </si>
  <si>
    <t>015/2024</t>
  </si>
  <si>
    <t>01160094/2024</t>
  </si>
  <si>
    <t>INNOVE ARQUITETURA E ENGENHARIA LTDA</t>
  </si>
  <si>
    <t>1501 e 2.500</t>
  </si>
  <si>
    <t>13.922 e 13.964</t>
  </si>
  <si>
    <t>João Pedro Mesquita Lemos Gomes</t>
  </si>
  <si>
    <t>CAU Nº A147313-D/AC</t>
  </si>
  <si>
    <t>01160095/2024</t>
  </si>
  <si>
    <t>VIGORE ENGENHARIA LTDA</t>
  </si>
  <si>
    <t>40.216.983/0001-12</t>
  </si>
  <si>
    <t>220/2024 E 042/2025</t>
  </si>
  <si>
    <t>01160096/2024</t>
  </si>
  <si>
    <t>CONSÓRCIO NATAL</t>
  </si>
  <si>
    <t>58.312.308/0001-52</t>
  </si>
  <si>
    <t>219/2024 e 041</t>
  </si>
  <si>
    <t>13922 e 13.694</t>
  </si>
  <si>
    <t>090/2024</t>
  </si>
  <si>
    <t>018/2024</t>
  </si>
  <si>
    <t>Pavimentação de Via Local: Ramal Jarbas Passarinho</t>
  </si>
  <si>
    <t>01160097/2024</t>
  </si>
  <si>
    <t>SEM PORTARIA</t>
  </si>
  <si>
    <t>093/2024</t>
  </si>
  <si>
    <t>021/2024</t>
  </si>
  <si>
    <t>Pavimentação Asfáltica de Estrada Vicinal com Drenagem, Ramal Garapeiro e Ramal Palheiral no Município de Rio Branco/AC.</t>
  </si>
  <si>
    <t>01160098/2024</t>
  </si>
  <si>
    <t>08.909.332/0001-03</t>
  </si>
  <si>
    <t>042/2024</t>
  </si>
  <si>
    <t>016/2024</t>
  </si>
  <si>
    <t>Construção de Ginásio Poliesportivo Coberoto (Rua Limoeiro, com a Rua Coqueito, Bairro Adalberto Sena).</t>
  </si>
  <si>
    <t>01160099/2024</t>
  </si>
  <si>
    <t>JURUÁ CONSTRUTORA EIRLEI</t>
  </si>
  <si>
    <t>08.910.286/0001-54</t>
  </si>
  <si>
    <t>008/2024</t>
  </si>
  <si>
    <t>Cobertura de Quadra de Esporte, incluindo material e mão de obra, local: Bairro, Manoel Julião.</t>
  </si>
  <si>
    <t>01160100/2024</t>
  </si>
  <si>
    <t>M &amp; ELETRICIDADE, COMÉRCIO, CONSTRUÇÃO E TERRAPLANAGEM LTDA</t>
  </si>
  <si>
    <t xml:space="preserve">SEM PORTARIA </t>
  </si>
  <si>
    <t>01160016/2024</t>
  </si>
  <si>
    <t>??????</t>
  </si>
  <si>
    <t>????</t>
  </si>
  <si>
    <t xml:space="preserve">Aditivo de vigência e execução </t>
  </si>
  <si>
    <t xml:space="preserve">01160057/2021
13º aditivo </t>
  </si>
  <si>
    <t xml:space="preserve">Aditivo de vigêncai e execução </t>
  </si>
  <si>
    <t xml:space="preserve">Aditivo de Vigência e Execução </t>
  </si>
  <si>
    <t>01160057/2021
14º aditivo</t>
  </si>
  <si>
    <t xml:space="preserve">01160057/2021
15º aditivo </t>
  </si>
  <si>
    <t xml:space="preserve">01160020/2022
8º aditivo </t>
  </si>
  <si>
    <t xml:space="preserve">01160020/2022
9º aditivo </t>
  </si>
  <si>
    <t xml:space="preserve">01160020/2022
10º aditivo </t>
  </si>
  <si>
    <t xml:space="preserve">01160020/2022
11º aditivo </t>
  </si>
  <si>
    <t xml:space="preserve">Aditivo de vigência, execução e valor </t>
  </si>
  <si>
    <t>11º aditivo 
01160022/2022</t>
  </si>
  <si>
    <t xml:space="preserve">Aditivo de rerratificação </t>
  </si>
  <si>
    <t>12º aditivo
01160022/2022</t>
  </si>
  <si>
    <t>13º aditivo 
01160022/2022</t>
  </si>
  <si>
    <t xml:space="preserve"> Aditivo de vigência</t>
  </si>
  <si>
    <t>14º aditivo 
01160022/2022</t>
  </si>
  <si>
    <t>Aditivo de vigência</t>
  </si>
  <si>
    <t>15º aditivo 
01160022/2022</t>
  </si>
  <si>
    <t>16º aditivo
01160022/2022</t>
  </si>
  <si>
    <t>2</t>
  </si>
  <si>
    <t xml:space="preserve">9º aditivo
01160060/2022
</t>
  </si>
  <si>
    <t>Aditivo de valor</t>
  </si>
  <si>
    <t xml:space="preserve">10ºaditivo
01160060/2022
</t>
  </si>
  <si>
    <t>Art. 65, § 1º, inciso I, da Lei 8.666/93</t>
  </si>
  <si>
    <t>062/2025</t>
  </si>
  <si>
    <t>Gustavos Menezes Mateus</t>
  </si>
  <si>
    <t>Aditivo de execução e vigência</t>
  </si>
  <si>
    <t>7º aditivo 
01160066/2022</t>
  </si>
  <si>
    <t>8º aditivo 
01160066/2022</t>
  </si>
  <si>
    <t>128/2025</t>
  </si>
  <si>
    <t>CREA Nº 22058-D/AC</t>
  </si>
  <si>
    <t>4º aditivo 
01160039/2023</t>
  </si>
  <si>
    <t xml:space="preserve">Aditivo de execução </t>
  </si>
  <si>
    <t>5º aditivo 
01160039/2023</t>
  </si>
  <si>
    <t xml:space="preserve">Aditivo de execução e vigência </t>
  </si>
  <si>
    <t>6º aditivo 
01160039/2023</t>
  </si>
  <si>
    <t>061/2025</t>
  </si>
  <si>
    <t>5º aditivo 
01160040/2023</t>
  </si>
  <si>
    <t>6º aditivo 
01160040/2023</t>
  </si>
  <si>
    <t>7º aditivo 
01160040/2023</t>
  </si>
  <si>
    <t>Art 65, § 1º, inciso I, da Lei 8.666/93</t>
  </si>
  <si>
    <t xml:space="preserve">Aditivo de vigência </t>
  </si>
  <si>
    <t>8º aditivo 
01160040/2023</t>
  </si>
  <si>
    <t>3º aditivo 
01160068/2023</t>
  </si>
  <si>
    <t>4º aditivo 
01160068/2023</t>
  </si>
  <si>
    <t>Aditiov de valor</t>
  </si>
  <si>
    <t>5º aditivo 
01160068/2023</t>
  </si>
  <si>
    <t>6º aditivo 
01160068/2023</t>
  </si>
  <si>
    <t>142/2025</t>
  </si>
  <si>
    <t>Tatiana Lima Ferreira</t>
  </si>
  <si>
    <t>CREA Nº 9659-D/AC</t>
  </si>
  <si>
    <t xml:space="preserve">Apostilamento </t>
  </si>
  <si>
    <t>2º apostilamento 
de Reajuste</t>
  </si>
  <si>
    <t>2º aditivo 
01160074/2023</t>
  </si>
  <si>
    <t>3º aditivo 
01160074/2023</t>
  </si>
  <si>
    <t>4º aditivo 
01160074/2023</t>
  </si>
  <si>
    <t>5º aditivo 
01160074/2023</t>
  </si>
  <si>
    <t>3º apostilamento</t>
  </si>
  <si>
    <t>114/2025 e 144/2025</t>
  </si>
  <si>
    <t>13980 e 13997</t>
  </si>
  <si>
    <t>Narah Gleide Mazzaro Nascimento</t>
  </si>
  <si>
    <t>CREA Nº 9634-D/AC</t>
  </si>
  <si>
    <t>2º aditivo 
01160075/2023</t>
  </si>
  <si>
    <t>3º aditivo 
01160075/2023</t>
  </si>
  <si>
    <t>4º aditivo 
01160075/2023</t>
  </si>
  <si>
    <t>5º aditivo 
01160075/2023</t>
  </si>
  <si>
    <t>Aditivo de vigência e execução</t>
  </si>
  <si>
    <t>6º aditivo 
01160075/2023</t>
  </si>
  <si>
    <t>112/09/2024</t>
  </si>
  <si>
    <t>Aditivo de execução</t>
  </si>
  <si>
    <t>7º aditivo 
01160075/2023</t>
  </si>
  <si>
    <t>8º aditivo 
01160075/2023</t>
  </si>
  <si>
    <t xml:space="preserve">9º aditivo 01160075/2023
</t>
  </si>
  <si>
    <t xml:space="preserve">10º aditivo 
01160075/2023
</t>
  </si>
  <si>
    <t xml:space="preserve">Apostilamento - inclusão de programa de trabalho </t>
  </si>
  <si>
    <t xml:space="preserve">2º termo de apostilamento </t>
  </si>
  <si>
    <t>3º termo de apostilamento</t>
  </si>
  <si>
    <t>081/2025</t>
  </si>
  <si>
    <t xml:space="preserve">2º Aditivo 01160076/2023   </t>
  </si>
  <si>
    <t>3º aditivo 
01160076/2023</t>
  </si>
  <si>
    <t>4º aditivo 
01160076/2023</t>
  </si>
  <si>
    <t>5º aditivo 
01160076/2023</t>
  </si>
  <si>
    <t>6º aditivo 
01160076/2023</t>
  </si>
  <si>
    <t>7º aditivo 
01160076/2023</t>
  </si>
  <si>
    <t>Aditivo de  execução</t>
  </si>
  <si>
    <t>Aditivo de valor e reajuste</t>
  </si>
  <si>
    <t>8º aditivo 
01160076/2023</t>
  </si>
  <si>
    <t>091/2025</t>
  </si>
  <si>
    <t>2º aditivo 
01160077/2023</t>
  </si>
  <si>
    <t>3º aditivo 
01160077/2023</t>
  </si>
  <si>
    <t>4º aditivo
01160077/2023</t>
  </si>
  <si>
    <t xml:space="preserve">Aditivo vigência </t>
  </si>
  <si>
    <t>5º aditivo 
01160077/2023</t>
  </si>
  <si>
    <t>6º aditivo 
01160077/2023</t>
  </si>
  <si>
    <t>7º aditivo 
01160077/2023</t>
  </si>
  <si>
    <t>8º aditivo 
01160077/2023</t>
  </si>
  <si>
    <t>082/2025</t>
  </si>
  <si>
    <t>2º aditivo
01160078/2023</t>
  </si>
  <si>
    <t>3º aditivo 
01160078/2023</t>
  </si>
  <si>
    <t>4º aditivo 
01160078/2023</t>
  </si>
  <si>
    <t>5º aditivo 
01160078/2023</t>
  </si>
  <si>
    <t>6º aditivo 
01160078/2023</t>
  </si>
  <si>
    <t>7º aditivo 
01160078/2023</t>
  </si>
  <si>
    <t>8º aditivo 
01160078/2023</t>
  </si>
  <si>
    <t>040/2025</t>
  </si>
  <si>
    <t>CAU Nº 147313</t>
  </si>
  <si>
    <t>1º aditivo
01160087/2023</t>
  </si>
  <si>
    <t>2º aditivo 
01160087/2023</t>
  </si>
  <si>
    <t>3º aditivo 
01160087/2023</t>
  </si>
  <si>
    <t>060/2025 e 137/2025</t>
  </si>
  <si>
    <t>13967 e 13990</t>
  </si>
  <si>
    <t xml:space="preserve">Gustavo Menezes Mateus </t>
  </si>
  <si>
    <t>1º Aditivo
01160065/2022</t>
  </si>
  <si>
    <t>2º aditivo 
01160065/2022</t>
  </si>
  <si>
    <t>3º aditivo 
01160065/2022</t>
  </si>
  <si>
    <t>4º aditivo 
01160065/2022</t>
  </si>
  <si>
    <t>059/2025 e 092/2025</t>
  </si>
  <si>
    <t>13.968 e 13.974</t>
  </si>
  <si>
    <t xml:space="preserve">Wilmiton Hernandes Aguiar Luz </t>
  </si>
  <si>
    <t>2º aditivo 
01160012/2023</t>
  </si>
  <si>
    <t>1º aditivo 
01160012/2023</t>
  </si>
  <si>
    <t>106/2025</t>
  </si>
  <si>
    <t>Fabiana Sales de  Souza</t>
  </si>
  <si>
    <t>1º aditivo 
01160084/2023</t>
  </si>
  <si>
    <t>Art. 125, da Lei 14.133/2021</t>
  </si>
  <si>
    <t>Aditiov de vigência e execução</t>
  </si>
  <si>
    <t>2º aditivo 
01160084/2023</t>
  </si>
  <si>
    <t>Art. 105, da Lei 14.133/2021</t>
  </si>
  <si>
    <t>3 aditivo 
01160084/2023</t>
  </si>
  <si>
    <t>4º aditivo
01160084/2023</t>
  </si>
  <si>
    <t>1º aditivo 
01160086/2023</t>
  </si>
  <si>
    <t>Art. 111, da lei 14.133/2021</t>
  </si>
  <si>
    <t>2º aditivo
01160086/2023</t>
  </si>
  <si>
    <t>3º aditivo
01160086/2023</t>
  </si>
  <si>
    <t>4º aditivo 
01160086/2023</t>
  </si>
  <si>
    <t>5º aditivo
01160086/2023</t>
  </si>
  <si>
    <t>1º termo de apostilamento 
011600862023</t>
  </si>
  <si>
    <t>2º termo de apostilamento</t>
  </si>
  <si>
    <t>071/2025</t>
  </si>
  <si>
    <t>1º aditivo
01160092/2023</t>
  </si>
  <si>
    <t>Aditivo vigência e execução</t>
  </si>
  <si>
    <t>2º aditivo
01160092/2023</t>
  </si>
  <si>
    <t>07/05/02024</t>
  </si>
  <si>
    <t>Aditivo de RERRATIFICAÇÃO</t>
  </si>
  <si>
    <t>3º aditivo
01160092/2023</t>
  </si>
  <si>
    <t>Art . 124, inciso I, alinea B da Lei 14.133/2021</t>
  </si>
  <si>
    <t>Aditivo de CORREÇÃO</t>
  </si>
  <si>
    <t>4º aditivo
01160092/2023</t>
  </si>
  <si>
    <t>5º aditivo
01160092/2023</t>
  </si>
  <si>
    <t>Art 6º, inciso XVI c/c art. 125, da Lei 14.133/2021</t>
  </si>
  <si>
    <t>6º aditivo 
01160092/2023</t>
  </si>
  <si>
    <t>7º aditivo 
01160092/2023</t>
  </si>
  <si>
    <t>8º aditivo 
01160092/2023</t>
  </si>
  <si>
    <t xml:space="preserve">9º aditivo
01160092/2023
</t>
  </si>
  <si>
    <t>Execução das Obras de Implantação do Elevado da Estrada Dias Martins e Urbanização da Área do Entorno.</t>
  </si>
  <si>
    <t>1º termo de apostilamento 
01160092/2023</t>
  </si>
  <si>
    <t>084/2025 e 113/2025</t>
  </si>
  <si>
    <t>13972 e 13975</t>
  </si>
  <si>
    <t>Fabiana Sales de Souza</t>
  </si>
  <si>
    <t>1º aditivo 
01160097/2023</t>
  </si>
  <si>
    <t>2º aditivo 
01160097/2023</t>
  </si>
  <si>
    <t>3º aditivo 
01160097/2023</t>
  </si>
  <si>
    <t>4º aditivo 
01160097/2023</t>
  </si>
  <si>
    <t>5º aditivo 
01160097/2023</t>
  </si>
  <si>
    <t>048/2025 e 123/2025</t>
  </si>
  <si>
    <t>13964 e 13982</t>
  </si>
  <si>
    <t>João Pedor Mesquita Lemos Gomes</t>
  </si>
  <si>
    <t>CAU Nº A 147313-1</t>
  </si>
  <si>
    <t>1º aditivo 
01160098/2023</t>
  </si>
  <si>
    <t>2º aditivo 
01160098/2023</t>
  </si>
  <si>
    <t>3º aditivo 
01160098/2023</t>
  </si>
  <si>
    <t>Art. 57 § 1º, da Lei 8.666/93</t>
  </si>
  <si>
    <t>089/2025</t>
  </si>
  <si>
    <t>Wilmiton Hernandes Aguiar Luz</t>
  </si>
  <si>
    <t xml:space="preserve">Laudenice Medonça  Pessoa </t>
  </si>
  <si>
    <t>CAU Nº A225566-9</t>
  </si>
  <si>
    <t xml:space="preserve">1º termo de apostilamento </t>
  </si>
  <si>
    <t>Apostilamento de inclusão de fonte de despesa</t>
  </si>
  <si>
    <t>1º aditivo 
01160002/2024</t>
  </si>
  <si>
    <t>077/2025 e 149/2025</t>
  </si>
  <si>
    <t>13971 e 14003</t>
  </si>
  <si>
    <t>João vitor pinheiro Rodrigues</t>
  </si>
  <si>
    <t>1ºaditivo
01160003/2024</t>
  </si>
  <si>
    <t xml:space="preserve">Apostilamento - Inclusão de fonte de recurso </t>
  </si>
  <si>
    <t>1º termo de apostilamento
01160004/2024</t>
  </si>
  <si>
    <t>076/2025 e 109/2025</t>
  </si>
  <si>
    <t>13971 e 13975</t>
  </si>
  <si>
    <t>Antônio Moura de Freitas</t>
  </si>
  <si>
    <t xml:space="preserve">Gilmar Coutinho Silva </t>
  </si>
  <si>
    <t>CRA Nº 22253-D/AC</t>
  </si>
  <si>
    <t>1º aditivo 
01160005/2024</t>
  </si>
  <si>
    <t>2º aditivo 
01160005/2024</t>
  </si>
  <si>
    <t>1º termo de apostilamento
01160005/2024</t>
  </si>
  <si>
    <t xml:space="preserve">aditivo de valor </t>
  </si>
  <si>
    <t>1º aditivo 
01160006/2024</t>
  </si>
  <si>
    <t>2º aditivo
01160006/2024</t>
  </si>
  <si>
    <t>075/2025</t>
  </si>
  <si>
    <t>1º aditivo 
01160008/2024</t>
  </si>
  <si>
    <t xml:space="preserve">Apostilamento - inclusão de fonte de recuro </t>
  </si>
  <si>
    <t>1º termo de apostilamento 
01160008/2024</t>
  </si>
  <si>
    <t>Art. 136, inciso IV da Lei 14.133/2021</t>
  </si>
  <si>
    <t>Aposttilamento - inclusão de fonte de recurso</t>
  </si>
  <si>
    <t>1º aditivo 
01160010/2024</t>
  </si>
  <si>
    <t>Aditivo de retificação</t>
  </si>
  <si>
    <t>2º aditivo 
01160010/2024</t>
  </si>
  <si>
    <t>Art. 92, inciso I da Lei 14.133/2021</t>
  </si>
  <si>
    <t>044/2025</t>
  </si>
  <si>
    <t>Ludenice Mendonça Pessoa</t>
  </si>
  <si>
    <t>6º aditivo 
01160016/2024</t>
  </si>
  <si>
    <t xml:space="preserve">047/2025 e 122/2025 </t>
  </si>
  <si>
    <t>3º aditivo 
01160017/2024</t>
  </si>
  <si>
    <t>046/2025 e 121/2025</t>
  </si>
  <si>
    <t>146/2025</t>
  </si>
  <si>
    <t xml:space="preserve">Mariuza do Nascimento Silva </t>
  </si>
  <si>
    <t>043/2025 e 119/2025</t>
  </si>
  <si>
    <t>01160053/2024
2º aditivo</t>
  </si>
  <si>
    <t>058/2025 e 117/2025</t>
  </si>
  <si>
    <t>13965 e 13980</t>
  </si>
  <si>
    <t>João Vitor Pinheiro Rodrigues</t>
  </si>
  <si>
    <t xml:space="preserve">CREA Nº 5060031246-D/SP </t>
  </si>
  <si>
    <t xml:space="preserve">002/2025 e 118/2025 </t>
  </si>
  <si>
    <t xml:space="preserve">13955 e 118/2025 </t>
  </si>
  <si>
    <t>4º aditivo 
01160055/2024</t>
  </si>
  <si>
    <t>038/2025 e 105/2025</t>
  </si>
  <si>
    <t>13963 e 13973</t>
  </si>
  <si>
    <t xml:space="preserve">01160057/2024
1º aditivo </t>
  </si>
  <si>
    <t xml:space="preserve">01160057/2024
2º aditivo </t>
  </si>
  <si>
    <t>3º aditivo 
01160057/2024</t>
  </si>
  <si>
    <t>125/2025 e 143/2025</t>
  </si>
  <si>
    <t>Mariuza do Nascimento</t>
  </si>
  <si>
    <t>José Maria Leão do Amaral</t>
  </si>
  <si>
    <t>3º aditivo 
01160059/2024</t>
  </si>
  <si>
    <t>100/2024 e 104/2025</t>
  </si>
  <si>
    <t>13811-A e 13973</t>
  </si>
  <si>
    <t>Aditivo de retificação da data base</t>
  </si>
  <si>
    <t>1º aditivo 
01160060/2024</t>
  </si>
  <si>
    <t>073/2025 e 097/2025</t>
  </si>
  <si>
    <t>13971 e 13974</t>
  </si>
  <si>
    <t>102/2024 e 145/2025</t>
  </si>
  <si>
    <t>13814 e 13999</t>
  </si>
  <si>
    <t>1º Aditivo 
01160063/2024</t>
  </si>
  <si>
    <t xml:space="preserve">70/2025 e 096/2025 </t>
  </si>
  <si>
    <t xml:space="preserve">083/2025 e 110/2025 </t>
  </si>
  <si>
    <t xml:space="preserve">Douglas Roberto dos Santos </t>
  </si>
  <si>
    <t>CREA Nº 28586-D/AC</t>
  </si>
  <si>
    <t>1º aditivo
01160065/2024</t>
  </si>
  <si>
    <t xml:space="preserve">aditivo de execução </t>
  </si>
  <si>
    <t>2º aditivo 
01160065/2024</t>
  </si>
  <si>
    <t>07/03/205</t>
  </si>
  <si>
    <t>078/2025 e 111/2025</t>
  </si>
  <si>
    <t>28586-D/AC</t>
  </si>
  <si>
    <t>aditivo de vigência e execução</t>
  </si>
  <si>
    <t xml:space="preserve">01160033/2021
8º aditivo </t>
  </si>
  <si>
    <t>aditivo de vigência exeucção</t>
  </si>
  <si>
    <t xml:space="preserve">01160033/2021
9º aditivo </t>
  </si>
  <si>
    <t xml:space="preserve">01160033/2021
10º aditivo </t>
  </si>
  <si>
    <t xml:space="preserve">01160033/2021
11º aditivo </t>
  </si>
  <si>
    <t xml:space="preserve">01160033/2021
12º aditivo </t>
  </si>
  <si>
    <t xml:space="preserve">01160001/2022
3º aditivo </t>
  </si>
  <si>
    <t>01160001/2022
4º aditivo</t>
  </si>
  <si>
    <t xml:space="preserve">aditivo de vigência </t>
  </si>
  <si>
    <t>aditivo de vigência  e execução</t>
  </si>
  <si>
    <t>1º aditivo 
01160096/2023</t>
  </si>
  <si>
    <t>2º aditivo 
01160096/2023</t>
  </si>
  <si>
    <t>aditivo de valor</t>
  </si>
  <si>
    <t>aditivo de prazo</t>
  </si>
  <si>
    <t xml:space="preserve">01160022/2024
2º aditivo </t>
  </si>
  <si>
    <t>116/2025</t>
  </si>
  <si>
    <t>Gilberto Angelim das Chagas</t>
  </si>
  <si>
    <t>CAU Nº A183585-8</t>
  </si>
  <si>
    <t xml:space="preserve">01160030/2024
9º aditivo </t>
  </si>
  <si>
    <t>094/2025 e 112/2025</t>
  </si>
  <si>
    <t>13973 e 13975</t>
  </si>
  <si>
    <t>Antônio de Moura Freitas</t>
  </si>
  <si>
    <t>Renan Cesar Nogueira Ferraz</t>
  </si>
  <si>
    <t>CAU Nº A109832-2</t>
  </si>
  <si>
    <t>049/2025 e 124/2025</t>
  </si>
  <si>
    <t xml:space="preserve">042/2018
12º aditivo </t>
  </si>
  <si>
    <t>088/2025</t>
  </si>
  <si>
    <t>Aditivo de inclusão de cláusula</t>
  </si>
  <si>
    <t xml:space="preserve">067/2020
6º aditivo </t>
  </si>
  <si>
    <t>086/2025</t>
  </si>
  <si>
    <t>aditivo de execução</t>
  </si>
  <si>
    <t xml:space="preserve">aditivo de vigência e execução </t>
  </si>
  <si>
    <t xml:space="preserve">072/2020
8º aditivo </t>
  </si>
  <si>
    <t xml:space="preserve">072/2020
9º aditivo </t>
  </si>
  <si>
    <t xml:space="preserve">072/2020
10º aditivo </t>
  </si>
  <si>
    <t>084/2025</t>
  </si>
  <si>
    <t>132/2025</t>
  </si>
  <si>
    <t>José Fábio Maia Filho</t>
  </si>
  <si>
    <t>CREA Nº 9636-D/AC</t>
  </si>
  <si>
    <t xml:space="preserve">01160021/2022
4º aditivo </t>
  </si>
  <si>
    <t xml:space="preserve">01160021/2022
5º aditivo </t>
  </si>
  <si>
    <t xml:space="preserve">01160021/2022
6º aditivo </t>
  </si>
  <si>
    <t>8º aditivo 
01160034/2021</t>
  </si>
  <si>
    <t xml:space="preserve">10º aditivo 
01160034/2021
</t>
  </si>
  <si>
    <t xml:space="preserve">9º aditivo 
01160034/2021
</t>
  </si>
  <si>
    <t>11º aditivo 
01160034/2021</t>
  </si>
  <si>
    <t>036/2025</t>
  </si>
  <si>
    <t>Laudenice Mendonça Pessoa</t>
  </si>
  <si>
    <t>CAU Nº A 225566-9</t>
  </si>
  <si>
    <t xml:space="preserve">Prazo de  Vigência e Execução </t>
  </si>
  <si>
    <t xml:space="preserve">Prazo de execução </t>
  </si>
  <si>
    <t xml:space="preserve">9º aditivo 
01160035/2021
</t>
  </si>
  <si>
    <t>Prazo de vigência e execução</t>
  </si>
  <si>
    <t>11º aditivo 
01160035/2021</t>
  </si>
  <si>
    <t xml:space="preserve">10º aditivo 
01160035/2021
</t>
  </si>
  <si>
    <t xml:space="preserve">Prazo de vigência </t>
  </si>
  <si>
    <t>12º aditivo 
01160035/2021</t>
  </si>
  <si>
    <t>13º aditivo 
01160035/2021</t>
  </si>
  <si>
    <t>037/2025 e 107/2025</t>
  </si>
  <si>
    <t>4º Aditivo 01160044/2021</t>
  </si>
  <si>
    <t>6º aditivo 
01160044/2021</t>
  </si>
  <si>
    <t>5º aditivo 
01160044/2021</t>
  </si>
  <si>
    <t>7º aditivo 
01160044/2021</t>
  </si>
  <si>
    <t>Aditivo de vigência  e execução</t>
  </si>
  <si>
    <t>8º aditivo 
01160044/2021</t>
  </si>
  <si>
    <t>27/09/02024</t>
  </si>
  <si>
    <t>3º aditivo 
01160002/2022</t>
  </si>
  <si>
    <t>7º aditivo 
01160002/2022</t>
  </si>
  <si>
    <t>8º aditivo 
01160002/2022</t>
  </si>
  <si>
    <t>9º aditivo 
01160002/2022</t>
  </si>
  <si>
    <t>Alteração de cláusula - das condições de pagamento</t>
  </si>
  <si>
    <t>1º aditivo 
01160094/2023</t>
  </si>
  <si>
    <t>Art. 58, inciso I, da lei 8.666/93</t>
  </si>
  <si>
    <t>2º aditivo 
01160094/2023</t>
  </si>
  <si>
    <t>3º aditivo 
01160094/2023</t>
  </si>
  <si>
    <t>4º aditivo 
01160094/2023</t>
  </si>
  <si>
    <t>080/2025 e 100/2025</t>
  </si>
  <si>
    <t>13971 e 13973</t>
  </si>
  <si>
    <t>Apostilamento - Reajsute</t>
  </si>
  <si>
    <t>Art. 65, II, alínea d §5º da lei 8.666/93</t>
  </si>
  <si>
    <t>Apostilamento - Reajuste</t>
  </si>
  <si>
    <t>2º Termo de Apostilamento</t>
  </si>
  <si>
    <t xml:space="preserve"> </t>
  </si>
  <si>
    <t>01160095/2024
1º termo aditivo</t>
  </si>
  <si>
    <t xml:space="preserve">01160030/2024
10º aditivo </t>
  </si>
  <si>
    <t xml:space="preserve">01160030/2024
11º aditivo </t>
  </si>
  <si>
    <t xml:space="preserve">01160028/2024
1º termo aditivo </t>
  </si>
  <si>
    <t>3º aditivo 
01160010/2024</t>
  </si>
  <si>
    <t>Art. 124, alínea b, inciso II, da Lei nº 14.133/2021</t>
  </si>
  <si>
    <t>4º aditivo 
01160010/2024</t>
  </si>
  <si>
    <t xml:space="preserve">Apostilamento - inclusão de fonte </t>
  </si>
  <si>
    <t>Apostilamento - reajuste</t>
  </si>
  <si>
    <t xml:space="preserve">01160053/2024
3º aditivo </t>
  </si>
  <si>
    <t>5º aditivo 
01160055/2024</t>
  </si>
  <si>
    <t>Aditiov de valor e reajuste</t>
  </si>
  <si>
    <t>6º aditivo 
01160055/2024</t>
  </si>
  <si>
    <t>7º aditivo 
01160039/2023</t>
  </si>
  <si>
    <t>7º aditivo 
01160068/2023</t>
  </si>
  <si>
    <t>9º aditivo 
01160078/2023</t>
  </si>
  <si>
    <t>4º aditivo 
01160087/2023</t>
  </si>
  <si>
    <t>3º aditivo 
01160012/2023</t>
  </si>
  <si>
    <t>6º aditivo
01160086/2023</t>
  </si>
  <si>
    <t>6º aditivo 
01160097/2023</t>
  </si>
  <si>
    <t>4º aditivo 
01160057/2024</t>
  </si>
  <si>
    <t>Aditivo de reajuste</t>
  </si>
  <si>
    <t>5º aditivo 
01160057/2024</t>
  </si>
  <si>
    <t>Aditivo de prazo de execução</t>
  </si>
  <si>
    <t xml:space="preserve">01160064/2024
3º termo aditivo </t>
  </si>
  <si>
    <t>04/04/02025</t>
  </si>
  <si>
    <t>2º aditivo 
01160060/2024</t>
  </si>
  <si>
    <t>Art; 124 da Lei 14.133/2021</t>
  </si>
  <si>
    <t>4º aditivo 
01160059/2024</t>
  </si>
  <si>
    <t xml:space="preserve">01160052/2024
3º aditivo </t>
  </si>
  <si>
    <t>8º aditivo 
01160039/2023</t>
  </si>
  <si>
    <t>9º aditivo 
01160039/2023</t>
  </si>
  <si>
    <t>aditivo de valor e reajuste</t>
  </si>
  <si>
    <t>5º aditivo 
01160065/2022</t>
  </si>
  <si>
    <t>2º aditivo 
01160003/2024</t>
  </si>
  <si>
    <t>1º termo aditivo 
01160004/2024</t>
  </si>
  <si>
    <t>2º aditivo 
01160008/2024</t>
  </si>
  <si>
    <t>Aditivo de prazo de exexução</t>
  </si>
  <si>
    <t>1º aditivo 
01160014/2024</t>
  </si>
  <si>
    <t>7º aditivo 
01160016/2024</t>
  </si>
  <si>
    <t>8º aditivo 
01160016/2024</t>
  </si>
  <si>
    <t>Art. 124, inciso I da Lei 14.133/2021</t>
  </si>
  <si>
    <t>Aditivo de valor - reajuste</t>
  </si>
  <si>
    <t xml:space="preserve">01160018/2024
4º aditivo </t>
  </si>
  <si>
    <t xml:space="preserve">01160020/2024
1º aditivo </t>
  </si>
  <si>
    <t>13º aditivo 
01160034/2021</t>
  </si>
  <si>
    <t>12º aditivo 
01160034/2021</t>
  </si>
  <si>
    <t>014/2024</t>
  </si>
  <si>
    <t>Construção de Quadra de Esporte, local: Bairro placas, no Município de Rio Branco - Acre.</t>
  </si>
  <si>
    <t>01160021/2025</t>
  </si>
  <si>
    <t>P C MAIA OLIVEIRA</t>
  </si>
  <si>
    <t>08.693.601/0001-39</t>
  </si>
  <si>
    <t>924271/2021</t>
  </si>
  <si>
    <t>  Adequação da Praça da Revolução, em frente ao Monumento Metálico e ao Busto de Plácido de Castro, no Município de Rio Branco – AC.</t>
  </si>
  <si>
    <t>SECRETARIA MUNICIPAL DE INFRAESTURUA E MOBILIDADE URBANA - SEINFRA</t>
  </si>
  <si>
    <t>JANEIRO A JUNHO/2025</t>
  </si>
  <si>
    <t>PRESTAÇÃO DE CONTAS MENSAL - EXERCÍCIO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</si>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</sst>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4">
    <xf numFmtId="0" fontId="0" fillId="0" borderId="0" xfId="0"/>
    <xf numFmtId="14" fontId="3" fillId="0" borderId="1" xfId="2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4" fontId="7" fillId="0" borderId="0" xfId="1" applyFont="1" applyAlignment="1">
      <alignment vertical="center"/>
    </xf>
    <xf numFmtId="14" fontId="7" fillId="0" borderId="0" xfId="0" applyNumberFormat="1" applyFont="1" applyAlignment="1">
      <alignment vertical="center"/>
    </xf>
    <xf numFmtId="10" fontId="7" fillId="0" borderId="0" xfId="3" applyNumberFormat="1" applyFont="1" applyAlignment="1">
      <alignment vertical="center"/>
    </xf>
    <xf numFmtId="44" fontId="7" fillId="9" borderId="0" xfId="1" applyFont="1" applyFill="1" applyAlignment="1">
      <alignment vertical="center"/>
    </xf>
    <xf numFmtId="44" fontId="7" fillId="5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4" fontId="3" fillId="0" borderId="0" xfId="1" applyFont="1" applyAlignment="1">
      <alignment vertical="center"/>
    </xf>
    <xf numFmtId="14" fontId="3" fillId="0" borderId="0" xfId="0" applyNumberFormat="1" applyFont="1" applyAlignment="1">
      <alignment vertical="center"/>
    </xf>
    <xf numFmtId="10" fontId="3" fillId="0" borderId="0" xfId="3" applyNumberFormat="1" applyFont="1" applyAlignment="1">
      <alignment vertical="center"/>
    </xf>
    <xf numFmtId="44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0" fontId="3" fillId="0" borderId="0" xfId="3" applyNumberFormat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44" fontId="7" fillId="0" borderId="0" xfId="1" applyFont="1" applyFill="1" applyBorder="1" applyAlignment="1">
      <alignment vertical="center" wrapText="1"/>
    </xf>
    <xf numFmtId="0" fontId="3" fillId="11" borderId="0" xfId="0" applyFont="1" applyFill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4" fontId="7" fillId="0" borderId="13" xfId="1" applyFont="1" applyFill="1" applyBorder="1" applyAlignment="1">
      <alignment horizontal="center" vertical="center" wrapText="1"/>
    </xf>
    <xf numFmtId="44" fontId="7" fillId="6" borderId="13" xfId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4" fontId="7" fillId="0" borderId="13" xfId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0" fontId="3" fillId="0" borderId="6" xfId="3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14" fontId="3" fillId="0" borderId="1" xfId="2" applyNumberFormat="1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12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3" fillId="13" borderId="0" xfId="0" applyFont="1" applyFill="1" applyAlignment="1">
      <alignment vertical="center"/>
    </xf>
    <xf numFmtId="0" fontId="3" fillId="14" borderId="0" xfId="0" applyFont="1" applyFill="1" applyAlignment="1">
      <alignment vertical="center"/>
    </xf>
    <xf numFmtId="10" fontId="3" fillId="0" borderId="1" xfId="3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10" fontId="3" fillId="0" borderId="8" xfId="3" applyNumberFormat="1" applyFont="1" applyFill="1" applyBorder="1" applyAlignment="1">
      <alignment horizontal="center" vertical="center" wrapText="1"/>
    </xf>
    <xf numFmtId="44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0" fontId="7" fillId="0" borderId="0" xfId="3" applyNumberFormat="1" applyFont="1" applyBorder="1" applyAlignment="1">
      <alignment horizontal="center" vertical="center" wrapText="1"/>
    </xf>
    <xf numFmtId="44" fontId="7" fillId="0" borderId="0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4" fontId="7" fillId="0" borderId="0" xfId="1" applyFont="1" applyFill="1" applyAlignment="1">
      <alignment vertical="center"/>
    </xf>
    <xf numFmtId="10" fontId="7" fillId="0" borderId="0" xfId="3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44" fontId="7" fillId="0" borderId="0" xfId="1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10" fontId="7" fillId="0" borderId="0" xfId="3" applyNumberFormat="1" applyFont="1" applyAlignment="1">
      <alignment horizontal="left" vertical="center"/>
    </xf>
    <xf numFmtId="44" fontId="7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44" fontId="9" fillId="9" borderId="24" xfId="1" applyFont="1" applyFill="1" applyBorder="1" applyAlignment="1">
      <alignment horizontal="center" vertical="center" wrapText="1"/>
    </xf>
    <xf numFmtId="44" fontId="6" fillId="6" borderId="16" xfId="1" applyFont="1" applyFill="1" applyBorder="1" applyAlignment="1">
      <alignment horizontal="center" vertical="center" wrapText="1"/>
    </xf>
    <xf numFmtId="44" fontId="6" fillId="6" borderId="7" xfId="1" applyFont="1" applyFill="1" applyBorder="1" applyAlignment="1">
      <alignment horizontal="center" vertical="center" wrapText="1"/>
    </xf>
    <xf numFmtId="44" fontId="6" fillId="6" borderId="17" xfId="1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44" fontId="9" fillId="10" borderId="1" xfId="1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4" fontId="9" fillId="3" borderId="4" xfId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4" fontId="9" fillId="7" borderId="1" xfId="1" applyFont="1" applyFill="1" applyBorder="1" applyAlignment="1">
      <alignment horizontal="center" vertical="center" wrapText="1"/>
    </xf>
    <xf numFmtId="44" fontId="9" fillId="7" borderId="4" xfId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44" fontId="9" fillId="9" borderId="2" xfId="1" applyFont="1" applyFill="1" applyBorder="1" applyAlignment="1">
      <alignment horizontal="center" vertical="center" wrapText="1"/>
    </xf>
    <xf numFmtId="44" fontId="9" fillId="6" borderId="3" xfId="1" applyFont="1" applyFill="1" applyBorder="1" applyAlignment="1">
      <alignment horizontal="center" vertical="center" wrapText="1"/>
    </xf>
    <xf numFmtId="44" fontId="9" fillId="6" borderId="1" xfId="1" applyFont="1" applyFill="1" applyBorder="1" applyAlignment="1">
      <alignment horizontal="center" vertical="center" wrapText="1"/>
    </xf>
    <xf numFmtId="44" fontId="9" fillId="6" borderId="4" xfId="1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4" fontId="9" fillId="3" borderId="19" xfId="1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44" fontId="9" fillId="7" borderId="5" xfId="1" applyFont="1" applyFill="1" applyBorder="1" applyAlignment="1">
      <alignment horizontal="center" vertical="center" wrapText="1"/>
    </xf>
    <xf numFmtId="44" fontId="9" fillId="7" borderId="19" xfId="1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44" fontId="9" fillId="6" borderId="5" xfId="1" applyFont="1" applyFill="1" applyBorder="1" applyAlignment="1">
      <alignment horizontal="center" vertical="center" wrapText="1"/>
    </xf>
    <xf numFmtId="44" fontId="9" fillId="6" borderId="19" xfId="1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44" fontId="9" fillId="9" borderId="9" xfId="1" applyFont="1" applyFill="1" applyBorder="1" applyAlignment="1">
      <alignment horizontal="center" vertical="center" wrapText="1"/>
    </xf>
    <xf numFmtId="44" fontId="9" fillId="6" borderId="18" xfId="1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 wrapText="1"/>
    </xf>
    <xf numFmtId="44" fontId="9" fillId="10" borderId="5" xfId="1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/>
    </xf>
    <xf numFmtId="44" fontId="7" fillId="0" borderId="13" xfId="1" applyFont="1" applyBorder="1" applyAlignment="1">
      <alignment horizontal="center" vertical="center" wrapText="1"/>
    </xf>
    <xf numFmtId="44" fontId="7" fillId="9" borderId="13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4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10" fontId="9" fillId="0" borderId="0" xfId="3" applyNumberFormat="1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44" fontId="9" fillId="0" borderId="0" xfId="1" applyFont="1" applyFill="1" applyBorder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10" fontId="9" fillId="0" borderId="0" xfId="3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44" fontId="9" fillId="0" borderId="13" xfId="1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14" fontId="9" fillId="0" borderId="11" xfId="0" applyNumberFormat="1" applyFont="1" applyBorder="1" applyAlignment="1">
      <alignment vertical="center" wrapText="1"/>
    </xf>
    <xf numFmtId="10" fontId="9" fillId="0" borderId="11" xfId="3" applyNumberFormat="1" applyFont="1" applyBorder="1" applyAlignment="1">
      <alignment vertical="center" wrapText="1"/>
    </xf>
    <xf numFmtId="44" fontId="9" fillId="6" borderId="13" xfId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4" fontId="3" fillId="0" borderId="6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/>
    </xf>
    <xf numFmtId="43" fontId="3" fillId="0" borderId="1" xfId="2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vertical="center"/>
    </xf>
    <xf numFmtId="17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14" fontId="3" fillId="0" borderId="6" xfId="2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44" fontId="9" fillId="0" borderId="0" xfId="1" applyFont="1" applyFill="1" applyAlignment="1">
      <alignment horizontal="left" vertical="center"/>
    </xf>
    <xf numFmtId="44" fontId="7" fillId="9" borderId="6" xfId="1" applyFont="1" applyFill="1" applyBorder="1" applyAlignment="1">
      <alignment horizontal="center" vertical="center" wrapText="1"/>
    </xf>
    <xf numFmtId="44" fontId="7" fillId="9" borderId="1" xfId="1" applyFont="1" applyFill="1" applyBorder="1" applyAlignment="1">
      <alignment horizontal="center" vertical="center" wrapText="1"/>
    </xf>
    <xf numFmtId="44" fontId="7" fillId="9" borderId="1" xfId="1" applyFont="1" applyFill="1" applyBorder="1" applyAlignment="1">
      <alignment horizontal="center" vertical="center" wrapText="1"/>
    </xf>
    <xf numFmtId="44" fontId="7" fillId="9" borderId="8" xfId="1" applyFont="1" applyFill="1" applyBorder="1" applyAlignment="1">
      <alignment horizontal="center" vertical="center" wrapText="1"/>
    </xf>
    <xf numFmtId="44" fontId="9" fillId="9" borderId="13" xfId="1" applyFont="1" applyFill="1" applyBorder="1" applyAlignment="1">
      <alignment vertical="center" wrapText="1"/>
    </xf>
    <xf numFmtId="44" fontId="7" fillId="6" borderId="8" xfId="1" applyFont="1" applyFill="1" applyBorder="1" applyAlignment="1">
      <alignment horizontal="center" vertical="center" wrapText="1"/>
    </xf>
    <xf numFmtId="44" fontId="7" fillId="6" borderId="6" xfId="1" applyFont="1" applyFill="1" applyBorder="1" applyAlignment="1">
      <alignment horizontal="center" vertical="center" wrapText="1"/>
    </xf>
    <xf numFmtId="44" fontId="7" fillId="6" borderId="1" xfId="1" applyFont="1" applyFill="1" applyBorder="1" applyAlignment="1">
      <alignment horizontal="center" vertical="center" wrapText="1"/>
    </xf>
    <xf numFmtId="44" fontId="7" fillId="6" borderId="1" xfId="1" applyFont="1" applyFill="1" applyBorder="1" applyAlignment="1">
      <alignment horizontal="center" vertical="center" wrapText="1"/>
    </xf>
    <xf numFmtId="44" fontId="9" fillId="0" borderId="0" xfId="1" applyFont="1" applyAlignment="1">
      <alignment horizontal="left" vertical="center" wrapText="1"/>
    </xf>
    <xf numFmtId="44" fontId="3" fillId="0" borderId="8" xfId="1" applyFont="1" applyBorder="1" applyAlignment="1">
      <alignment horizontal="center" vertical="center" wrapText="1"/>
    </xf>
    <xf numFmtId="44" fontId="9" fillId="0" borderId="11" xfId="1" applyFont="1" applyBorder="1" applyAlignment="1">
      <alignment vertical="center" wrapText="1"/>
    </xf>
    <xf numFmtId="44" fontId="7" fillId="0" borderId="0" xfId="1" applyFont="1" applyAlignment="1">
      <alignment horizontal="center" vertical="center" wrapText="1"/>
    </xf>
    <xf numFmtId="44" fontId="8" fillId="5" borderId="7" xfId="1" applyFont="1" applyFill="1" applyBorder="1" applyAlignment="1">
      <alignment horizontal="center" vertical="center" wrapText="1"/>
    </xf>
    <xf numFmtId="44" fontId="8" fillId="5" borderId="1" xfId="1" applyFont="1" applyFill="1" applyBorder="1" applyAlignment="1">
      <alignment horizontal="center" vertical="center" wrapText="1"/>
    </xf>
    <xf numFmtId="44" fontId="8" fillId="5" borderId="5" xfId="1" applyFont="1" applyFill="1" applyBorder="1" applyAlignment="1">
      <alignment horizontal="center" vertical="center" wrapText="1"/>
    </xf>
    <xf numFmtId="44" fontId="8" fillId="5" borderId="17" xfId="1" applyFont="1" applyFill="1" applyBorder="1" applyAlignment="1">
      <alignment horizontal="center" vertical="center" wrapText="1"/>
    </xf>
    <xf numFmtId="44" fontId="8" fillId="5" borderId="4" xfId="1" applyFont="1" applyFill="1" applyBorder="1" applyAlignment="1">
      <alignment horizontal="center" vertical="center" wrapText="1"/>
    </xf>
    <xf numFmtId="44" fontId="8" fillId="5" borderId="19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9" defaultPivotStyle="PivotStyleLight16"/>
  <colors>
    <mruColors>
      <color rgb="FFC4BDBA"/>
      <color rgb="FF808080"/>
      <color rgb="FF666633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0</xdr:row>
      <xdr:rowOff>85725</xdr:rowOff>
    </xdr:from>
    <xdr:to>
      <xdr:col>37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797719</xdr:colOff>
      <xdr:row>3</xdr:row>
      <xdr:rowOff>154780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5805" y="0"/>
          <a:ext cx="692945" cy="726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muel.caovilla/Desktop/FRAN/Planilha%20de%20Presta&#231;&#227;o%20de%20Contas%20%20-JAN%20A%20MAIO%20-2024%20(Salvo%20automaticamen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itações - Obras"/>
    </sheetNames>
    <sheetDataSet>
      <sheetData sheetId="0">
        <row r="431">
          <cell r="X431" t="str">
            <v>Aditivo de Valor</v>
          </cell>
          <cell r="Y431" t="str">
            <v>1º Aditivo 01160045/2023</v>
          </cell>
          <cell r="Z431">
            <v>45190</v>
          </cell>
          <cell r="AA431">
            <v>13631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F1475"/>
  <sheetViews>
    <sheetView tabSelected="1" zoomScale="80" zoomScaleNormal="80" workbookViewId="0">
      <selection activeCell="C4" sqref="C4"/>
    </sheetView>
  </sheetViews>
  <sheetFormatPr defaultColWidth="9.140625" defaultRowHeight="12.75" x14ac:dyDescent="0.25"/>
  <cols>
    <col min="1" max="1" width="9.42578125" style="11" customWidth="1"/>
    <col min="2" max="2" width="15.7109375" style="11" customWidth="1"/>
    <col min="3" max="3" width="16.42578125" style="11" customWidth="1"/>
    <col min="4" max="4" width="14.85546875" style="11" customWidth="1"/>
    <col min="5" max="5" width="28.28515625" style="11" customWidth="1"/>
    <col min="6" max="6" width="71.5703125" style="11" customWidth="1"/>
    <col min="7" max="7" width="16.85546875" style="11" customWidth="1"/>
    <col min="8" max="8" width="15.28515625" style="11" customWidth="1"/>
    <col min="9" max="9" width="16.7109375" style="208" customWidth="1"/>
    <col min="10" max="11" width="12.5703125" style="208" customWidth="1"/>
    <col min="12" max="12" width="16.85546875" style="208" customWidth="1"/>
    <col min="13" max="13" width="17.85546875" style="11" customWidth="1"/>
    <col min="14" max="14" width="18.85546875" style="11" customWidth="1"/>
    <col min="15" max="15" width="15.140625" style="11" customWidth="1"/>
    <col min="16" max="16" width="20.42578125" style="11" customWidth="1"/>
    <col min="17" max="19" width="12.85546875" style="11" customWidth="1"/>
    <col min="20" max="20" width="15.28515625" style="11" customWidth="1"/>
    <col min="21" max="21" width="31" style="11" customWidth="1"/>
    <col min="22" max="22" width="14" style="11" customWidth="1"/>
    <col min="23" max="23" width="61" style="11" customWidth="1"/>
    <col min="24" max="24" width="12.85546875" style="14" customWidth="1"/>
    <col min="25" max="25" width="16" style="11" bestFit="1" customWidth="1"/>
    <col min="26" max="26" width="37.28515625" style="11" customWidth="1"/>
    <col min="27" max="27" width="22.42578125" style="11" customWidth="1"/>
    <col min="28" max="28" width="14.28515625" style="15" customWidth="1"/>
    <col min="29" max="29" width="10.85546875" style="11" customWidth="1"/>
    <col min="30" max="30" width="12.85546875" style="15" customWidth="1"/>
    <col min="31" max="32" width="12.85546875" style="11" customWidth="1"/>
    <col min="33" max="33" width="26.7109375" style="11" customWidth="1"/>
    <col min="34" max="34" width="18.7109375" style="11" customWidth="1"/>
    <col min="35" max="35" width="19.140625" style="14" bestFit="1" customWidth="1"/>
    <col min="36" max="36" width="23.85546875" style="14" bestFit="1" customWidth="1"/>
    <col min="37" max="37" width="22.42578125" style="14" bestFit="1" customWidth="1"/>
    <col min="38" max="38" width="21.140625" style="11" customWidth="1"/>
    <col min="39" max="39" width="15.140625" style="11" customWidth="1"/>
    <col min="40" max="40" width="12.85546875" style="15" customWidth="1"/>
    <col min="41" max="41" width="12.85546875" style="11" customWidth="1"/>
    <col min="42" max="42" width="26.7109375" style="11" customWidth="1"/>
    <col min="43" max="43" width="12.5703125" style="15" customWidth="1"/>
    <col min="44" max="44" width="12.7109375" style="15" customWidth="1"/>
    <col min="45" max="46" width="14.7109375" style="11" customWidth="1"/>
    <col min="47" max="47" width="12.85546875" style="16" customWidth="1"/>
    <col min="48" max="48" width="13.85546875" style="11" customWidth="1"/>
    <col min="49" max="49" width="19.28515625" style="14" customWidth="1"/>
    <col min="50" max="50" width="17.85546875" style="14" customWidth="1"/>
    <col min="51" max="52" width="12.85546875" style="11" customWidth="1"/>
    <col min="53" max="53" width="20.5703125" style="14" customWidth="1"/>
    <col min="54" max="54" width="19.7109375" style="14" customWidth="1"/>
    <col min="55" max="55" width="12.85546875" style="15" customWidth="1"/>
    <col min="56" max="56" width="12.85546875" style="14" customWidth="1"/>
    <col min="57" max="57" width="19.28515625" style="14" customWidth="1"/>
    <col min="58" max="58" width="17.42578125" style="14" customWidth="1"/>
    <col min="59" max="59" width="12.85546875" style="11" customWidth="1"/>
    <col min="60" max="60" width="18.85546875" style="14" customWidth="1"/>
    <col min="61" max="61" width="35.7109375" style="9" customWidth="1"/>
    <col min="62" max="62" width="23.42578125" style="14" customWidth="1"/>
    <col min="63" max="63" width="23" style="14" customWidth="1"/>
    <col min="64" max="64" width="22.7109375" style="10" customWidth="1"/>
    <col min="65" max="65" width="11.42578125" style="11" customWidth="1"/>
    <col min="66" max="66" width="14.7109375" style="11" customWidth="1"/>
    <col min="67" max="67" width="12.42578125" style="11" bestFit="1" customWidth="1"/>
    <col min="68" max="68" width="13.28515625" style="11" bestFit="1" customWidth="1"/>
    <col min="69" max="69" width="9.7109375" style="11" customWidth="1"/>
    <col min="70" max="70" width="14.7109375" style="11" customWidth="1"/>
    <col min="71" max="71" width="13.5703125" style="11" bestFit="1" customWidth="1"/>
    <col min="72" max="72" width="14.7109375" style="11" customWidth="1"/>
    <col min="73" max="73" width="17.28515625" style="14" customWidth="1"/>
    <col min="74" max="74" width="16" style="14" customWidth="1"/>
    <col min="75" max="76" width="14.7109375" style="15" customWidth="1"/>
    <col min="77" max="77" width="14.7109375" style="11" customWidth="1"/>
    <col min="78" max="78" width="24.85546875" style="11" bestFit="1" customWidth="1"/>
    <col min="79" max="79" width="14.5703125" style="11" customWidth="1"/>
    <col min="80" max="80" width="28.42578125" style="11" bestFit="1" customWidth="1"/>
    <col min="81" max="81" width="20.5703125" style="11" bestFit="1" customWidth="1"/>
    <col min="82" max="82" width="32.7109375" style="11" bestFit="1" customWidth="1"/>
    <col min="83" max="83" width="25.28515625" style="11" bestFit="1" customWidth="1"/>
    <col min="84" max="16384" width="9.140625" style="11"/>
  </cols>
  <sheetData>
    <row r="1" spans="1:83" s="175" customFormat="1" ht="15" x14ac:dyDescent="0.25">
      <c r="F1" s="172"/>
      <c r="I1" s="197"/>
      <c r="J1" s="197"/>
      <c r="K1" s="197"/>
      <c r="L1" s="197"/>
      <c r="W1" s="172"/>
      <c r="X1" s="174"/>
      <c r="AB1" s="176"/>
      <c r="AD1" s="176"/>
      <c r="AI1" s="174"/>
      <c r="AJ1" s="174"/>
      <c r="AK1" s="174"/>
      <c r="AN1" s="176"/>
      <c r="AQ1" s="176"/>
      <c r="AR1" s="176"/>
      <c r="AU1" s="177"/>
      <c r="AW1" s="174"/>
      <c r="AX1" s="174"/>
      <c r="BA1" s="174"/>
      <c r="BB1" s="174"/>
      <c r="BC1" s="176"/>
      <c r="BD1" s="174"/>
      <c r="BE1" s="174"/>
      <c r="BF1" s="174"/>
      <c r="BH1" s="174"/>
      <c r="BI1" s="249"/>
      <c r="BJ1" s="249"/>
      <c r="BK1" s="249"/>
      <c r="BL1" s="249"/>
      <c r="BM1" s="197"/>
      <c r="BU1" s="174"/>
      <c r="BV1" s="174"/>
      <c r="BW1" s="176"/>
      <c r="BX1" s="176"/>
    </row>
    <row r="2" spans="1:83" s="175" customFormat="1" ht="15" x14ac:dyDescent="0.25">
      <c r="F2" s="172"/>
      <c r="I2" s="197"/>
      <c r="J2" s="197"/>
      <c r="K2" s="197"/>
      <c r="L2" s="197"/>
      <c r="W2" s="172"/>
      <c r="X2" s="174"/>
      <c r="AB2" s="176"/>
      <c r="AD2" s="176"/>
      <c r="AI2" s="174"/>
      <c r="AJ2" s="174"/>
      <c r="AK2" s="174"/>
      <c r="AN2" s="176"/>
      <c r="AQ2" s="176"/>
      <c r="AR2" s="176"/>
      <c r="AU2" s="177"/>
      <c r="AW2" s="174"/>
      <c r="AX2" s="174"/>
      <c r="BA2" s="174"/>
      <c r="BB2" s="174"/>
      <c r="BC2" s="176"/>
      <c r="BD2" s="174"/>
      <c r="BE2" s="174"/>
      <c r="BF2" s="174"/>
      <c r="BH2" s="174"/>
      <c r="BI2" s="249"/>
      <c r="BJ2" s="249"/>
      <c r="BK2" s="249"/>
      <c r="BL2" s="249"/>
      <c r="BM2" s="197"/>
      <c r="BU2" s="174"/>
      <c r="BV2" s="174"/>
      <c r="BW2" s="176"/>
      <c r="BX2" s="176"/>
    </row>
    <row r="3" spans="1:83" s="175" customFormat="1" ht="15" x14ac:dyDescent="0.25">
      <c r="F3" s="172"/>
      <c r="I3" s="197"/>
      <c r="J3" s="197"/>
      <c r="K3" s="197"/>
      <c r="L3" s="197"/>
      <c r="W3" s="172"/>
      <c r="X3" s="174"/>
      <c r="AB3" s="176"/>
      <c r="AD3" s="176"/>
      <c r="AI3" s="174"/>
      <c r="AJ3" s="174"/>
      <c r="AK3" s="174"/>
      <c r="AN3" s="176"/>
      <c r="AQ3" s="176"/>
      <c r="AR3" s="176"/>
      <c r="AU3" s="177"/>
      <c r="AW3" s="174"/>
      <c r="AX3" s="174"/>
      <c r="BA3" s="174"/>
      <c r="BB3" s="174"/>
      <c r="BC3" s="176"/>
      <c r="BD3" s="174"/>
      <c r="BE3" s="174"/>
      <c r="BF3" s="174"/>
      <c r="BH3" s="174"/>
      <c r="BI3" s="249"/>
      <c r="BJ3" s="249"/>
      <c r="BK3" s="249"/>
      <c r="BL3" s="249"/>
      <c r="BM3" s="197"/>
      <c r="BU3" s="174"/>
      <c r="BV3" s="174"/>
      <c r="BW3" s="176"/>
      <c r="BX3" s="176"/>
    </row>
    <row r="4" spans="1:83" s="175" customFormat="1" ht="15" x14ac:dyDescent="0.25">
      <c r="F4" s="172"/>
      <c r="I4" s="197"/>
      <c r="J4" s="197"/>
      <c r="K4" s="197"/>
      <c r="L4" s="197"/>
      <c r="W4" s="172"/>
      <c r="X4" s="174"/>
      <c r="AB4" s="176"/>
      <c r="AD4" s="176"/>
      <c r="AI4" s="174"/>
      <c r="AJ4" s="174"/>
      <c r="AK4" s="174"/>
      <c r="AN4" s="176"/>
      <c r="AQ4" s="176"/>
      <c r="AR4" s="176"/>
      <c r="AU4" s="177"/>
      <c r="AW4" s="174"/>
      <c r="AX4" s="174"/>
      <c r="BA4" s="174"/>
      <c r="BB4" s="174"/>
      <c r="BC4" s="176"/>
      <c r="BD4" s="174"/>
      <c r="BE4" s="174"/>
      <c r="BF4" s="174"/>
      <c r="BH4" s="174"/>
      <c r="BI4" s="249"/>
      <c r="BJ4" s="249"/>
      <c r="BK4" s="249"/>
      <c r="BL4" s="249"/>
      <c r="BM4" s="197"/>
      <c r="BU4" s="174"/>
      <c r="BV4" s="174"/>
      <c r="BW4" s="176"/>
      <c r="BX4" s="176"/>
    </row>
    <row r="5" spans="1:83" s="175" customFormat="1" ht="15" x14ac:dyDescent="0.25">
      <c r="A5" s="175" t="s">
        <v>15</v>
      </c>
      <c r="F5" s="172"/>
      <c r="I5" s="197"/>
      <c r="J5" s="197"/>
      <c r="K5" s="197"/>
      <c r="L5" s="197"/>
      <c r="W5" s="172"/>
      <c r="X5" s="174"/>
      <c r="AB5" s="176"/>
      <c r="AD5" s="176"/>
      <c r="AI5" s="174"/>
      <c r="AJ5" s="174"/>
      <c r="AK5" s="174"/>
      <c r="AN5" s="176"/>
      <c r="AQ5" s="176"/>
      <c r="AR5" s="176"/>
      <c r="AU5" s="177"/>
      <c r="AW5" s="174"/>
      <c r="AX5" s="174"/>
      <c r="BA5" s="174"/>
      <c r="BB5" s="174"/>
      <c r="BC5" s="176"/>
      <c r="BD5" s="174"/>
      <c r="BE5" s="174"/>
      <c r="BF5" s="174"/>
      <c r="BH5" s="174"/>
      <c r="BI5" s="249"/>
      <c r="BJ5" s="249"/>
      <c r="BK5" s="249"/>
      <c r="BL5" s="249"/>
      <c r="BM5" s="197"/>
      <c r="BU5" s="174"/>
      <c r="BV5" s="174"/>
      <c r="BW5" s="176"/>
      <c r="BX5" s="176"/>
    </row>
    <row r="6" spans="1:83" s="175" customFormat="1" ht="15" x14ac:dyDescent="0.25">
      <c r="F6" s="172"/>
      <c r="I6" s="197"/>
      <c r="J6" s="197"/>
      <c r="K6" s="197"/>
      <c r="L6" s="197"/>
      <c r="W6" s="172"/>
      <c r="X6" s="174"/>
      <c r="AB6" s="176"/>
      <c r="AD6" s="176"/>
      <c r="AI6" s="174"/>
      <c r="AJ6" s="174"/>
      <c r="AK6" s="174"/>
      <c r="AN6" s="176"/>
      <c r="AQ6" s="176"/>
      <c r="AR6" s="176"/>
      <c r="AU6" s="177"/>
      <c r="AW6" s="174"/>
      <c r="AX6" s="174"/>
      <c r="BA6" s="174"/>
      <c r="BB6" s="174"/>
      <c r="BC6" s="176"/>
      <c r="BD6" s="174"/>
      <c r="BE6" s="174"/>
      <c r="BF6" s="174"/>
      <c r="BH6" s="174"/>
      <c r="BI6" s="249"/>
      <c r="BJ6" s="249"/>
      <c r="BK6" s="249"/>
      <c r="BL6" s="249"/>
      <c r="BU6" s="174"/>
      <c r="BV6" s="174"/>
      <c r="BW6" s="176"/>
      <c r="BX6" s="176"/>
    </row>
    <row r="7" spans="1:83" s="175" customFormat="1" ht="15" x14ac:dyDescent="0.25">
      <c r="A7" s="175" t="s">
        <v>1327</v>
      </c>
      <c r="F7" s="172"/>
      <c r="I7" s="197"/>
      <c r="J7" s="197"/>
      <c r="K7" s="197"/>
      <c r="L7" s="197"/>
      <c r="W7" s="172"/>
      <c r="X7" s="174"/>
      <c r="AB7" s="176"/>
      <c r="AD7" s="176"/>
      <c r="AI7" s="174"/>
      <c r="AJ7" s="174"/>
      <c r="AK7" s="174"/>
      <c r="AN7" s="176"/>
      <c r="AQ7" s="176"/>
      <c r="AR7" s="176"/>
      <c r="AU7" s="177"/>
      <c r="AW7" s="174"/>
      <c r="AX7" s="174"/>
      <c r="BA7" s="174"/>
      <c r="BB7" s="174"/>
      <c r="BC7" s="176"/>
      <c r="BD7" s="174"/>
      <c r="BE7" s="174"/>
      <c r="BF7" s="174"/>
      <c r="BH7" s="174"/>
      <c r="BI7" s="249"/>
      <c r="BJ7" s="249"/>
      <c r="BK7" s="249"/>
      <c r="BL7" s="249"/>
      <c r="BU7" s="174"/>
      <c r="BV7" s="174"/>
      <c r="BW7" s="176"/>
      <c r="BX7" s="176"/>
    </row>
    <row r="8" spans="1:83" s="175" customFormat="1" ht="15" x14ac:dyDescent="0.25">
      <c r="A8" s="175" t="s">
        <v>31</v>
      </c>
      <c r="F8" s="172"/>
      <c r="I8" s="197"/>
      <c r="J8" s="197"/>
      <c r="K8" s="197"/>
      <c r="L8" s="197"/>
      <c r="W8" s="172"/>
      <c r="X8" s="174"/>
      <c r="AB8" s="176"/>
      <c r="AD8" s="176"/>
      <c r="AI8" s="174"/>
      <c r="AJ8" s="174"/>
      <c r="AK8" s="174"/>
      <c r="AN8" s="176"/>
      <c r="AQ8" s="176"/>
      <c r="AR8" s="176"/>
      <c r="AU8" s="177"/>
      <c r="AW8" s="174"/>
      <c r="AX8" s="174"/>
      <c r="BA8" s="174"/>
      <c r="BB8" s="174"/>
      <c r="BC8" s="176"/>
      <c r="BD8" s="174"/>
      <c r="BE8" s="174"/>
      <c r="BF8" s="174"/>
      <c r="BH8" s="174"/>
      <c r="BI8" s="249"/>
      <c r="BJ8" s="249"/>
      <c r="BK8" s="249"/>
      <c r="BL8" s="249"/>
      <c r="BU8" s="174"/>
      <c r="BV8" s="174"/>
      <c r="BW8" s="176"/>
      <c r="BX8" s="176"/>
    </row>
    <row r="9" spans="1:83" s="175" customFormat="1" ht="15" x14ac:dyDescent="0.25">
      <c r="A9" s="175" t="s">
        <v>1328</v>
      </c>
      <c r="F9" s="172"/>
      <c r="I9" s="197"/>
      <c r="J9" s="197"/>
      <c r="K9" s="197"/>
      <c r="L9" s="197"/>
      <c r="W9" s="172"/>
      <c r="X9" s="174"/>
      <c r="AB9" s="176"/>
      <c r="AD9" s="176"/>
      <c r="AI9" s="174"/>
      <c r="AJ9" s="174"/>
      <c r="AK9" s="174"/>
      <c r="AN9" s="176"/>
      <c r="AQ9" s="176"/>
      <c r="AR9" s="176"/>
      <c r="AU9" s="177"/>
      <c r="AW9" s="174"/>
      <c r="AX9" s="174"/>
      <c r="BA9" s="174"/>
      <c r="BB9" s="174"/>
      <c r="BC9" s="176"/>
      <c r="BD9" s="174"/>
      <c r="BE9" s="174"/>
      <c r="BF9" s="174"/>
      <c r="BH9" s="174"/>
      <c r="BI9" s="249"/>
      <c r="BJ9" s="249"/>
      <c r="BK9" s="249"/>
      <c r="BL9" s="249"/>
      <c r="BU9" s="174"/>
      <c r="BV9" s="174"/>
      <c r="BW9" s="176"/>
      <c r="BX9" s="176"/>
    </row>
    <row r="10" spans="1:83" s="175" customFormat="1" ht="15.75" thickBot="1" x14ac:dyDescent="0.3">
      <c r="F10" s="172"/>
      <c r="I10" s="197"/>
      <c r="J10" s="197"/>
      <c r="K10" s="197"/>
      <c r="L10" s="197"/>
      <c r="W10" s="172"/>
      <c r="X10" s="174"/>
      <c r="AB10" s="176"/>
      <c r="AD10" s="176"/>
      <c r="AI10" s="174"/>
      <c r="AJ10" s="174"/>
      <c r="AK10" s="174"/>
      <c r="AN10" s="176"/>
      <c r="AQ10" s="176"/>
      <c r="AR10" s="176"/>
      <c r="AU10" s="177"/>
      <c r="AW10" s="174"/>
      <c r="AX10" s="174"/>
      <c r="BA10" s="174"/>
      <c r="BB10" s="174"/>
      <c r="BC10" s="176"/>
      <c r="BD10" s="174"/>
      <c r="BE10" s="174"/>
      <c r="BF10" s="174"/>
      <c r="BH10" s="174"/>
      <c r="BI10" s="249"/>
      <c r="BJ10" s="249"/>
      <c r="BK10" s="249"/>
      <c r="BL10" s="249"/>
      <c r="BU10" s="174"/>
      <c r="BV10" s="174"/>
      <c r="BW10" s="176"/>
      <c r="BX10" s="176"/>
    </row>
    <row r="11" spans="1:83" s="175" customFormat="1" ht="15.75" thickBot="1" x14ac:dyDescent="0.3">
      <c r="A11" s="175" t="s">
        <v>32</v>
      </c>
      <c r="E11" s="178" t="s">
        <v>1325</v>
      </c>
      <c r="F11" s="179"/>
      <c r="I11" s="197"/>
      <c r="J11" s="197"/>
      <c r="K11" s="197"/>
      <c r="L11" s="197"/>
      <c r="W11" s="172"/>
      <c r="X11" s="174"/>
      <c r="AB11" s="176"/>
      <c r="AD11" s="176"/>
      <c r="AI11" s="174"/>
      <c r="AJ11" s="174"/>
      <c r="AK11" s="174"/>
      <c r="AN11" s="176"/>
      <c r="AQ11" s="176"/>
      <c r="AR11" s="176"/>
      <c r="AU11" s="177"/>
      <c r="AW11" s="174"/>
      <c r="AX11" s="174"/>
      <c r="BA11" s="174"/>
      <c r="BB11" s="174"/>
      <c r="BC11" s="176"/>
      <c r="BD11" s="174"/>
      <c r="BE11" s="174"/>
      <c r="BF11" s="174"/>
      <c r="BH11" s="174"/>
      <c r="BI11" s="249"/>
      <c r="BJ11" s="249"/>
      <c r="BK11" s="249"/>
      <c r="BL11" s="249"/>
      <c r="BU11" s="174"/>
      <c r="BV11" s="174"/>
      <c r="BW11" s="176"/>
      <c r="BX11" s="176"/>
    </row>
    <row r="12" spans="1:83" s="175" customFormat="1" ht="15.75" thickBot="1" x14ac:dyDescent="0.3">
      <c r="A12" s="175" t="s">
        <v>33</v>
      </c>
      <c r="E12" s="178" t="s">
        <v>1326</v>
      </c>
      <c r="F12" s="179"/>
      <c r="I12" s="197"/>
      <c r="J12" s="197"/>
      <c r="K12" s="197"/>
      <c r="L12" s="197"/>
      <c r="W12" s="172"/>
      <c r="X12" s="174"/>
      <c r="AB12" s="176"/>
      <c r="AD12" s="176"/>
      <c r="AI12" s="174"/>
      <c r="AJ12" s="174"/>
      <c r="AK12" s="174"/>
      <c r="AN12" s="176"/>
      <c r="AQ12" s="176"/>
      <c r="AR12" s="176"/>
      <c r="AU12" s="177"/>
      <c r="AW12" s="174"/>
      <c r="AX12" s="174"/>
      <c r="BA12" s="174"/>
      <c r="BB12" s="174"/>
      <c r="BC12" s="176"/>
      <c r="BD12" s="174"/>
      <c r="BE12" s="174"/>
      <c r="BF12" s="174"/>
      <c r="BH12" s="174"/>
      <c r="BI12" s="249"/>
      <c r="BJ12" s="249"/>
      <c r="BK12" s="249"/>
      <c r="BL12" s="249"/>
      <c r="BU12" s="174"/>
      <c r="BV12" s="174"/>
      <c r="BW12" s="176"/>
      <c r="BX12" s="176"/>
    </row>
    <row r="13" spans="1:83" s="175" customFormat="1" ht="15" x14ac:dyDescent="0.25">
      <c r="F13" s="172"/>
      <c r="I13" s="197"/>
      <c r="J13" s="197"/>
      <c r="K13" s="197"/>
      <c r="L13" s="197"/>
      <c r="W13" s="172"/>
      <c r="X13" s="174"/>
      <c r="AB13" s="176"/>
      <c r="AD13" s="176"/>
      <c r="AI13" s="174"/>
      <c r="AJ13" s="174"/>
      <c r="AK13" s="174"/>
      <c r="AN13" s="176"/>
      <c r="AQ13" s="176"/>
      <c r="AR13" s="176"/>
      <c r="AU13" s="177"/>
      <c r="AW13" s="174"/>
      <c r="AX13" s="174"/>
      <c r="BA13" s="174"/>
      <c r="BB13" s="174"/>
      <c r="BC13" s="176"/>
      <c r="BD13" s="174"/>
      <c r="BE13" s="174"/>
      <c r="BF13" s="174"/>
      <c r="BH13" s="174"/>
      <c r="BI13" s="249"/>
      <c r="BJ13" s="249"/>
      <c r="BK13" s="249"/>
      <c r="BL13" s="249"/>
      <c r="BU13" s="174"/>
      <c r="BV13" s="174"/>
      <c r="BW13" s="176"/>
      <c r="BX13" s="176"/>
    </row>
    <row r="14" spans="1:83" s="175" customFormat="1" ht="15.75" thickBot="1" x14ac:dyDescent="0.3">
      <c r="A14" s="175" t="s">
        <v>81</v>
      </c>
      <c r="B14" s="180"/>
      <c r="C14" s="180"/>
      <c r="D14" s="180"/>
      <c r="E14" s="180"/>
      <c r="F14" s="173"/>
      <c r="G14" s="180"/>
      <c r="H14" s="180"/>
      <c r="I14" s="198"/>
      <c r="J14" s="198"/>
      <c r="K14" s="198"/>
      <c r="L14" s="198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73"/>
      <c r="X14" s="181"/>
      <c r="Y14" s="180"/>
      <c r="Z14" s="180"/>
      <c r="AA14" s="180"/>
      <c r="AB14" s="182"/>
      <c r="AC14" s="180"/>
      <c r="AD14" s="182"/>
      <c r="AE14" s="180"/>
      <c r="AF14" s="180"/>
      <c r="AG14" s="180"/>
      <c r="AH14" s="180"/>
      <c r="AI14" s="181"/>
      <c r="AJ14" s="181"/>
      <c r="AK14" s="181"/>
      <c r="AL14" s="180"/>
      <c r="AM14" s="180"/>
      <c r="AN14" s="182"/>
      <c r="AO14" s="180"/>
      <c r="AP14" s="180"/>
      <c r="AQ14" s="182"/>
      <c r="AR14" s="182"/>
      <c r="AS14" s="180"/>
      <c r="AT14" s="180"/>
      <c r="AU14" s="183"/>
      <c r="AV14" s="180"/>
      <c r="AW14" s="181"/>
      <c r="AX14" s="181"/>
      <c r="AY14" s="180"/>
      <c r="AZ14" s="180"/>
      <c r="BA14" s="181"/>
      <c r="BB14" s="181"/>
      <c r="BC14" s="182"/>
      <c r="BD14" s="259"/>
      <c r="BE14" s="181"/>
      <c r="BF14" s="181"/>
      <c r="BG14" s="180"/>
      <c r="BH14" s="181"/>
      <c r="BI14" s="181"/>
      <c r="BJ14" s="181"/>
      <c r="BK14" s="181"/>
      <c r="BL14" s="181"/>
      <c r="BM14" s="180"/>
      <c r="BN14" s="180"/>
      <c r="BO14" s="180"/>
      <c r="BP14" s="180"/>
      <c r="BQ14" s="180"/>
      <c r="BR14" s="180"/>
      <c r="BS14" s="180"/>
      <c r="BT14" s="180"/>
      <c r="BU14" s="181"/>
      <c r="BV14" s="181"/>
      <c r="BW14" s="182"/>
      <c r="BX14" s="182"/>
      <c r="BY14" s="180"/>
    </row>
    <row r="15" spans="1:83" ht="18.75" thickBot="1" x14ac:dyDescent="0.3">
      <c r="A15" s="70" t="s">
        <v>16</v>
      </c>
      <c r="B15" s="71" t="s">
        <v>176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3"/>
      <c r="Y15" s="74" t="s">
        <v>82</v>
      </c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263"/>
      <c r="BL15" s="266"/>
      <c r="BM15" s="76" t="s">
        <v>83</v>
      </c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8"/>
      <c r="BZ15" s="79" t="s">
        <v>90</v>
      </c>
      <c r="CA15" s="80"/>
      <c r="CB15" s="80"/>
      <c r="CC15" s="80"/>
      <c r="CD15" s="80"/>
      <c r="CE15" s="81"/>
    </row>
    <row r="16" spans="1:83" x14ac:dyDescent="0.25">
      <c r="A16" s="82"/>
      <c r="B16" s="83" t="s">
        <v>48</v>
      </c>
      <c r="C16" s="84"/>
      <c r="D16" s="84"/>
      <c r="E16" s="84"/>
      <c r="F16" s="84"/>
      <c r="G16" s="84"/>
      <c r="H16" s="85"/>
      <c r="I16" s="86" t="s">
        <v>38</v>
      </c>
      <c r="J16" s="87"/>
      <c r="K16" s="87"/>
      <c r="L16" s="88"/>
      <c r="M16" s="86" t="s">
        <v>45</v>
      </c>
      <c r="N16" s="87"/>
      <c r="O16" s="87"/>
      <c r="P16" s="88"/>
      <c r="Q16" s="83" t="s">
        <v>28</v>
      </c>
      <c r="R16" s="84"/>
      <c r="S16" s="84"/>
      <c r="T16" s="84"/>
      <c r="U16" s="84"/>
      <c r="V16" s="84"/>
      <c r="W16" s="84"/>
      <c r="X16" s="85"/>
      <c r="Y16" s="89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264"/>
      <c r="BL16" s="267"/>
      <c r="BM16" s="91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3"/>
      <c r="BZ16" s="94"/>
      <c r="CA16" s="95"/>
      <c r="CB16" s="95"/>
      <c r="CC16" s="95"/>
      <c r="CD16" s="95"/>
      <c r="CE16" s="96"/>
    </row>
    <row r="17" spans="1:83" ht="13.5" thickBot="1" x14ac:dyDescent="0.3">
      <c r="A17" s="82"/>
      <c r="B17" s="97"/>
      <c r="C17" s="98"/>
      <c r="D17" s="98"/>
      <c r="E17" s="98"/>
      <c r="F17" s="98"/>
      <c r="G17" s="98"/>
      <c r="H17" s="99"/>
      <c r="I17" s="100"/>
      <c r="J17" s="101"/>
      <c r="K17" s="101"/>
      <c r="L17" s="102"/>
      <c r="M17" s="100"/>
      <c r="N17" s="101"/>
      <c r="O17" s="101"/>
      <c r="P17" s="102"/>
      <c r="Q17" s="97"/>
      <c r="R17" s="98"/>
      <c r="S17" s="98"/>
      <c r="T17" s="98"/>
      <c r="U17" s="98"/>
      <c r="V17" s="98"/>
      <c r="W17" s="98"/>
      <c r="X17" s="99"/>
      <c r="Y17" s="103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265"/>
      <c r="BL17" s="268"/>
      <c r="BM17" s="91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3"/>
      <c r="BZ17" s="94"/>
      <c r="CA17" s="95"/>
      <c r="CB17" s="95"/>
      <c r="CC17" s="95"/>
      <c r="CD17" s="95"/>
      <c r="CE17" s="96"/>
    </row>
    <row r="18" spans="1:83" s="120" customFormat="1" ht="15.75" x14ac:dyDescent="0.25">
      <c r="A18" s="82"/>
      <c r="B18" s="97"/>
      <c r="C18" s="98"/>
      <c r="D18" s="98"/>
      <c r="E18" s="98"/>
      <c r="F18" s="98"/>
      <c r="G18" s="98"/>
      <c r="H18" s="99"/>
      <c r="I18" s="100"/>
      <c r="J18" s="101"/>
      <c r="K18" s="101"/>
      <c r="L18" s="102"/>
      <c r="M18" s="100"/>
      <c r="N18" s="101"/>
      <c r="O18" s="101"/>
      <c r="P18" s="102"/>
      <c r="Q18" s="97"/>
      <c r="R18" s="98"/>
      <c r="S18" s="98"/>
      <c r="T18" s="98"/>
      <c r="U18" s="98"/>
      <c r="V18" s="98"/>
      <c r="W18" s="98"/>
      <c r="X18" s="99"/>
      <c r="Y18" s="105" t="s">
        <v>75</v>
      </c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7"/>
      <c r="AL18" s="108" t="s">
        <v>174</v>
      </c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10"/>
      <c r="BC18" s="108" t="s">
        <v>76</v>
      </c>
      <c r="BD18" s="109"/>
      <c r="BE18" s="109"/>
      <c r="BF18" s="109"/>
      <c r="BG18" s="109"/>
      <c r="BH18" s="110"/>
      <c r="BI18" s="111" t="s">
        <v>77</v>
      </c>
      <c r="BJ18" s="112" t="s">
        <v>78</v>
      </c>
      <c r="BK18" s="113"/>
      <c r="BL18" s="114"/>
      <c r="BM18" s="115" t="s">
        <v>1</v>
      </c>
      <c r="BN18" s="116" t="s">
        <v>17</v>
      </c>
      <c r="BO18" s="117" t="s">
        <v>21</v>
      </c>
      <c r="BP18" s="117"/>
      <c r="BQ18" s="117"/>
      <c r="BR18" s="117" t="s">
        <v>24</v>
      </c>
      <c r="BS18" s="117"/>
      <c r="BT18" s="116" t="s">
        <v>42</v>
      </c>
      <c r="BU18" s="118" t="s">
        <v>40</v>
      </c>
      <c r="BV18" s="118" t="s">
        <v>41</v>
      </c>
      <c r="BW18" s="117" t="s">
        <v>27</v>
      </c>
      <c r="BX18" s="117"/>
      <c r="BY18" s="119"/>
      <c r="BZ18" s="94"/>
      <c r="CA18" s="95"/>
      <c r="CB18" s="95"/>
      <c r="CC18" s="95"/>
      <c r="CD18" s="95"/>
      <c r="CE18" s="96"/>
    </row>
    <row r="19" spans="1:83" s="120" customFormat="1" ht="15" x14ac:dyDescent="0.25">
      <c r="A19" s="82"/>
      <c r="B19" s="97"/>
      <c r="C19" s="98"/>
      <c r="D19" s="98"/>
      <c r="E19" s="98"/>
      <c r="F19" s="98"/>
      <c r="G19" s="98"/>
      <c r="H19" s="99"/>
      <c r="I19" s="121" t="s">
        <v>36</v>
      </c>
      <c r="J19" s="122" t="s">
        <v>37</v>
      </c>
      <c r="K19" s="122"/>
      <c r="L19" s="123" t="s">
        <v>43</v>
      </c>
      <c r="M19" s="121" t="s">
        <v>44</v>
      </c>
      <c r="N19" s="122" t="s">
        <v>30</v>
      </c>
      <c r="O19" s="122" t="s">
        <v>46</v>
      </c>
      <c r="P19" s="123" t="s">
        <v>47</v>
      </c>
      <c r="Q19" s="124" t="s">
        <v>29</v>
      </c>
      <c r="R19" s="125" t="s">
        <v>37</v>
      </c>
      <c r="S19" s="125"/>
      <c r="T19" s="125" t="s">
        <v>52</v>
      </c>
      <c r="U19" s="125" t="s">
        <v>49</v>
      </c>
      <c r="V19" s="125" t="s">
        <v>51</v>
      </c>
      <c r="W19" s="125" t="s">
        <v>2</v>
      </c>
      <c r="X19" s="126" t="s">
        <v>50</v>
      </c>
      <c r="Y19" s="127" t="s">
        <v>53</v>
      </c>
      <c r="Z19" s="128" t="s">
        <v>3</v>
      </c>
      <c r="AA19" s="128" t="s">
        <v>54</v>
      </c>
      <c r="AB19" s="128" t="s">
        <v>9</v>
      </c>
      <c r="AC19" s="128" t="s">
        <v>55</v>
      </c>
      <c r="AD19" s="128" t="s">
        <v>56</v>
      </c>
      <c r="AE19" s="128" t="s">
        <v>11</v>
      </c>
      <c r="AF19" s="128" t="s">
        <v>4</v>
      </c>
      <c r="AG19" s="128" t="s">
        <v>5</v>
      </c>
      <c r="AH19" s="128" t="s">
        <v>57</v>
      </c>
      <c r="AI19" s="129" t="s">
        <v>58</v>
      </c>
      <c r="AJ19" s="129" t="s">
        <v>59</v>
      </c>
      <c r="AK19" s="130" t="s">
        <v>60</v>
      </c>
      <c r="AL19" s="131" t="s">
        <v>61</v>
      </c>
      <c r="AM19" s="132" t="s">
        <v>62</v>
      </c>
      <c r="AN19" s="132" t="s">
        <v>63</v>
      </c>
      <c r="AO19" s="132" t="s">
        <v>55</v>
      </c>
      <c r="AP19" s="132" t="s">
        <v>10</v>
      </c>
      <c r="AQ19" s="132" t="s">
        <v>65</v>
      </c>
      <c r="AR19" s="132"/>
      <c r="AS19" s="132" t="s">
        <v>66</v>
      </c>
      <c r="AT19" s="132"/>
      <c r="AU19" s="132" t="s">
        <v>69</v>
      </c>
      <c r="AV19" s="132"/>
      <c r="AW19" s="132"/>
      <c r="AX19" s="132"/>
      <c r="AY19" s="132" t="s">
        <v>70</v>
      </c>
      <c r="AZ19" s="132"/>
      <c r="BA19" s="132"/>
      <c r="BB19" s="133"/>
      <c r="BC19" s="131" t="s">
        <v>73</v>
      </c>
      <c r="BD19" s="132"/>
      <c r="BE19" s="132"/>
      <c r="BF19" s="132" t="s">
        <v>74</v>
      </c>
      <c r="BG19" s="132"/>
      <c r="BH19" s="133"/>
      <c r="BI19" s="134"/>
      <c r="BJ19" s="135" t="s">
        <v>35</v>
      </c>
      <c r="BK19" s="136"/>
      <c r="BL19" s="137"/>
      <c r="BM19" s="115"/>
      <c r="BN19" s="116"/>
      <c r="BO19" s="117"/>
      <c r="BP19" s="117"/>
      <c r="BQ19" s="117"/>
      <c r="BR19" s="117"/>
      <c r="BS19" s="117"/>
      <c r="BT19" s="116"/>
      <c r="BU19" s="118"/>
      <c r="BV19" s="118"/>
      <c r="BW19" s="117"/>
      <c r="BX19" s="117"/>
      <c r="BY19" s="119"/>
      <c r="BZ19" s="94"/>
      <c r="CA19" s="95"/>
      <c r="CB19" s="95"/>
      <c r="CC19" s="95"/>
      <c r="CD19" s="95"/>
      <c r="CE19" s="96"/>
    </row>
    <row r="20" spans="1:83" s="120" customFormat="1" ht="45.75" thickBot="1" x14ac:dyDescent="0.3">
      <c r="A20" s="138"/>
      <c r="B20" s="139" t="s">
        <v>6</v>
      </c>
      <c r="C20" s="140" t="s">
        <v>7</v>
      </c>
      <c r="D20" s="140" t="s">
        <v>0</v>
      </c>
      <c r="E20" s="140" t="s">
        <v>1</v>
      </c>
      <c r="F20" s="140" t="s">
        <v>2</v>
      </c>
      <c r="G20" s="140" t="s">
        <v>8</v>
      </c>
      <c r="H20" s="141" t="s">
        <v>43</v>
      </c>
      <c r="I20" s="142"/>
      <c r="J20" s="248" t="s">
        <v>18</v>
      </c>
      <c r="K20" s="248" t="s">
        <v>19</v>
      </c>
      <c r="L20" s="144"/>
      <c r="M20" s="142"/>
      <c r="N20" s="143"/>
      <c r="O20" s="143"/>
      <c r="P20" s="144"/>
      <c r="Q20" s="145"/>
      <c r="R20" s="140" t="s">
        <v>18</v>
      </c>
      <c r="S20" s="140" t="s">
        <v>19</v>
      </c>
      <c r="T20" s="146"/>
      <c r="U20" s="146"/>
      <c r="V20" s="146"/>
      <c r="W20" s="146"/>
      <c r="X20" s="147"/>
      <c r="Y20" s="148"/>
      <c r="Z20" s="149"/>
      <c r="AA20" s="149"/>
      <c r="AB20" s="149"/>
      <c r="AC20" s="149"/>
      <c r="AD20" s="149"/>
      <c r="AE20" s="149"/>
      <c r="AF20" s="149"/>
      <c r="AG20" s="149"/>
      <c r="AH20" s="149"/>
      <c r="AI20" s="150"/>
      <c r="AJ20" s="150"/>
      <c r="AK20" s="151"/>
      <c r="AL20" s="152"/>
      <c r="AM20" s="153"/>
      <c r="AN20" s="153"/>
      <c r="AO20" s="153"/>
      <c r="AP20" s="153"/>
      <c r="AQ20" s="154" t="s">
        <v>64</v>
      </c>
      <c r="AR20" s="154" t="s">
        <v>11</v>
      </c>
      <c r="AS20" s="154" t="s">
        <v>12</v>
      </c>
      <c r="AT20" s="154" t="s">
        <v>11</v>
      </c>
      <c r="AU20" s="154" t="s">
        <v>67</v>
      </c>
      <c r="AV20" s="154" t="s">
        <v>68</v>
      </c>
      <c r="AW20" s="155" t="s">
        <v>13</v>
      </c>
      <c r="AX20" s="155" t="s">
        <v>14</v>
      </c>
      <c r="AY20" s="154" t="s">
        <v>67</v>
      </c>
      <c r="AZ20" s="154" t="s">
        <v>68</v>
      </c>
      <c r="BA20" s="155" t="s">
        <v>13</v>
      </c>
      <c r="BB20" s="156" t="s">
        <v>14</v>
      </c>
      <c r="BC20" s="157" t="s">
        <v>71</v>
      </c>
      <c r="BD20" s="155" t="s">
        <v>72</v>
      </c>
      <c r="BE20" s="155" t="s">
        <v>34</v>
      </c>
      <c r="BF20" s="155" t="s">
        <v>71</v>
      </c>
      <c r="BG20" s="154" t="s">
        <v>72</v>
      </c>
      <c r="BH20" s="156" t="s">
        <v>34</v>
      </c>
      <c r="BI20" s="158"/>
      <c r="BJ20" s="159" t="s">
        <v>39</v>
      </c>
      <c r="BK20" s="155" t="s">
        <v>79</v>
      </c>
      <c r="BL20" s="156" t="s">
        <v>80</v>
      </c>
      <c r="BM20" s="160"/>
      <c r="BN20" s="161"/>
      <c r="BO20" s="162" t="s">
        <v>18</v>
      </c>
      <c r="BP20" s="162" t="s">
        <v>19</v>
      </c>
      <c r="BQ20" s="162" t="s">
        <v>20</v>
      </c>
      <c r="BR20" s="162" t="s">
        <v>22</v>
      </c>
      <c r="BS20" s="163" t="s">
        <v>23</v>
      </c>
      <c r="BT20" s="161"/>
      <c r="BU20" s="164"/>
      <c r="BV20" s="164"/>
      <c r="BW20" s="162" t="s">
        <v>18</v>
      </c>
      <c r="BX20" s="162" t="s">
        <v>26</v>
      </c>
      <c r="BY20" s="165" t="s">
        <v>25</v>
      </c>
      <c r="BZ20" s="166" t="s">
        <v>84</v>
      </c>
      <c r="CA20" s="167" t="s">
        <v>85</v>
      </c>
      <c r="CB20" s="168" t="s">
        <v>86</v>
      </c>
      <c r="CC20" s="168" t="s">
        <v>87</v>
      </c>
      <c r="CD20" s="168" t="s">
        <v>88</v>
      </c>
      <c r="CE20" s="169" t="s">
        <v>89</v>
      </c>
    </row>
    <row r="21" spans="1:83" s="12" customFormat="1" ht="26.25" thickBot="1" x14ac:dyDescent="0.3">
      <c r="A21" s="24" t="s">
        <v>91</v>
      </c>
      <c r="B21" s="25" t="s">
        <v>92</v>
      </c>
      <c r="C21" s="25" t="s">
        <v>93</v>
      </c>
      <c r="D21" s="26" t="s">
        <v>94</v>
      </c>
      <c r="E21" s="25" t="s">
        <v>95</v>
      </c>
      <c r="F21" s="25" t="s">
        <v>96</v>
      </c>
      <c r="G21" s="25" t="s">
        <v>97</v>
      </c>
      <c r="H21" s="25" t="s">
        <v>98</v>
      </c>
      <c r="I21" s="199" t="s">
        <v>99</v>
      </c>
      <c r="J21" s="199" t="s">
        <v>100</v>
      </c>
      <c r="K21" s="199" t="s">
        <v>101</v>
      </c>
      <c r="L21" s="199" t="s">
        <v>102</v>
      </c>
      <c r="M21" s="25" t="s">
        <v>103</v>
      </c>
      <c r="N21" s="25" t="s">
        <v>104</v>
      </c>
      <c r="O21" s="25" t="s">
        <v>105</v>
      </c>
      <c r="P21" s="25" t="s">
        <v>106</v>
      </c>
      <c r="Q21" s="25" t="s">
        <v>107</v>
      </c>
      <c r="R21" s="25" t="s">
        <v>108</v>
      </c>
      <c r="S21" s="25" t="s">
        <v>109</v>
      </c>
      <c r="T21" s="25" t="s">
        <v>110</v>
      </c>
      <c r="U21" s="25" t="s">
        <v>111</v>
      </c>
      <c r="V21" s="25" t="s">
        <v>112</v>
      </c>
      <c r="W21" s="25" t="s">
        <v>113</v>
      </c>
      <c r="X21" s="27" t="s">
        <v>116</v>
      </c>
      <c r="Y21" s="25" t="s">
        <v>114</v>
      </c>
      <c r="Z21" s="25" t="s">
        <v>115</v>
      </c>
      <c r="AA21" s="25" t="s">
        <v>117</v>
      </c>
      <c r="AB21" s="25" t="s">
        <v>118</v>
      </c>
      <c r="AC21" s="25" t="s">
        <v>119</v>
      </c>
      <c r="AD21" s="25" t="s">
        <v>120</v>
      </c>
      <c r="AE21" s="25" t="s">
        <v>121</v>
      </c>
      <c r="AF21" s="25" t="s">
        <v>122</v>
      </c>
      <c r="AG21" s="25" t="s">
        <v>123</v>
      </c>
      <c r="AH21" s="25" t="s">
        <v>124</v>
      </c>
      <c r="AI21" s="27" t="s">
        <v>125</v>
      </c>
      <c r="AJ21" s="27" t="s">
        <v>126</v>
      </c>
      <c r="AK21" s="170" t="s">
        <v>127</v>
      </c>
      <c r="AL21" s="25" t="s">
        <v>128</v>
      </c>
      <c r="AM21" s="25" t="s">
        <v>129</v>
      </c>
      <c r="AN21" s="25" t="s">
        <v>130</v>
      </c>
      <c r="AO21" s="25" t="s">
        <v>131</v>
      </c>
      <c r="AP21" s="25" t="s">
        <v>132</v>
      </c>
      <c r="AQ21" s="25" t="s">
        <v>173</v>
      </c>
      <c r="AR21" s="25" t="s">
        <v>133</v>
      </c>
      <c r="AS21" s="25" t="s">
        <v>134</v>
      </c>
      <c r="AT21" s="25" t="s">
        <v>135</v>
      </c>
      <c r="AU21" s="25" t="s">
        <v>136</v>
      </c>
      <c r="AV21" s="25" t="s">
        <v>137</v>
      </c>
      <c r="AW21" s="27" t="s">
        <v>138</v>
      </c>
      <c r="AX21" s="27" t="s">
        <v>139</v>
      </c>
      <c r="AY21" s="25" t="s">
        <v>140</v>
      </c>
      <c r="AZ21" s="25" t="s">
        <v>141</v>
      </c>
      <c r="BA21" s="27" t="s">
        <v>142</v>
      </c>
      <c r="BB21" s="27" t="s">
        <v>169</v>
      </c>
      <c r="BC21" s="25" t="s">
        <v>143</v>
      </c>
      <c r="BD21" s="170" t="s">
        <v>144</v>
      </c>
      <c r="BE21" s="27" t="s">
        <v>145</v>
      </c>
      <c r="BF21" s="27" t="s">
        <v>146</v>
      </c>
      <c r="BG21" s="25" t="s">
        <v>147</v>
      </c>
      <c r="BH21" s="27" t="s">
        <v>148</v>
      </c>
      <c r="BI21" s="171" t="s">
        <v>170</v>
      </c>
      <c r="BJ21" s="27" t="s">
        <v>149</v>
      </c>
      <c r="BK21" s="27" t="s">
        <v>150</v>
      </c>
      <c r="BL21" s="28" t="s">
        <v>172</v>
      </c>
      <c r="BM21" s="29" t="s">
        <v>151</v>
      </c>
      <c r="BN21" s="29" t="s">
        <v>152</v>
      </c>
      <c r="BO21" s="29" t="s">
        <v>153</v>
      </c>
      <c r="BP21" s="29" t="s">
        <v>154</v>
      </c>
      <c r="BQ21" s="29" t="s">
        <v>155</v>
      </c>
      <c r="BR21" s="29" t="s">
        <v>156</v>
      </c>
      <c r="BS21" s="29" t="s">
        <v>157</v>
      </c>
      <c r="BT21" s="29" t="s">
        <v>158</v>
      </c>
      <c r="BU21" s="30" t="s">
        <v>159</v>
      </c>
      <c r="BV21" s="30" t="s">
        <v>160</v>
      </c>
      <c r="BW21" s="29" t="s">
        <v>161</v>
      </c>
      <c r="BX21" s="29" t="s">
        <v>162</v>
      </c>
      <c r="BY21" s="29" t="s">
        <v>163</v>
      </c>
      <c r="BZ21" s="29" t="s">
        <v>164</v>
      </c>
      <c r="CA21" s="29" t="s">
        <v>165</v>
      </c>
      <c r="CB21" s="29" t="s">
        <v>166</v>
      </c>
      <c r="CC21" s="29" t="s">
        <v>167</v>
      </c>
      <c r="CD21" s="29" t="s">
        <v>168</v>
      </c>
      <c r="CE21" s="31" t="s">
        <v>171</v>
      </c>
    </row>
    <row r="22" spans="1:83" x14ac:dyDescent="0.25">
      <c r="A22" s="200">
        <v>1</v>
      </c>
      <c r="B22" s="200" t="s">
        <v>188</v>
      </c>
      <c r="C22" s="200" t="s">
        <v>189</v>
      </c>
      <c r="D22" s="200" t="s">
        <v>186</v>
      </c>
      <c r="E22" s="200" t="s">
        <v>180</v>
      </c>
      <c r="F22" s="269" t="s">
        <v>190</v>
      </c>
      <c r="G22" s="200">
        <v>13110</v>
      </c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69"/>
      <c r="X22" s="200"/>
      <c r="Y22" s="200" t="s">
        <v>191</v>
      </c>
      <c r="Z22" s="200" t="s">
        <v>192</v>
      </c>
      <c r="AA22" s="200" t="s">
        <v>193</v>
      </c>
      <c r="AB22" s="202">
        <v>44550</v>
      </c>
      <c r="AC22" s="217" t="s">
        <v>194</v>
      </c>
      <c r="AD22" s="202">
        <v>44550</v>
      </c>
      <c r="AE22" s="202">
        <v>44639</v>
      </c>
      <c r="AF22" s="200" t="s">
        <v>183</v>
      </c>
      <c r="AG22" s="200" t="s">
        <v>184</v>
      </c>
      <c r="AH22" s="200" t="s">
        <v>195</v>
      </c>
      <c r="AI22" s="34">
        <v>409352</v>
      </c>
      <c r="AJ22" s="34">
        <v>0</v>
      </c>
      <c r="AK22" s="34">
        <f>AI22+AJ22</f>
        <v>409352</v>
      </c>
      <c r="AL22" s="201"/>
      <c r="AM22" s="201"/>
      <c r="AN22" s="209"/>
      <c r="AO22" s="201"/>
      <c r="AP22" s="201"/>
      <c r="AQ22" s="2"/>
      <c r="AR22" s="2"/>
      <c r="AS22" s="201"/>
      <c r="AT22" s="201"/>
      <c r="AU22" s="32"/>
      <c r="AV22" s="201"/>
      <c r="AW22" s="33"/>
      <c r="AX22" s="33"/>
      <c r="AY22" s="201"/>
      <c r="AZ22" s="201"/>
      <c r="BA22" s="33"/>
      <c r="BB22" s="33"/>
      <c r="BC22" s="209"/>
      <c r="BD22" s="33"/>
      <c r="BE22" s="33"/>
      <c r="BF22" s="33"/>
      <c r="BG22" s="201"/>
      <c r="BH22" s="33"/>
      <c r="BI22" s="250"/>
      <c r="BJ22" s="34">
        <v>175974.25</v>
      </c>
      <c r="BK22" s="34">
        <v>35937.21</v>
      </c>
      <c r="BL22" s="256">
        <f>BJ22+BK22</f>
        <v>211911.46</v>
      </c>
      <c r="BM22" s="216"/>
      <c r="BN22" s="216"/>
      <c r="BO22" s="247"/>
      <c r="BP22" s="214"/>
      <c r="BQ22" s="215"/>
      <c r="BR22" s="223"/>
      <c r="BS22" s="209">
        <v>44690</v>
      </c>
      <c r="BT22" s="216"/>
      <c r="BU22" s="216"/>
      <c r="BV22" s="216"/>
      <c r="BW22" s="214"/>
      <c r="BX22" s="214"/>
      <c r="BY22" s="215"/>
      <c r="BZ22" s="216" t="s">
        <v>960</v>
      </c>
      <c r="CA22" s="216">
        <v>13967</v>
      </c>
      <c r="CB22" s="216"/>
      <c r="CC22" s="216"/>
      <c r="CD22" s="216" t="s">
        <v>961</v>
      </c>
      <c r="CE22" s="216" t="s">
        <v>775</v>
      </c>
    </row>
    <row r="23" spans="1:83" ht="25.5" x14ac:dyDescent="0.25">
      <c r="A23" s="229"/>
      <c r="B23" s="229"/>
      <c r="C23" s="229"/>
      <c r="D23" s="229"/>
      <c r="E23" s="229"/>
      <c r="F23" s="270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70"/>
      <c r="X23" s="229"/>
      <c r="Y23" s="229"/>
      <c r="Z23" s="229"/>
      <c r="AA23" s="229"/>
      <c r="AB23" s="230"/>
      <c r="AC23" s="231"/>
      <c r="AD23" s="230"/>
      <c r="AE23" s="230"/>
      <c r="AF23" s="229"/>
      <c r="AG23" s="229"/>
      <c r="AH23" s="229"/>
      <c r="AI23" s="224"/>
      <c r="AJ23" s="224"/>
      <c r="AK23" s="224"/>
      <c r="AL23" s="225" t="s">
        <v>196</v>
      </c>
      <c r="AM23" s="225" t="s">
        <v>197</v>
      </c>
      <c r="AN23" s="213">
        <v>44634</v>
      </c>
      <c r="AO23" s="225">
        <v>13247</v>
      </c>
      <c r="AP23" s="225" t="s">
        <v>185</v>
      </c>
      <c r="AQ23" s="1">
        <v>44640</v>
      </c>
      <c r="AR23" s="1">
        <v>44729</v>
      </c>
      <c r="AS23" s="225"/>
      <c r="AT23" s="225"/>
      <c r="AU23" s="45"/>
      <c r="AV23" s="225"/>
      <c r="AW23" s="46"/>
      <c r="AX23" s="46"/>
      <c r="AY23" s="225"/>
      <c r="AZ23" s="225"/>
      <c r="BA23" s="46"/>
      <c r="BB23" s="46"/>
      <c r="BC23" s="213"/>
      <c r="BD23" s="46"/>
      <c r="BE23" s="46"/>
      <c r="BF23" s="46"/>
      <c r="BG23" s="225"/>
      <c r="BH23" s="46"/>
      <c r="BI23" s="251"/>
      <c r="BJ23" s="224"/>
      <c r="BK23" s="224"/>
      <c r="BL23" s="257"/>
      <c r="BM23" s="218"/>
      <c r="BN23" s="218"/>
      <c r="BO23" s="36"/>
      <c r="BP23" s="210"/>
      <c r="BQ23" s="211"/>
      <c r="BR23" s="212"/>
      <c r="BS23" s="213"/>
      <c r="BT23" s="218"/>
      <c r="BU23" s="218"/>
      <c r="BV23" s="218"/>
      <c r="BW23" s="210"/>
      <c r="BX23" s="210"/>
      <c r="BY23" s="211"/>
      <c r="BZ23" s="218"/>
      <c r="CA23" s="218"/>
      <c r="CB23" s="218"/>
      <c r="CC23" s="218"/>
      <c r="CD23" s="218"/>
      <c r="CE23" s="218"/>
    </row>
    <row r="24" spans="1:83" ht="25.5" x14ac:dyDescent="0.25">
      <c r="A24" s="229"/>
      <c r="B24" s="229"/>
      <c r="C24" s="229"/>
      <c r="D24" s="229"/>
      <c r="E24" s="229"/>
      <c r="F24" s="270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70"/>
      <c r="X24" s="229"/>
      <c r="Y24" s="229"/>
      <c r="Z24" s="229"/>
      <c r="AA24" s="229"/>
      <c r="AB24" s="230"/>
      <c r="AC24" s="231"/>
      <c r="AD24" s="230"/>
      <c r="AE24" s="230"/>
      <c r="AF24" s="229"/>
      <c r="AG24" s="229"/>
      <c r="AH24" s="229"/>
      <c r="AI24" s="224"/>
      <c r="AJ24" s="224"/>
      <c r="AK24" s="224"/>
      <c r="AL24" s="225" t="s">
        <v>196</v>
      </c>
      <c r="AM24" s="225" t="s">
        <v>198</v>
      </c>
      <c r="AN24" s="213">
        <v>44729</v>
      </c>
      <c r="AO24" s="225">
        <v>13316</v>
      </c>
      <c r="AP24" s="225" t="s">
        <v>185</v>
      </c>
      <c r="AQ24" s="1">
        <v>44730</v>
      </c>
      <c r="AR24" s="1">
        <v>44819</v>
      </c>
      <c r="AS24" s="225"/>
      <c r="AT24" s="225"/>
      <c r="AU24" s="45"/>
      <c r="AV24" s="225"/>
      <c r="AW24" s="46"/>
      <c r="AX24" s="46"/>
      <c r="AY24" s="225"/>
      <c r="AZ24" s="225"/>
      <c r="BA24" s="46"/>
      <c r="BB24" s="46"/>
      <c r="BC24" s="213"/>
      <c r="BD24" s="46"/>
      <c r="BE24" s="46"/>
      <c r="BF24" s="46"/>
      <c r="BG24" s="225"/>
      <c r="BH24" s="46"/>
      <c r="BI24" s="251"/>
      <c r="BJ24" s="224"/>
      <c r="BK24" s="224"/>
      <c r="BL24" s="257"/>
      <c r="BM24" s="218"/>
      <c r="BN24" s="218"/>
      <c r="BO24" s="36">
        <v>44750</v>
      </c>
      <c r="BP24" s="210">
        <v>44809</v>
      </c>
      <c r="BQ24" s="211"/>
      <c r="BR24" s="212"/>
      <c r="BS24" s="213"/>
      <c r="BT24" s="218"/>
      <c r="BU24" s="218"/>
      <c r="BV24" s="218"/>
      <c r="BW24" s="210">
        <v>44769</v>
      </c>
      <c r="BX24" s="210">
        <v>44902</v>
      </c>
      <c r="BY24" s="211"/>
      <c r="BZ24" s="218"/>
      <c r="CA24" s="218"/>
      <c r="CB24" s="218"/>
      <c r="CC24" s="218"/>
      <c r="CD24" s="218"/>
      <c r="CE24" s="218"/>
    </row>
    <row r="25" spans="1:83" ht="25.5" x14ac:dyDescent="0.25">
      <c r="A25" s="229"/>
      <c r="B25" s="229"/>
      <c r="C25" s="229"/>
      <c r="D25" s="229"/>
      <c r="E25" s="229"/>
      <c r="F25" s="270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70"/>
      <c r="X25" s="229"/>
      <c r="Y25" s="229"/>
      <c r="Z25" s="229"/>
      <c r="AA25" s="229"/>
      <c r="AB25" s="230"/>
      <c r="AC25" s="231"/>
      <c r="AD25" s="230"/>
      <c r="AE25" s="230"/>
      <c r="AF25" s="229"/>
      <c r="AG25" s="229"/>
      <c r="AH25" s="229"/>
      <c r="AI25" s="224"/>
      <c r="AJ25" s="224"/>
      <c r="AK25" s="224"/>
      <c r="AL25" s="225" t="s">
        <v>196</v>
      </c>
      <c r="AM25" s="225" t="s">
        <v>199</v>
      </c>
      <c r="AN25" s="213">
        <v>44805</v>
      </c>
      <c r="AO25" s="225">
        <v>13385</v>
      </c>
      <c r="AP25" s="225" t="s">
        <v>185</v>
      </c>
      <c r="AQ25" s="1">
        <v>44820</v>
      </c>
      <c r="AR25" s="1">
        <v>44909</v>
      </c>
      <c r="AS25" s="225"/>
      <c r="AT25" s="225"/>
      <c r="AU25" s="45"/>
      <c r="AV25" s="225"/>
      <c r="AW25" s="46"/>
      <c r="AX25" s="46"/>
      <c r="AY25" s="225"/>
      <c r="AZ25" s="225"/>
      <c r="BA25" s="46"/>
      <c r="BB25" s="46"/>
      <c r="BC25" s="213"/>
      <c r="BD25" s="46"/>
      <c r="BE25" s="46"/>
      <c r="BF25" s="46"/>
      <c r="BG25" s="225"/>
      <c r="BH25" s="46"/>
      <c r="BI25" s="251"/>
      <c r="BJ25" s="224"/>
      <c r="BK25" s="224"/>
      <c r="BL25" s="257"/>
      <c r="BM25" s="218"/>
      <c r="BN25" s="218"/>
      <c r="BO25" s="36"/>
      <c r="BP25" s="210"/>
      <c r="BQ25" s="211"/>
      <c r="BR25" s="212"/>
      <c r="BS25" s="213"/>
      <c r="BT25" s="218"/>
      <c r="BU25" s="218"/>
      <c r="BV25" s="218"/>
      <c r="BW25" s="210"/>
      <c r="BX25" s="210"/>
      <c r="BY25" s="211"/>
      <c r="BZ25" s="218"/>
      <c r="CA25" s="218"/>
      <c r="CB25" s="218"/>
      <c r="CC25" s="218"/>
      <c r="CD25" s="218"/>
      <c r="CE25" s="218"/>
    </row>
    <row r="26" spans="1:83" ht="25.5" x14ac:dyDescent="0.25">
      <c r="A26" s="229"/>
      <c r="B26" s="229"/>
      <c r="C26" s="229"/>
      <c r="D26" s="229"/>
      <c r="E26" s="229"/>
      <c r="F26" s="270"/>
      <c r="G26" s="229"/>
      <c r="H26" s="229"/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70"/>
      <c r="X26" s="229"/>
      <c r="Y26" s="229"/>
      <c r="Z26" s="229"/>
      <c r="AA26" s="229"/>
      <c r="AB26" s="230"/>
      <c r="AC26" s="231"/>
      <c r="AD26" s="230"/>
      <c r="AE26" s="230"/>
      <c r="AF26" s="229"/>
      <c r="AG26" s="229"/>
      <c r="AH26" s="229"/>
      <c r="AI26" s="224"/>
      <c r="AJ26" s="224"/>
      <c r="AK26" s="224"/>
      <c r="AL26" s="225" t="s">
        <v>196</v>
      </c>
      <c r="AM26" s="225" t="s">
        <v>199</v>
      </c>
      <c r="AN26" s="213">
        <v>44907</v>
      </c>
      <c r="AO26" s="225">
        <v>13431</v>
      </c>
      <c r="AP26" s="225" t="s">
        <v>185</v>
      </c>
      <c r="AQ26" s="1">
        <v>44909</v>
      </c>
      <c r="AR26" s="1">
        <v>44634</v>
      </c>
      <c r="AS26" s="225"/>
      <c r="AT26" s="225"/>
      <c r="AU26" s="45"/>
      <c r="AV26" s="225"/>
      <c r="AW26" s="46"/>
      <c r="AX26" s="46"/>
      <c r="AY26" s="225"/>
      <c r="AZ26" s="225"/>
      <c r="BA26" s="46"/>
      <c r="BB26" s="46"/>
      <c r="BC26" s="213"/>
      <c r="BD26" s="46"/>
      <c r="BE26" s="46"/>
      <c r="BF26" s="46"/>
      <c r="BG26" s="225"/>
      <c r="BH26" s="46"/>
      <c r="BI26" s="251"/>
      <c r="BJ26" s="224"/>
      <c r="BK26" s="224"/>
      <c r="BL26" s="257"/>
      <c r="BM26" s="218"/>
      <c r="BN26" s="218"/>
      <c r="BO26" s="36"/>
      <c r="BP26" s="210"/>
      <c r="BQ26" s="211"/>
      <c r="BR26" s="212"/>
      <c r="BS26" s="213"/>
      <c r="BT26" s="218"/>
      <c r="BU26" s="218"/>
      <c r="BV26" s="218"/>
      <c r="BW26" s="210"/>
      <c r="BX26" s="210"/>
      <c r="BY26" s="211"/>
      <c r="BZ26" s="218"/>
      <c r="CA26" s="218"/>
      <c r="CB26" s="218"/>
      <c r="CC26" s="218"/>
      <c r="CD26" s="218"/>
      <c r="CE26" s="218"/>
    </row>
    <row r="27" spans="1:83" ht="25.5" x14ac:dyDescent="0.25">
      <c r="A27" s="229"/>
      <c r="B27" s="229"/>
      <c r="C27" s="229"/>
      <c r="D27" s="229"/>
      <c r="E27" s="229"/>
      <c r="F27" s="270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70"/>
      <c r="X27" s="229"/>
      <c r="Y27" s="229"/>
      <c r="Z27" s="229"/>
      <c r="AA27" s="229"/>
      <c r="AB27" s="230"/>
      <c r="AC27" s="231"/>
      <c r="AD27" s="230"/>
      <c r="AE27" s="230"/>
      <c r="AF27" s="229"/>
      <c r="AG27" s="229"/>
      <c r="AH27" s="229"/>
      <c r="AI27" s="224"/>
      <c r="AJ27" s="224"/>
      <c r="AK27" s="224"/>
      <c r="AL27" s="225" t="s">
        <v>200</v>
      </c>
      <c r="AM27" s="225" t="s">
        <v>201</v>
      </c>
      <c r="AN27" s="213">
        <v>44981</v>
      </c>
      <c r="AO27" s="225">
        <v>13487</v>
      </c>
      <c r="AP27" s="225" t="s">
        <v>185</v>
      </c>
      <c r="AQ27" s="210">
        <v>45000</v>
      </c>
      <c r="AR27" s="210">
        <v>45060</v>
      </c>
      <c r="AS27" s="225"/>
      <c r="AT27" s="225"/>
      <c r="AU27" s="45"/>
      <c r="AV27" s="225"/>
      <c r="AW27" s="46"/>
      <c r="AX27" s="46"/>
      <c r="AY27" s="225"/>
      <c r="AZ27" s="225"/>
      <c r="BA27" s="46"/>
      <c r="BB27" s="46"/>
      <c r="BC27" s="213"/>
      <c r="BD27" s="46"/>
      <c r="BE27" s="46"/>
      <c r="BF27" s="46"/>
      <c r="BG27" s="225"/>
      <c r="BH27" s="46"/>
      <c r="BI27" s="251"/>
      <c r="BJ27" s="224"/>
      <c r="BK27" s="224"/>
      <c r="BL27" s="257"/>
      <c r="BM27" s="218"/>
      <c r="BN27" s="218"/>
      <c r="BO27" s="36">
        <v>45000</v>
      </c>
      <c r="BP27" s="210">
        <v>45060</v>
      </c>
      <c r="BQ27" s="211"/>
      <c r="BR27" s="212"/>
      <c r="BS27" s="213"/>
      <c r="BT27" s="218"/>
      <c r="BU27" s="218"/>
      <c r="BV27" s="218"/>
      <c r="BW27" s="210"/>
      <c r="BX27" s="210"/>
      <c r="BY27" s="211"/>
      <c r="BZ27" s="218"/>
      <c r="CA27" s="218"/>
      <c r="CB27" s="218"/>
      <c r="CC27" s="218"/>
      <c r="CD27" s="218"/>
      <c r="CE27" s="218"/>
    </row>
    <row r="28" spans="1:83" ht="25.5" x14ac:dyDescent="0.25">
      <c r="A28" s="229"/>
      <c r="B28" s="229"/>
      <c r="C28" s="229"/>
      <c r="D28" s="229"/>
      <c r="E28" s="229"/>
      <c r="F28" s="270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70"/>
      <c r="X28" s="229"/>
      <c r="Y28" s="229"/>
      <c r="Z28" s="229"/>
      <c r="AA28" s="229"/>
      <c r="AB28" s="230"/>
      <c r="AC28" s="231"/>
      <c r="AD28" s="230"/>
      <c r="AE28" s="230"/>
      <c r="AF28" s="229"/>
      <c r="AG28" s="229"/>
      <c r="AH28" s="229"/>
      <c r="AI28" s="224"/>
      <c r="AJ28" s="224"/>
      <c r="AK28" s="224"/>
      <c r="AL28" s="225" t="s">
        <v>200</v>
      </c>
      <c r="AM28" s="225" t="s">
        <v>202</v>
      </c>
      <c r="AN28" s="213">
        <v>44981</v>
      </c>
      <c r="AO28" s="225">
        <v>13487</v>
      </c>
      <c r="AP28" s="225" t="s">
        <v>185</v>
      </c>
      <c r="AQ28" s="210">
        <v>45061</v>
      </c>
      <c r="AR28" s="210">
        <v>45059</v>
      </c>
      <c r="AS28" s="225"/>
      <c r="AT28" s="225"/>
      <c r="AU28" s="45"/>
      <c r="AV28" s="225"/>
      <c r="AW28" s="46"/>
      <c r="AX28" s="46"/>
      <c r="AY28" s="225"/>
      <c r="AZ28" s="225"/>
      <c r="BA28" s="46"/>
      <c r="BB28" s="46"/>
      <c r="BC28" s="213"/>
      <c r="BD28" s="46"/>
      <c r="BE28" s="46"/>
      <c r="BF28" s="46"/>
      <c r="BG28" s="225"/>
      <c r="BH28" s="46"/>
      <c r="BI28" s="251"/>
      <c r="BJ28" s="224"/>
      <c r="BK28" s="224"/>
      <c r="BL28" s="257"/>
      <c r="BM28" s="218"/>
      <c r="BN28" s="218"/>
      <c r="BO28" s="36">
        <v>45000</v>
      </c>
      <c r="BP28" s="210">
        <v>45059</v>
      </c>
      <c r="BQ28" s="211"/>
      <c r="BR28" s="212"/>
      <c r="BS28" s="213"/>
      <c r="BT28" s="218"/>
      <c r="BU28" s="218"/>
      <c r="BV28" s="218"/>
      <c r="BW28" s="210"/>
      <c r="BX28" s="210"/>
      <c r="BY28" s="211"/>
      <c r="BZ28" s="218"/>
      <c r="CA28" s="218"/>
      <c r="CB28" s="218"/>
      <c r="CC28" s="218"/>
      <c r="CD28" s="218"/>
      <c r="CE28" s="218"/>
    </row>
    <row r="29" spans="1:83" ht="51" x14ac:dyDescent="0.25">
      <c r="A29" s="229"/>
      <c r="B29" s="229"/>
      <c r="C29" s="229"/>
      <c r="D29" s="229"/>
      <c r="E29" s="229"/>
      <c r="F29" s="270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70"/>
      <c r="X29" s="229"/>
      <c r="Y29" s="229"/>
      <c r="Z29" s="229"/>
      <c r="AA29" s="229"/>
      <c r="AB29" s="230"/>
      <c r="AC29" s="231"/>
      <c r="AD29" s="230"/>
      <c r="AE29" s="230"/>
      <c r="AF29" s="229"/>
      <c r="AG29" s="229"/>
      <c r="AH29" s="229"/>
      <c r="AI29" s="224"/>
      <c r="AJ29" s="224"/>
      <c r="AK29" s="224"/>
      <c r="AL29" s="225" t="s">
        <v>213</v>
      </c>
      <c r="AM29" s="225" t="s">
        <v>203</v>
      </c>
      <c r="AN29" s="213">
        <v>45035</v>
      </c>
      <c r="AO29" s="225"/>
      <c r="AP29" s="225" t="s">
        <v>212</v>
      </c>
      <c r="AQ29" s="210"/>
      <c r="AR29" s="210"/>
      <c r="AS29" s="225"/>
      <c r="AT29" s="225"/>
      <c r="AU29" s="45"/>
      <c r="AV29" s="225"/>
      <c r="AW29" s="46"/>
      <c r="AX29" s="46"/>
      <c r="AY29" s="225"/>
      <c r="AZ29" s="225"/>
      <c r="BA29" s="46"/>
      <c r="BB29" s="46"/>
      <c r="BC29" s="213"/>
      <c r="BD29" s="46"/>
      <c r="BE29" s="46"/>
      <c r="BF29" s="46"/>
      <c r="BG29" s="225"/>
      <c r="BH29" s="46"/>
      <c r="BI29" s="251"/>
      <c r="BJ29" s="224"/>
      <c r="BK29" s="224"/>
      <c r="BL29" s="257"/>
      <c r="BM29" s="218"/>
      <c r="BN29" s="218"/>
      <c r="BO29" s="36"/>
      <c r="BP29" s="210"/>
      <c r="BQ29" s="211"/>
      <c r="BR29" s="212"/>
      <c r="BS29" s="213"/>
      <c r="BT29" s="218"/>
      <c r="BU29" s="218"/>
      <c r="BV29" s="218"/>
      <c r="BW29" s="210"/>
      <c r="BX29" s="210"/>
      <c r="BY29" s="211"/>
      <c r="BZ29" s="218"/>
      <c r="CA29" s="218"/>
      <c r="CB29" s="218"/>
      <c r="CC29" s="218"/>
      <c r="CD29" s="218"/>
      <c r="CE29" s="218"/>
    </row>
    <row r="30" spans="1:83" ht="25.5" x14ac:dyDescent="0.25">
      <c r="A30" s="229"/>
      <c r="B30" s="229"/>
      <c r="C30" s="229"/>
      <c r="D30" s="229"/>
      <c r="E30" s="229"/>
      <c r="F30" s="270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70"/>
      <c r="X30" s="229"/>
      <c r="Y30" s="229"/>
      <c r="Z30" s="229"/>
      <c r="AA30" s="229"/>
      <c r="AB30" s="230"/>
      <c r="AC30" s="231"/>
      <c r="AD30" s="230"/>
      <c r="AE30" s="230"/>
      <c r="AF30" s="229"/>
      <c r="AG30" s="229"/>
      <c r="AH30" s="229"/>
      <c r="AI30" s="224"/>
      <c r="AJ30" s="224"/>
      <c r="AK30" s="224"/>
      <c r="AL30" s="225" t="s">
        <v>204</v>
      </c>
      <c r="AM30" s="225" t="s">
        <v>205</v>
      </c>
      <c r="AN30" s="213">
        <v>45058</v>
      </c>
      <c r="AO30" s="225">
        <v>13547</v>
      </c>
      <c r="AP30" s="225" t="s">
        <v>185</v>
      </c>
      <c r="AQ30" s="210">
        <v>45060</v>
      </c>
      <c r="AR30" s="210">
        <v>45179</v>
      </c>
      <c r="AS30" s="225"/>
      <c r="AT30" s="225"/>
      <c r="AU30" s="45"/>
      <c r="AV30" s="225"/>
      <c r="AW30" s="46"/>
      <c r="AX30" s="46"/>
      <c r="AY30" s="225"/>
      <c r="AZ30" s="225"/>
      <c r="BA30" s="46"/>
      <c r="BB30" s="46"/>
      <c r="BC30" s="213"/>
      <c r="BD30" s="46"/>
      <c r="BE30" s="46"/>
      <c r="BF30" s="46"/>
      <c r="BG30" s="225"/>
      <c r="BH30" s="46"/>
      <c r="BI30" s="251"/>
      <c r="BJ30" s="224"/>
      <c r="BK30" s="224"/>
      <c r="BL30" s="257"/>
      <c r="BM30" s="218"/>
      <c r="BN30" s="218"/>
      <c r="BO30" s="36"/>
      <c r="BP30" s="210"/>
      <c r="BQ30" s="211"/>
      <c r="BR30" s="212"/>
      <c r="BS30" s="213"/>
      <c r="BT30" s="218"/>
      <c r="BU30" s="218"/>
      <c r="BV30" s="218"/>
      <c r="BW30" s="210"/>
      <c r="BX30" s="210"/>
      <c r="BY30" s="211"/>
      <c r="BZ30" s="218"/>
      <c r="CA30" s="218"/>
      <c r="CB30" s="218"/>
      <c r="CC30" s="218"/>
      <c r="CD30" s="218"/>
      <c r="CE30" s="218"/>
    </row>
    <row r="31" spans="1:83" ht="25.5" x14ac:dyDescent="0.25">
      <c r="A31" s="229"/>
      <c r="B31" s="229"/>
      <c r="C31" s="229"/>
      <c r="D31" s="229"/>
      <c r="E31" s="229"/>
      <c r="F31" s="270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70"/>
      <c r="X31" s="229"/>
      <c r="Y31" s="229"/>
      <c r="Z31" s="229"/>
      <c r="AA31" s="229"/>
      <c r="AB31" s="230"/>
      <c r="AC31" s="231"/>
      <c r="AD31" s="230"/>
      <c r="AE31" s="230"/>
      <c r="AF31" s="229"/>
      <c r="AG31" s="229"/>
      <c r="AH31" s="229"/>
      <c r="AI31" s="224"/>
      <c r="AJ31" s="224"/>
      <c r="AK31" s="224"/>
      <c r="AL31" s="225" t="s">
        <v>204</v>
      </c>
      <c r="AM31" s="225" t="s">
        <v>206</v>
      </c>
      <c r="AN31" s="213">
        <v>45175</v>
      </c>
      <c r="AO31" s="225">
        <v>13617</v>
      </c>
      <c r="AP31" s="225" t="s">
        <v>185</v>
      </c>
      <c r="AQ31" s="210">
        <v>45180</v>
      </c>
      <c r="AR31" s="210">
        <v>45299</v>
      </c>
      <c r="AS31" s="225"/>
      <c r="AT31" s="225"/>
      <c r="AU31" s="45"/>
      <c r="AV31" s="225"/>
      <c r="AW31" s="46"/>
      <c r="AX31" s="46"/>
      <c r="AY31" s="225"/>
      <c r="AZ31" s="225"/>
      <c r="BA31" s="46"/>
      <c r="BB31" s="46"/>
      <c r="BC31" s="213"/>
      <c r="BD31" s="46"/>
      <c r="BE31" s="46"/>
      <c r="BF31" s="46"/>
      <c r="BG31" s="225"/>
      <c r="BH31" s="46"/>
      <c r="BI31" s="251"/>
      <c r="BJ31" s="224"/>
      <c r="BK31" s="224"/>
      <c r="BL31" s="257"/>
      <c r="BM31" s="218"/>
      <c r="BN31" s="218"/>
      <c r="BO31" s="36"/>
      <c r="BP31" s="210"/>
      <c r="BQ31" s="211"/>
      <c r="BR31" s="212"/>
      <c r="BS31" s="213"/>
      <c r="BT31" s="218"/>
      <c r="BU31" s="218"/>
      <c r="BV31" s="218"/>
      <c r="BW31" s="210"/>
      <c r="BX31" s="210"/>
      <c r="BY31" s="211"/>
      <c r="BZ31" s="218"/>
      <c r="CA31" s="218"/>
      <c r="CB31" s="218"/>
      <c r="CC31" s="218"/>
      <c r="CD31" s="218"/>
      <c r="CE31" s="218"/>
    </row>
    <row r="32" spans="1:83" ht="25.5" x14ac:dyDescent="0.25">
      <c r="A32" s="229"/>
      <c r="B32" s="229"/>
      <c r="C32" s="229"/>
      <c r="D32" s="229"/>
      <c r="E32" s="229"/>
      <c r="F32" s="270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70"/>
      <c r="X32" s="229"/>
      <c r="Y32" s="229"/>
      <c r="Z32" s="229"/>
      <c r="AA32" s="229"/>
      <c r="AB32" s="230"/>
      <c r="AC32" s="231"/>
      <c r="AD32" s="230"/>
      <c r="AE32" s="230"/>
      <c r="AF32" s="229"/>
      <c r="AG32" s="229"/>
      <c r="AH32" s="229"/>
      <c r="AI32" s="224"/>
      <c r="AJ32" s="224"/>
      <c r="AK32" s="224"/>
      <c r="AL32" s="225" t="s">
        <v>207</v>
      </c>
      <c r="AM32" s="225" t="s">
        <v>208</v>
      </c>
      <c r="AN32" s="213">
        <v>45280</v>
      </c>
      <c r="AO32" s="225">
        <v>13683</v>
      </c>
      <c r="AP32" s="225" t="s">
        <v>185</v>
      </c>
      <c r="AQ32" s="210">
        <v>45300</v>
      </c>
      <c r="AR32" s="210">
        <v>45389</v>
      </c>
      <c r="AS32" s="225"/>
      <c r="AT32" s="225"/>
      <c r="AU32" s="45"/>
      <c r="AV32" s="225"/>
      <c r="AW32" s="46"/>
      <c r="AX32" s="46"/>
      <c r="AY32" s="225"/>
      <c r="AZ32" s="225"/>
      <c r="BA32" s="46"/>
      <c r="BB32" s="46"/>
      <c r="BC32" s="213"/>
      <c r="BD32" s="46"/>
      <c r="BE32" s="46"/>
      <c r="BF32" s="46"/>
      <c r="BG32" s="225"/>
      <c r="BH32" s="46"/>
      <c r="BI32" s="251"/>
      <c r="BJ32" s="224"/>
      <c r="BK32" s="224"/>
      <c r="BL32" s="257"/>
      <c r="BM32" s="218"/>
      <c r="BN32" s="218"/>
      <c r="BO32" s="36"/>
      <c r="BP32" s="210"/>
      <c r="BQ32" s="211"/>
      <c r="BR32" s="212"/>
      <c r="BS32" s="213"/>
      <c r="BT32" s="218"/>
      <c r="BU32" s="218"/>
      <c r="BV32" s="218"/>
      <c r="BW32" s="210"/>
      <c r="BX32" s="210"/>
      <c r="BY32" s="211"/>
      <c r="BZ32" s="218"/>
      <c r="CA32" s="218"/>
      <c r="CB32" s="218"/>
      <c r="CC32" s="218"/>
      <c r="CD32" s="218"/>
      <c r="CE32" s="218"/>
    </row>
    <row r="33" spans="1:83" ht="25.5" x14ac:dyDescent="0.25">
      <c r="A33" s="229"/>
      <c r="B33" s="229"/>
      <c r="C33" s="229"/>
      <c r="D33" s="229"/>
      <c r="E33" s="229"/>
      <c r="F33" s="270"/>
      <c r="G33" s="229"/>
      <c r="H33" s="229"/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70"/>
      <c r="X33" s="229"/>
      <c r="Y33" s="229"/>
      <c r="Z33" s="229"/>
      <c r="AA33" s="229"/>
      <c r="AB33" s="230"/>
      <c r="AC33" s="231"/>
      <c r="AD33" s="230"/>
      <c r="AE33" s="230"/>
      <c r="AF33" s="229"/>
      <c r="AG33" s="229"/>
      <c r="AH33" s="229"/>
      <c r="AI33" s="224"/>
      <c r="AJ33" s="224"/>
      <c r="AK33" s="224"/>
      <c r="AL33" s="225" t="s">
        <v>207</v>
      </c>
      <c r="AM33" s="225" t="s">
        <v>209</v>
      </c>
      <c r="AN33" s="213">
        <v>45337</v>
      </c>
      <c r="AO33" s="225">
        <v>13721</v>
      </c>
      <c r="AP33" s="225" t="s">
        <v>185</v>
      </c>
      <c r="AQ33" s="210">
        <v>45390</v>
      </c>
      <c r="AR33" s="210">
        <v>45419</v>
      </c>
      <c r="AS33" s="225"/>
      <c r="AT33" s="225"/>
      <c r="AU33" s="45"/>
      <c r="AV33" s="225"/>
      <c r="AW33" s="46"/>
      <c r="AX33" s="46"/>
      <c r="AY33" s="225"/>
      <c r="AZ33" s="225"/>
      <c r="BA33" s="46"/>
      <c r="BB33" s="46"/>
      <c r="BC33" s="213"/>
      <c r="BD33" s="46"/>
      <c r="BE33" s="46"/>
      <c r="BF33" s="46"/>
      <c r="BG33" s="225"/>
      <c r="BH33" s="46"/>
      <c r="BI33" s="251"/>
      <c r="BJ33" s="224"/>
      <c r="BK33" s="224"/>
      <c r="BL33" s="257"/>
      <c r="BM33" s="218"/>
      <c r="BN33" s="218"/>
      <c r="BO33" s="36"/>
      <c r="BP33" s="210"/>
      <c r="BQ33" s="211"/>
      <c r="BR33" s="212"/>
      <c r="BS33" s="213"/>
      <c r="BT33" s="218"/>
      <c r="BU33" s="218"/>
      <c r="BV33" s="218"/>
      <c r="BW33" s="210"/>
      <c r="BX33" s="210"/>
      <c r="BY33" s="211"/>
      <c r="BZ33" s="218"/>
      <c r="CA33" s="218"/>
      <c r="CB33" s="218"/>
      <c r="CC33" s="218"/>
      <c r="CD33" s="218"/>
      <c r="CE33" s="218"/>
    </row>
    <row r="34" spans="1:83" ht="25.5" x14ac:dyDescent="0.25">
      <c r="A34" s="229"/>
      <c r="B34" s="229"/>
      <c r="C34" s="229"/>
      <c r="D34" s="229"/>
      <c r="E34" s="229"/>
      <c r="F34" s="270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70"/>
      <c r="X34" s="229"/>
      <c r="Y34" s="229"/>
      <c r="Z34" s="229"/>
      <c r="AA34" s="229"/>
      <c r="AB34" s="230"/>
      <c r="AC34" s="231"/>
      <c r="AD34" s="230"/>
      <c r="AE34" s="230"/>
      <c r="AF34" s="229"/>
      <c r="AG34" s="229"/>
      <c r="AH34" s="229"/>
      <c r="AI34" s="224"/>
      <c r="AJ34" s="224"/>
      <c r="AK34" s="224"/>
      <c r="AL34" s="225" t="s">
        <v>207</v>
      </c>
      <c r="AM34" s="225" t="s">
        <v>210</v>
      </c>
      <c r="AN34" s="213">
        <v>45378</v>
      </c>
      <c r="AO34" s="225">
        <v>13745</v>
      </c>
      <c r="AP34" s="225" t="s">
        <v>185</v>
      </c>
      <c r="AQ34" s="210">
        <v>45420</v>
      </c>
      <c r="AR34" s="210">
        <v>45449</v>
      </c>
      <c r="AS34" s="225"/>
      <c r="AT34" s="225"/>
      <c r="AU34" s="45"/>
      <c r="AV34" s="225"/>
      <c r="AW34" s="46"/>
      <c r="AX34" s="46"/>
      <c r="AY34" s="225"/>
      <c r="AZ34" s="225"/>
      <c r="BA34" s="46"/>
      <c r="BB34" s="46"/>
      <c r="BC34" s="213"/>
      <c r="BD34" s="46"/>
      <c r="BE34" s="46"/>
      <c r="BF34" s="46"/>
      <c r="BG34" s="225"/>
      <c r="BH34" s="46"/>
      <c r="BI34" s="251"/>
      <c r="BJ34" s="224"/>
      <c r="BK34" s="224"/>
      <c r="BL34" s="257"/>
      <c r="BM34" s="218"/>
      <c r="BN34" s="218"/>
      <c r="BO34" s="36"/>
      <c r="BP34" s="210"/>
      <c r="BQ34" s="211"/>
      <c r="BR34" s="212"/>
      <c r="BS34" s="213"/>
      <c r="BT34" s="218"/>
      <c r="BU34" s="218"/>
      <c r="BV34" s="218"/>
      <c r="BW34" s="210"/>
      <c r="BX34" s="210"/>
      <c r="BY34" s="211"/>
      <c r="BZ34" s="218"/>
      <c r="CA34" s="218"/>
      <c r="CB34" s="218"/>
      <c r="CC34" s="218"/>
      <c r="CD34" s="218"/>
      <c r="CE34" s="218"/>
    </row>
    <row r="35" spans="1:83" ht="25.5" x14ac:dyDescent="0.25">
      <c r="A35" s="229"/>
      <c r="B35" s="229"/>
      <c r="C35" s="229"/>
      <c r="D35" s="229"/>
      <c r="E35" s="229"/>
      <c r="F35" s="270"/>
      <c r="G35" s="229"/>
      <c r="H35" s="229"/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70"/>
      <c r="X35" s="229"/>
      <c r="Y35" s="229"/>
      <c r="Z35" s="229"/>
      <c r="AA35" s="229"/>
      <c r="AB35" s="230"/>
      <c r="AC35" s="231"/>
      <c r="AD35" s="230"/>
      <c r="AE35" s="230"/>
      <c r="AF35" s="229"/>
      <c r="AG35" s="229"/>
      <c r="AH35" s="229"/>
      <c r="AI35" s="224"/>
      <c r="AJ35" s="224"/>
      <c r="AK35" s="224"/>
      <c r="AL35" s="225" t="s">
        <v>207</v>
      </c>
      <c r="AM35" s="225" t="s">
        <v>211</v>
      </c>
      <c r="AN35" s="213">
        <v>45432</v>
      </c>
      <c r="AO35" s="226">
        <v>13781</v>
      </c>
      <c r="AP35" s="225" t="s">
        <v>185</v>
      </c>
      <c r="AQ35" s="210">
        <v>45450</v>
      </c>
      <c r="AR35" s="210">
        <v>45509</v>
      </c>
      <c r="AS35" s="225"/>
      <c r="AT35" s="225"/>
      <c r="AU35" s="45"/>
      <c r="AV35" s="225"/>
      <c r="AW35" s="46"/>
      <c r="AX35" s="46"/>
      <c r="AY35" s="225"/>
      <c r="AZ35" s="225"/>
      <c r="BA35" s="46"/>
      <c r="BB35" s="46"/>
      <c r="BC35" s="213"/>
      <c r="BD35" s="46"/>
      <c r="BE35" s="46"/>
      <c r="BF35" s="46"/>
      <c r="BG35" s="225"/>
      <c r="BH35" s="46"/>
      <c r="BI35" s="251"/>
      <c r="BJ35" s="224"/>
      <c r="BK35" s="224"/>
      <c r="BL35" s="257"/>
      <c r="BM35" s="218"/>
      <c r="BN35" s="218"/>
      <c r="BO35" s="36"/>
      <c r="BP35" s="210"/>
      <c r="BQ35" s="211"/>
      <c r="BR35" s="212"/>
      <c r="BS35" s="213"/>
      <c r="BT35" s="218"/>
      <c r="BU35" s="218"/>
      <c r="BV35" s="218"/>
      <c r="BW35" s="210"/>
      <c r="BX35" s="210"/>
      <c r="BY35" s="211"/>
      <c r="BZ35" s="218"/>
      <c r="CA35" s="218"/>
      <c r="CB35" s="218"/>
      <c r="CC35" s="218"/>
      <c r="CD35" s="218"/>
      <c r="CE35" s="218"/>
    </row>
    <row r="36" spans="1:83" ht="25.5" x14ac:dyDescent="0.25">
      <c r="A36" s="229"/>
      <c r="B36" s="229"/>
      <c r="C36" s="229"/>
      <c r="D36" s="229"/>
      <c r="E36" s="229"/>
      <c r="F36" s="270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70"/>
      <c r="X36" s="229"/>
      <c r="Y36" s="229"/>
      <c r="Z36" s="229"/>
      <c r="AA36" s="229"/>
      <c r="AB36" s="230"/>
      <c r="AC36" s="231"/>
      <c r="AD36" s="230"/>
      <c r="AE36" s="230"/>
      <c r="AF36" s="229"/>
      <c r="AG36" s="229"/>
      <c r="AH36" s="229"/>
      <c r="AI36" s="224"/>
      <c r="AJ36" s="224"/>
      <c r="AK36" s="224"/>
      <c r="AL36" s="225" t="s">
        <v>935</v>
      </c>
      <c r="AM36" s="225" t="s">
        <v>936</v>
      </c>
      <c r="AN36" s="213">
        <v>45503</v>
      </c>
      <c r="AO36" s="226">
        <v>13837</v>
      </c>
      <c r="AP36" s="225" t="s">
        <v>185</v>
      </c>
      <c r="AQ36" s="210">
        <v>45510</v>
      </c>
      <c r="AR36" s="210">
        <v>45569</v>
      </c>
      <c r="AS36" s="225"/>
      <c r="AT36" s="225"/>
      <c r="AU36" s="45"/>
      <c r="AV36" s="225"/>
      <c r="AW36" s="46"/>
      <c r="AX36" s="46"/>
      <c r="AY36" s="225"/>
      <c r="AZ36" s="225"/>
      <c r="BA36" s="46"/>
      <c r="BB36" s="46"/>
      <c r="BC36" s="213"/>
      <c r="BD36" s="46"/>
      <c r="BE36" s="46"/>
      <c r="BF36" s="46"/>
      <c r="BG36" s="225"/>
      <c r="BH36" s="46"/>
      <c r="BI36" s="252"/>
      <c r="BJ36" s="46"/>
      <c r="BK36" s="46"/>
      <c r="BL36" s="258"/>
      <c r="BM36" s="211"/>
      <c r="BN36" s="211"/>
      <c r="BO36" s="36">
        <v>45504</v>
      </c>
      <c r="BP36" s="210">
        <v>45563</v>
      </c>
      <c r="BQ36" s="211"/>
      <c r="BR36" s="212"/>
      <c r="BS36" s="213"/>
      <c r="BT36" s="211"/>
      <c r="BU36" s="211"/>
      <c r="BV36" s="211"/>
      <c r="BW36" s="210"/>
      <c r="BX36" s="210"/>
      <c r="BY36" s="211"/>
      <c r="BZ36" s="218"/>
      <c r="CA36" s="218"/>
      <c r="CB36" s="218"/>
      <c r="CC36" s="218"/>
      <c r="CD36" s="218"/>
      <c r="CE36" s="218"/>
    </row>
    <row r="37" spans="1:83" ht="25.5" x14ac:dyDescent="0.25">
      <c r="A37" s="229"/>
      <c r="B37" s="229"/>
      <c r="C37" s="229"/>
      <c r="D37" s="229"/>
      <c r="E37" s="229"/>
      <c r="F37" s="270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70"/>
      <c r="X37" s="229"/>
      <c r="Y37" s="229"/>
      <c r="Z37" s="229"/>
      <c r="AA37" s="229"/>
      <c r="AB37" s="230"/>
      <c r="AC37" s="231"/>
      <c r="AD37" s="230"/>
      <c r="AE37" s="230"/>
      <c r="AF37" s="229"/>
      <c r="AG37" s="229"/>
      <c r="AH37" s="229"/>
      <c r="AI37" s="224"/>
      <c r="AJ37" s="224"/>
      <c r="AK37" s="224"/>
      <c r="AL37" s="225" t="s">
        <v>937</v>
      </c>
      <c r="AM37" s="225" t="s">
        <v>939</v>
      </c>
      <c r="AN37" s="213">
        <v>45559</v>
      </c>
      <c r="AO37" s="226">
        <v>13874</v>
      </c>
      <c r="AP37" s="225" t="s">
        <v>185</v>
      </c>
      <c r="AQ37" s="210">
        <v>45570</v>
      </c>
      <c r="AR37" s="210">
        <v>45629</v>
      </c>
      <c r="AS37" s="225"/>
      <c r="AT37" s="225"/>
      <c r="AU37" s="45"/>
      <c r="AV37" s="225"/>
      <c r="AW37" s="46"/>
      <c r="AX37" s="46"/>
      <c r="AY37" s="225"/>
      <c r="AZ37" s="225"/>
      <c r="BA37" s="46"/>
      <c r="BB37" s="46"/>
      <c r="BC37" s="213"/>
      <c r="BD37" s="46"/>
      <c r="BE37" s="46"/>
      <c r="BF37" s="46"/>
      <c r="BG37" s="225"/>
      <c r="BH37" s="46"/>
      <c r="BI37" s="252"/>
      <c r="BJ37" s="46"/>
      <c r="BK37" s="46"/>
      <c r="BL37" s="258"/>
      <c r="BM37" s="211"/>
      <c r="BN37" s="211"/>
      <c r="BO37" s="36">
        <v>45564</v>
      </c>
      <c r="BP37" s="210">
        <v>45623</v>
      </c>
      <c r="BQ37" s="211"/>
      <c r="BR37" s="212"/>
      <c r="BS37" s="213"/>
      <c r="BT37" s="211"/>
      <c r="BU37" s="211"/>
      <c r="BV37" s="211"/>
      <c r="BW37" s="210"/>
      <c r="BX37" s="210"/>
      <c r="BY37" s="211"/>
      <c r="BZ37" s="218"/>
      <c r="CA37" s="218"/>
      <c r="CB37" s="218"/>
      <c r="CC37" s="218"/>
      <c r="CD37" s="218"/>
      <c r="CE37" s="218"/>
    </row>
    <row r="38" spans="1:83" ht="25.5" x14ac:dyDescent="0.25">
      <c r="A38" s="229"/>
      <c r="B38" s="229"/>
      <c r="C38" s="229"/>
      <c r="D38" s="229"/>
      <c r="E38" s="229"/>
      <c r="F38" s="270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70"/>
      <c r="X38" s="229"/>
      <c r="Y38" s="229"/>
      <c r="Z38" s="229"/>
      <c r="AA38" s="229"/>
      <c r="AB38" s="230"/>
      <c r="AC38" s="231"/>
      <c r="AD38" s="230"/>
      <c r="AE38" s="230"/>
      <c r="AF38" s="229"/>
      <c r="AG38" s="229"/>
      <c r="AH38" s="229"/>
      <c r="AI38" s="224"/>
      <c r="AJ38" s="224"/>
      <c r="AK38" s="224"/>
      <c r="AL38" s="225" t="s">
        <v>938</v>
      </c>
      <c r="AM38" s="225" t="s">
        <v>940</v>
      </c>
      <c r="AN38" s="213">
        <v>45623</v>
      </c>
      <c r="AO38" s="226">
        <v>13920</v>
      </c>
      <c r="AP38" s="225" t="s">
        <v>185</v>
      </c>
      <c r="AQ38" s="210">
        <v>45630</v>
      </c>
      <c r="AR38" s="210">
        <v>45690</v>
      </c>
      <c r="AS38" s="225"/>
      <c r="AT38" s="225"/>
      <c r="AU38" s="45"/>
      <c r="AV38" s="225"/>
      <c r="AW38" s="46"/>
      <c r="AX38" s="46"/>
      <c r="AY38" s="225"/>
      <c r="AZ38" s="225"/>
      <c r="BA38" s="46"/>
      <c r="BB38" s="46"/>
      <c r="BC38" s="213"/>
      <c r="BD38" s="46"/>
      <c r="BE38" s="46"/>
      <c r="BF38" s="46"/>
      <c r="BG38" s="225"/>
      <c r="BH38" s="46"/>
      <c r="BI38" s="252"/>
      <c r="BJ38" s="46"/>
      <c r="BK38" s="46"/>
      <c r="BL38" s="258"/>
      <c r="BM38" s="211"/>
      <c r="BN38" s="211"/>
      <c r="BO38" s="36">
        <v>45624</v>
      </c>
      <c r="BP38" s="210">
        <v>45684</v>
      </c>
      <c r="BQ38" s="211"/>
      <c r="BR38" s="212"/>
      <c r="BS38" s="213"/>
      <c r="BT38" s="211"/>
      <c r="BU38" s="211"/>
      <c r="BV38" s="211"/>
      <c r="BW38" s="210"/>
      <c r="BX38" s="210"/>
      <c r="BY38" s="211"/>
      <c r="BZ38" s="218"/>
      <c r="CA38" s="218"/>
      <c r="CB38" s="218"/>
      <c r="CC38" s="218"/>
      <c r="CD38" s="218"/>
      <c r="CE38" s="218"/>
    </row>
    <row r="39" spans="1:83" x14ac:dyDescent="0.25">
      <c r="A39" s="231" t="s">
        <v>955</v>
      </c>
      <c r="B39" s="231" t="s">
        <v>228</v>
      </c>
      <c r="C39" s="231" t="s">
        <v>229</v>
      </c>
      <c r="D39" s="231" t="s">
        <v>218</v>
      </c>
      <c r="E39" s="232" t="s">
        <v>180</v>
      </c>
      <c r="F39" s="270" t="s">
        <v>230</v>
      </c>
      <c r="G39" s="221">
        <v>13239</v>
      </c>
      <c r="H39" s="229"/>
      <c r="I39" s="229"/>
      <c r="J39" s="229"/>
      <c r="K39" s="229"/>
      <c r="L39" s="229"/>
      <c r="M39" s="229"/>
      <c r="N39" s="229"/>
      <c r="O39" s="229"/>
      <c r="P39" s="232"/>
      <c r="Q39" s="229"/>
      <c r="R39" s="229"/>
      <c r="S39" s="229"/>
      <c r="T39" s="229"/>
      <c r="U39" s="229"/>
      <c r="V39" s="229"/>
      <c r="W39" s="270"/>
      <c r="X39" s="229"/>
      <c r="Y39" s="231" t="s">
        <v>231</v>
      </c>
      <c r="Z39" s="229" t="s">
        <v>232</v>
      </c>
      <c r="AA39" s="218" t="s">
        <v>233</v>
      </c>
      <c r="AB39" s="230">
        <v>44742</v>
      </c>
      <c r="AC39" s="231" t="s">
        <v>227</v>
      </c>
      <c r="AD39" s="230">
        <v>44742</v>
      </c>
      <c r="AE39" s="230">
        <v>44801</v>
      </c>
      <c r="AF39" s="230" t="s">
        <v>183</v>
      </c>
      <c r="AG39" s="229" t="s">
        <v>184</v>
      </c>
      <c r="AH39" s="229" t="s">
        <v>234</v>
      </c>
      <c r="AI39" s="233">
        <v>1226452.29</v>
      </c>
      <c r="AJ39" s="233">
        <v>3007</v>
      </c>
      <c r="AK39" s="224">
        <f>AI39+AJ39</f>
        <v>1229459.29</v>
      </c>
      <c r="AL39" s="225"/>
      <c r="AM39" s="225"/>
      <c r="AN39" s="213"/>
      <c r="AO39" s="225"/>
      <c r="AP39" s="225"/>
      <c r="AQ39" s="213"/>
      <c r="AR39" s="213"/>
      <c r="AS39" s="225"/>
      <c r="AT39" s="225"/>
      <c r="AU39" s="45"/>
      <c r="AV39" s="225"/>
      <c r="AW39" s="46"/>
      <c r="AX39" s="46"/>
      <c r="AY39" s="225"/>
      <c r="AZ39" s="225"/>
      <c r="BA39" s="46"/>
      <c r="BB39" s="46"/>
      <c r="BC39" s="213"/>
      <c r="BD39" s="46"/>
      <c r="BE39" s="46"/>
      <c r="BF39" s="46"/>
      <c r="BG39" s="225"/>
      <c r="BH39" s="46"/>
      <c r="BI39" s="251"/>
      <c r="BJ39" s="224"/>
      <c r="BK39" s="224"/>
      <c r="BL39" s="257">
        <f>BJ39+BK39</f>
        <v>0</v>
      </c>
      <c r="BM39" s="211"/>
      <c r="BN39" s="211"/>
      <c r="BO39" s="36"/>
      <c r="BP39" s="210"/>
      <c r="BQ39" s="211"/>
      <c r="BR39" s="212"/>
      <c r="BS39" s="213"/>
      <c r="BT39" s="229"/>
      <c r="BU39" s="229"/>
      <c r="BV39" s="229"/>
      <c r="BW39" s="210"/>
      <c r="BX39" s="210"/>
      <c r="BY39" s="211"/>
      <c r="BZ39" s="227"/>
      <c r="CA39" s="227"/>
      <c r="CB39" s="227"/>
      <c r="CC39" s="227"/>
      <c r="CD39" s="227"/>
      <c r="CE39" s="227"/>
    </row>
    <row r="40" spans="1:83" ht="25.5" x14ac:dyDescent="0.25">
      <c r="A40" s="231"/>
      <c r="B40" s="231"/>
      <c r="C40" s="231"/>
      <c r="D40" s="231"/>
      <c r="E40" s="232"/>
      <c r="F40" s="270"/>
      <c r="G40" s="221"/>
      <c r="H40" s="229"/>
      <c r="I40" s="229"/>
      <c r="J40" s="229"/>
      <c r="K40" s="229"/>
      <c r="L40" s="229"/>
      <c r="M40" s="229"/>
      <c r="N40" s="229"/>
      <c r="O40" s="229"/>
      <c r="P40" s="232"/>
      <c r="Q40" s="229"/>
      <c r="R40" s="229"/>
      <c r="S40" s="229"/>
      <c r="T40" s="229"/>
      <c r="U40" s="229"/>
      <c r="V40" s="229"/>
      <c r="W40" s="270"/>
      <c r="X40" s="229"/>
      <c r="Y40" s="231"/>
      <c r="Z40" s="229"/>
      <c r="AA40" s="218"/>
      <c r="AB40" s="230"/>
      <c r="AC40" s="231"/>
      <c r="AD40" s="230"/>
      <c r="AE40" s="230"/>
      <c r="AF40" s="230"/>
      <c r="AG40" s="229"/>
      <c r="AH40" s="229"/>
      <c r="AI40" s="233"/>
      <c r="AJ40" s="233"/>
      <c r="AK40" s="224"/>
      <c r="AL40" s="225" t="s">
        <v>222</v>
      </c>
      <c r="AM40" s="225" t="s">
        <v>235</v>
      </c>
      <c r="AN40" s="213">
        <v>44832</v>
      </c>
      <c r="AO40" s="225">
        <v>13390</v>
      </c>
      <c r="AP40" s="225" t="s">
        <v>185</v>
      </c>
      <c r="AQ40" s="213">
        <v>44832</v>
      </c>
      <c r="AR40" s="213">
        <v>44921</v>
      </c>
      <c r="AS40" s="225"/>
      <c r="AT40" s="225"/>
      <c r="AU40" s="45"/>
      <c r="AV40" s="225"/>
      <c r="AW40" s="46"/>
      <c r="AX40" s="46"/>
      <c r="AY40" s="225"/>
      <c r="AZ40" s="225"/>
      <c r="BA40" s="46"/>
      <c r="BB40" s="46"/>
      <c r="BC40" s="213"/>
      <c r="BD40" s="46"/>
      <c r="BE40" s="46"/>
      <c r="BF40" s="46"/>
      <c r="BG40" s="225"/>
      <c r="BH40" s="46"/>
      <c r="BI40" s="251"/>
      <c r="BJ40" s="224"/>
      <c r="BK40" s="224"/>
      <c r="BL40" s="257"/>
      <c r="BM40" s="211"/>
      <c r="BN40" s="211"/>
      <c r="BO40" s="36"/>
      <c r="BP40" s="210"/>
      <c r="BQ40" s="211"/>
      <c r="BR40" s="212"/>
      <c r="BS40" s="213"/>
      <c r="BT40" s="229"/>
      <c r="BU40" s="229"/>
      <c r="BV40" s="229"/>
      <c r="BW40" s="210"/>
      <c r="BX40" s="210"/>
      <c r="BY40" s="211"/>
      <c r="BZ40" s="227"/>
      <c r="CA40" s="227"/>
      <c r="CB40" s="227"/>
      <c r="CC40" s="227"/>
      <c r="CD40" s="227"/>
      <c r="CE40" s="227"/>
    </row>
    <row r="41" spans="1:83" ht="25.5" x14ac:dyDescent="0.25">
      <c r="A41" s="231"/>
      <c r="B41" s="231"/>
      <c r="C41" s="231"/>
      <c r="D41" s="231"/>
      <c r="E41" s="232"/>
      <c r="F41" s="270"/>
      <c r="G41" s="221"/>
      <c r="H41" s="229"/>
      <c r="I41" s="229"/>
      <c r="J41" s="229"/>
      <c r="K41" s="229"/>
      <c r="L41" s="229"/>
      <c r="M41" s="229"/>
      <c r="N41" s="229"/>
      <c r="O41" s="229"/>
      <c r="P41" s="232"/>
      <c r="Q41" s="229"/>
      <c r="R41" s="229"/>
      <c r="S41" s="229"/>
      <c r="T41" s="229"/>
      <c r="U41" s="229"/>
      <c r="V41" s="229"/>
      <c r="W41" s="270"/>
      <c r="X41" s="229"/>
      <c r="Y41" s="231"/>
      <c r="Z41" s="229"/>
      <c r="AA41" s="218"/>
      <c r="AB41" s="230"/>
      <c r="AC41" s="231"/>
      <c r="AD41" s="230"/>
      <c r="AE41" s="230"/>
      <c r="AF41" s="230"/>
      <c r="AG41" s="229"/>
      <c r="AH41" s="229"/>
      <c r="AI41" s="233"/>
      <c r="AJ41" s="233"/>
      <c r="AK41" s="224"/>
      <c r="AL41" s="225" t="s">
        <v>222</v>
      </c>
      <c r="AM41" s="225" t="s">
        <v>236</v>
      </c>
      <c r="AN41" s="213">
        <v>44922</v>
      </c>
      <c r="AO41" s="225">
        <v>13451</v>
      </c>
      <c r="AP41" s="225" t="s">
        <v>185</v>
      </c>
      <c r="AQ41" s="213">
        <v>44922</v>
      </c>
      <c r="AR41" s="213">
        <v>45011</v>
      </c>
      <c r="AS41" s="225"/>
      <c r="AT41" s="225"/>
      <c r="AU41" s="45"/>
      <c r="AV41" s="225"/>
      <c r="AW41" s="46"/>
      <c r="AX41" s="46"/>
      <c r="AY41" s="225"/>
      <c r="AZ41" s="225"/>
      <c r="BA41" s="46"/>
      <c r="BB41" s="46"/>
      <c r="BC41" s="213"/>
      <c r="BD41" s="46"/>
      <c r="BE41" s="46"/>
      <c r="BF41" s="46"/>
      <c r="BG41" s="225"/>
      <c r="BH41" s="46"/>
      <c r="BI41" s="251"/>
      <c r="BJ41" s="224"/>
      <c r="BK41" s="224"/>
      <c r="BL41" s="257"/>
      <c r="BM41" s="211"/>
      <c r="BN41" s="211"/>
      <c r="BO41" s="36"/>
      <c r="BP41" s="210"/>
      <c r="BQ41" s="211"/>
      <c r="BR41" s="212"/>
      <c r="BS41" s="213"/>
      <c r="BT41" s="229"/>
      <c r="BU41" s="229"/>
      <c r="BV41" s="229"/>
      <c r="BW41" s="210"/>
      <c r="BX41" s="210"/>
      <c r="BY41" s="211"/>
      <c r="BZ41" s="227"/>
      <c r="CA41" s="227"/>
      <c r="CB41" s="227"/>
      <c r="CC41" s="227"/>
      <c r="CD41" s="227"/>
      <c r="CE41" s="227"/>
    </row>
    <row r="42" spans="1:83" ht="25.5" x14ac:dyDescent="0.25">
      <c r="A42" s="231"/>
      <c r="B42" s="231"/>
      <c r="C42" s="231"/>
      <c r="D42" s="231"/>
      <c r="E42" s="232"/>
      <c r="F42" s="270"/>
      <c r="G42" s="221"/>
      <c r="H42" s="229"/>
      <c r="I42" s="229"/>
      <c r="J42" s="229"/>
      <c r="K42" s="229"/>
      <c r="L42" s="229"/>
      <c r="M42" s="229"/>
      <c r="N42" s="229"/>
      <c r="O42" s="229"/>
      <c r="P42" s="232"/>
      <c r="Q42" s="229"/>
      <c r="R42" s="229"/>
      <c r="S42" s="229"/>
      <c r="T42" s="229"/>
      <c r="U42" s="229"/>
      <c r="V42" s="229"/>
      <c r="W42" s="270"/>
      <c r="X42" s="229"/>
      <c r="Y42" s="231"/>
      <c r="Z42" s="229"/>
      <c r="AA42" s="218"/>
      <c r="AB42" s="230"/>
      <c r="AC42" s="231"/>
      <c r="AD42" s="230"/>
      <c r="AE42" s="230"/>
      <c r="AF42" s="230"/>
      <c r="AG42" s="229"/>
      <c r="AH42" s="229"/>
      <c r="AI42" s="233"/>
      <c r="AJ42" s="233"/>
      <c r="AK42" s="224"/>
      <c r="AL42" s="225" t="s">
        <v>222</v>
      </c>
      <c r="AM42" s="225" t="s">
        <v>237</v>
      </c>
      <c r="AN42" s="213">
        <v>45009</v>
      </c>
      <c r="AO42" s="225">
        <v>13510</v>
      </c>
      <c r="AP42" s="225" t="s">
        <v>185</v>
      </c>
      <c r="AQ42" s="213">
        <v>45012</v>
      </c>
      <c r="AR42" s="213">
        <v>45101</v>
      </c>
      <c r="AS42" s="225"/>
      <c r="AT42" s="225"/>
      <c r="AU42" s="45"/>
      <c r="AV42" s="225"/>
      <c r="AW42" s="46"/>
      <c r="AX42" s="46"/>
      <c r="AY42" s="225"/>
      <c r="AZ42" s="225"/>
      <c r="BA42" s="46"/>
      <c r="BB42" s="46"/>
      <c r="BC42" s="213"/>
      <c r="BD42" s="46"/>
      <c r="BE42" s="46"/>
      <c r="BF42" s="46"/>
      <c r="BG42" s="225"/>
      <c r="BH42" s="46"/>
      <c r="BI42" s="251"/>
      <c r="BJ42" s="224"/>
      <c r="BK42" s="224"/>
      <c r="BL42" s="257"/>
      <c r="BM42" s="211"/>
      <c r="BN42" s="211"/>
      <c r="BO42" s="36"/>
      <c r="BP42" s="210"/>
      <c r="BQ42" s="211"/>
      <c r="BR42" s="212"/>
      <c r="BS42" s="213"/>
      <c r="BT42" s="229"/>
      <c r="BU42" s="229"/>
      <c r="BV42" s="229"/>
      <c r="BW42" s="210"/>
      <c r="BX42" s="210"/>
      <c r="BY42" s="211"/>
      <c r="BZ42" s="227"/>
      <c r="CA42" s="227"/>
      <c r="CB42" s="227"/>
      <c r="CC42" s="227"/>
      <c r="CD42" s="227"/>
      <c r="CE42" s="227"/>
    </row>
    <row r="43" spans="1:83" ht="25.5" x14ac:dyDescent="0.25">
      <c r="A43" s="231"/>
      <c r="B43" s="231"/>
      <c r="C43" s="231"/>
      <c r="D43" s="231"/>
      <c r="E43" s="232"/>
      <c r="F43" s="270"/>
      <c r="G43" s="221"/>
      <c r="H43" s="229"/>
      <c r="I43" s="229"/>
      <c r="J43" s="229"/>
      <c r="K43" s="229"/>
      <c r="L43" s="229"/>
      <c r="M43" s="229"/>
      <c r="N43" s="229"/>
      <c r="O43" s="229"/>
      <c r="P43" s="232"/>
      <c r="Q43" s="229"/>
      <c r="R43" s="229"/>
      <c r="S43" s="229"/>
      <c r="T43" s="229"/>
      <c r="U43" s="229"/>
      <c r="V43" s="229"/>
      <c r="W43" s="270"/>
      <c r="X43" s="229"/>
      <c r="Y43" s="231"/>
      <c r="Z43" s="229"/>
      <c r="AA43" s="218"/>
      <c r="AB43" s="230"/>
      <c r="AC43" s="231"/>
      <c r="AD43" s="230"/>
      <c r="AE43" s="230"/>
      <c r="AF43" s="230"/>
      <c r="AG43" s="229"/>
      <c r="AH43" s="229"/>
      <c r="AI43" s="233"/>
      <c r="AJ43" s="233"/>
      <c r="AK43" s="224"/>
      <c r="AL43" s="225" t="s">
        <v>222</v>
      </c>
      <c r="AM43" s="225" t="s">
        <v>238</v>
      </c>
      <c r="AN43" s="213">
        <v>45100</v>
      </c>
      <c r="AO43" s="225">
        <v>13561</v>
      </c>
      <c r="AP43" s="225" t="s">
        <v>185</v>
      </c>
      <c r="AQ43" s="213">
        <v>45102</v>
      </c>
      <c r="AR43" s="213">
        <v>45191</v>
      </c>
      <c r="AS43" s="225"/>
      <c r="AT43" s="225"/>
      <c r="AU43" s="45"/>
      <c r="AV43" s="225"/>
      <c r="AW43" s="46"/>
      <c r="AX43" s="46"/>
      <c r="AY43" s="225"/>
      <c r="AZ43" s="225"/>
      <c r="BA43" s="46"/>
      <c r="BB43" s="46"/>
      <c r="BC43" s="213"/>
      <c r="BD43" s="46"/>
      <c r="BE43" s="46"/>
      <c r="BF43" s="46"/>
      <c r="BG43" s="225"/>
      <c r="BH43" s="46"/>
      <c r="BI43" s="251"/>
      <c r="BJ43" s="224"/>
      <c r="BK43" s="224"/>
      <c r="BL43" s="257"/>
      <c r="BM43" s="211"/>
      <c r="BN43" s="211"/>
      <c r="BO43" s="36"/>
      <c r="BP43" s="210"/>
      <c r="BQ43" s="211"/>
      <c r="BR43" s="212"/>
      <c r="BS43" s="213"/>
      <c r="BT43" s="229"/>
      <c r="BU43" s="229"/>
      <c r="BV43" s="229"/>
      <c r="BW43" s="210"/>
      <c r="BX43" s="210"/>
      <c r="BY43" s="211"/>
      <c r="BZ43" s="227"/>
      <c r="CA43" s="227"/>
      <c r="CB43" s="227"/>
      <c r="CC43" s="227"/>
      <c r="CD43" s="227"/>
      <c r="CE43" s="227"/>
    </row>
    <row r="44" spans="1:83" ht="25.5" x14ac:dyDescent="0.25">
      <c r="A44" s="231"/>
      <c r="B44" s="231"/>
      <c r="C44" s="231"/>
      <c r="D44" s="231"/>
      <c r="E44" s="232"/>
      <c r="F44" s="270"/>
      <c r="G44" s="221"/>
      <c r="H44" s="229"/>
      <c r="I44" s="229"/>
      <c r="J44" s="229"/>
      <c r="K44" s="229"/>
      <c r="L44" s="229"/>
      <c r="M44" s="229"/>
      <c r="N44" s="229"/>
      <c r="O44" s="229"/>
      <c r="P44" s="232"/>
      <c r="Q44" s="229"/>
      <c r="R44" s="229"/>
      <c r="S44" s="229"/>
      <c r="T44" s="229"/>
      <c r="U44" s="229"/>
      <c r="V44" s="229"/>
      <c r="W44" s="270"/>
      <c r="X44" s="229"/>
      <c r="Y44" s="231"/>
      <c r="Z44" s="229"/>
      <c r="AA44" s="218"/>
      <c r="AB44" s="230"/>
      <c r="AC44" s="231"/>
      <c r="AD44" s="230"/>
      <c r="AE44" s="230"/>
      <c r="AF44" s="230"/>
      <c r="AG44" s="229"/>
      <c r="AH44" s="229"/>
      <c r="AI44" s="233"/>
      <c r="AJ44" s="233"/>
      <c r="AK44" s="224"/>
      <c r="AL44" s="225" t="s">
        <v>222</v>
      </c>
      <c r="AM44" s="225" t="s">
        <v>239</v>
      </c>
      <c r="AN44" s="213">
        <v>45189</v>
      </c>
      <c r="AO44" s="225">
        <v>13648</v>
      </c>
      <c r="AP44" s="225" t="s">
        <v>185</v>
      </c>
      <c r="AQ44" s="213">
        <v>45192</v>
      </c>
      <c r="AR44" s="213">
        <v>45281</v>
      </c>
      <c r="AS44" s="225"/>
      <c r="AT44" s="225"/>
      <c r="AU44" s="45"/>
      <c r="AV44" s="225"/>
      <c r="AW44" s="46"/>
      <c r="AX44" s="46"/>
      <c r="AY44" s="225"/>
      <c r="AZ44" s="225"/>
      <c r="BA44" s="46"/>
      <c r="BB44" s="46"/>
      <c r="BC44" s="213"/>
      <c r="BD44" s="46"/>
      <c r="BE44" s="46"/>
      <c r="BF44" s="46"/>
      <c r="BG44" s="225"/>
      <c r="BH44" s="46"/>
      <c r="BI44" s="251"/>
      <c r="BJ44" s="224"/>
      <c r="BK44" s="224"/>
      <c r="BL44" s="257"/>
      <c r="BM44" s="211"/>
      <c r="BN44" s="211"/>
      <c r="BO44" s="36"/>
      <c r="BP44" s="210"/>
      <c r="BQ44" s="211"/>
      <c r="BR44" s="212"/>
      <c r="BS44" s="213"/>
      <c r="BT44" s="229"/>
      <c r="BU44" s="229"/>
      <c r="BV44" s="229"/>
      <c r="BW44" s="210"/>
      <c r="BX44" s="210"/>
      <c r="BY44" s="211"/>
      <c r="BZ44" s="227"/>
      <c r="CA44" s="227"/>
      <c r="CB44" s="227"/>
      <c r="CC44" s="227"/>
      <c r="CD44" s="227"/>
      <c r="CE44" s="227"/>
    </row>
    <row r="45" spans="1:83" ht="25.5" x14ac:dyDescent="0.25">
      <c r="A45" s="231"/>
      <c r="B45" s="231"/>
      <c r="C45" s="231"/>
      <c r="D45" s="231"/>
      <c r="E45" s="232"/>
      <c r="F45" s="270"/>
      <c r="G45" s="221"/>
      <c r="H45" s="229"/>
      <c r="I45" s="229"/>
      <c r="J45" s="229"/>
      <c r="K45" s="229"/>
      <c r="L45" s="229"/>
      <c r="M45" s="229"/>
      <c r="N45" s="229"/>
      <c r="O45" s="229"/>
      <c r="P45" s="232"/>
      <c r="Q45" s="229"/>
      <c r="R45" s="229"/>
      <c r="S45" s="229"/>
      <c r="T45" s="229"/>
      <c r="U45" s="229"/>
      <c r="V45" s="229"/>
      <c r="W45" s="270"/>
      <c r="X45" s="229"/>
      <c r="Y45" s="231"/>
      <c r="Z45" s="229"/>
      <c r="AA45" s="218"/>
      <c r="AB45" s="230"/>
      <c r="AC45" s="231"/>
      <c r="AD45" s="230"/>
      <c r="AE45" s="230"/>
      <c r="AF45" s="230"/>
      <c r="AG45" s="229"/>
      <c r="AH45" s="229"/>
      <c r="AI45" s="233"/>
      <c r="AJ45" s="233"/>
      <c r="AK45" s="224"/>
      <c r="AL45" s="225" t="s">
        <v>222</v>
      </c>
      <c r="AM45" s="225" t="s">
        <v>240</v>
      </c>
      <c r="AN45" s="213">
        <v>45260</v>
      </c>
      <c r="AO45" s="225">
        <v>13672</v>
      </c>
      <c r="AP45" s="225" t="s">
        <v>185</v>
      </c>
      <c r="AQ45" s="213">
        <v>45282</v>
      </c>
      <c r="AR45" s="213">
        <v>45371</v>
      </c>
      <c r="AS45" s="225"/>
      <c r="AT45" s="225"/>
      <c r="AU45" s="45"/>
      <c r="AV45" s="225"/>
      <c r="AW45" s="46"/>
      <c r="AX45" s="46"/>
      <c r="AY45" s="225"/>
      <c r="AZ45" s="225"/>
      <c r="BA45" s="46"/>
      <c r="BB45" s="46"/>
      <c r="BC45" s="213"/>
      <c r="BD45" s="46"/>
      <c r="BE45" s="46"/>
      <c r="BF45" s="46"/>
      <c r="BG45" s="225"/>
      <c r="BH45" s="46"/>
      <c r="BI45" s="251"/>
      <c r="BJ45" s="224"/>
      <c r="BK45" s="224"/>
      <c r="BL45" s="257"/>
      <c r="BM45" s="211"/>
      <c r="BN45" s="211"/>
      <c r="BO45" s="36"/>
      <c r="BP45" s="210"/>
      <c r="BQ45" s="211"/>
      <c r="BR45" s="212"/>
      <c r="BS45" s="213"/>
      <c r="BT45" s="229"/>
      <c r="BU45" s="229"/>
      <c r="BV45" s="229"/>
      <c r="BW45" s="210"/>
      <c r="BX45" s="210"/>
      <c r="BY45" s="211"/>
      <c r="BZ45" s="227"/>
      <c r="CA45" s="227"/>
      <c r="CB45" s="227"/>
      <c r="CC45" s="227"/>
      <c r="CD45" s="227"/>
      <c r="CE45" s="227"/>
    </row>
    <row r="46" spans="1:83" ht="25.5" x14ac:dyDescent="0.25">
      <c r="A46" s="231"/>
      <c r="B46" s="231"/>
      <c r="C46" s="231"/>
      <c r="D46" s="231"/>
      <c r="E46" s="232"/>
      <c r="F46" s="270"/>
      <c r="G46" s="221"/>
      <c r="H46" s="229"/>
      <c r="I46" s="229"/>
      <c r="J46" s="229"/>
      <c r="K46" s="229"/>
      <c r="L46" s="229"/>
      <c r="M46" s="229"/>
      <c r="N46" s="229"/>
      <c r="O46" s="229"/>
      <c r="P46" s="232"/>
      <c r="Q46" s="229"/>
      <c r="R46" s="229"/>
      <c r="S46" s="229"/>
      <c r="T46" s="229"/>
      <c r="U46" s="229"/>
      <c r="V46" s="229"/>
      <c r="W46" s="270"/>
      <c r="X46" s="229"/>
      <c r="Y46" s="231"/>
      <c r="Z46" s="229"/>
      <c r="AA46" s="218"/>
      <c r="AB46" s="230"/>
      <c r="AC46" s="231"/>
      <c r="AD46" s="230"/>
      <c r="AE46" s="230"/>
      <c r="AF46" s="230"/>
      <c r="AG46" s="229"/>
      <c r="AH46" s="229"/>
      <c r="AI46" s="233"/>
      <c r="AJ46" s="233"/>
      <c r="AK46" s="224"/>
      <c r="AL46" s="225" t="s">
        <v>222</v>
      </c>
      <c r="AM46" s="225" t="s">
        <v>241</v>
      </c>
      <c r="AN46" s="213">
        <v>45369</v>
      </c>
      <c r="AO46" s="225">
        <v>13749</v>
      </c>
      <c r="AP46" s="225" t="s">
        <v>185</v>
      </c>
      <c r="AQ46" s="213">
        <v>45372</v>
      </c>
      <c r="AR46" s="213">
        <v>45461</v>
      </c>
      <c r="AS46" s="225"/>
      <c r="AT46" s="225"/>
      <c r="AU46" s="45"/>
      <c r="AV46" s="225"/>
      <c r="AW46" s="46"/>
      <c r="AX46" s="46"/>
      <c r="AY46" s="225"/>
      <c r="AZ46" s="225"/>
      <c r="BA46" s="46"/>
      <c r="BB46" s="46"/>
      <c r="BC46" s="213"/>
      <c r="BD46" s="46"/>
      <c r="BE46" s="46"/>
      <c r="BF46" s="46"/>
      <c r="BG46" s="225"/>
      <c r="BH46" s="46"/>
      <c r="BI46" s="251"/>
      <c r="BJ46" s="224"/>
      <c r="BK46" s="224"/>
      <c r="BL46" s="257"/>
      <c r="BM46" s="211"/>
      <c r="BN46" s="211"/>
      <c r="BO46" s="36"/>
      <c r="BP46" s="210"/>
      <c r="BQ46" s="211"/>
      <c r="BR46" s="212"/>
      <c r="BS46" s="213"/>
      <c r="BT46" s="229"/>
      <c r="BU46" s="229"/>
      <c r="BV46" s="229"/>
      <c r="BW46" s="210"/>
      <c r="BX46" s="210"/>
      <c r="BY46" s="211"/>
      <c r="BZ46" s="227"/>
      <c r="CA46" s="227"/>
      <c r="CB46" s="227"/>
      <c r="CC46" s="227"/>
      <c r="CD46" s="227"/>
      <c r="CE46" s="227"/>
    </row>
    <row r="47" spans="1:83" ht="25.5" x14ac:dyDescent="0.25">
      <c r="A47" s="231"/>
      <c r="B47" s="231"/>
      <c r="C47" s="231"/>
      <c r="D47" s="231"/>
      <c r="E47" s="232"/>
      <c r="F47" s="270"/>
      <c r="G47" s="221"/>
      <c r="H47" s="229"/>
      <c r="I47" s="229"/>
      <c r="J47" s="229"/>
      <c r="K47" s="229"/>
      <c r="L47" s="229"/>
      <c r="M47" s="229"/>
      <c r="N47" s="229"/>
      <c r="O47" s="229"/>
      <c r="P47" s="232"/>
      <c r="Q47" s="229"/>
      <c r="R47" s="229"/>
      <c r="S47" s="229"/>
      <c r="T47" s="229"/>
      <c r="U47" s="229"/>
      <c r="V47" s="229"/>
      <c r="W47" s="270"/>
      <c r="X47" s="229"/>
      <c r="Y47" s="231"/>
      <c r="Z47" s="229"/>
      <c r="AA47" s="218"/>
      <c r="AB47" s="230"/>
      <c r="AC47" s="231"/>
      <c r="AD47" s="230"/>
      <c r="AE47" s="230"/>
      <c r="AF47" s="230"/>
      <c r="AG47" s="229"/>
      <c r="AH47" s="229"/>
      <c r="AI47" s="233"/>
      <c r="AJ47" s="233"/>
      <c r="AK47" s="224"/>
      <c r="AL47" s="225" t="s">
        <v>196</v>
      </c>
      <c r="AM47" s="225" t="s">
        <v>941</v>
      </c>
      <c r="AN47" s="213">
        <v>45449</v>
      </c>
      <c r="AO47" s="226">
        <v>13791</v>
      </c>
      <c r="AP47" s="225" t="s">
        <v>185</v>
      </c>
      <c r="AQ47" s="213">
        <v>45462</v>
      </c>
      <c r="AR47" s="213">
        <v>45551</v>
      </c>
      <c r="AS47" s="225"/>
      <c r="AT47" s="225"/>
      <c r="AU47" s="45"/>
      <c r="AV47" s="225"/>
      <c r="AW47" s="46"/>
      <c r="AX47" s="46"/>
      <c r="AY47" s="225"/>
      <c r="AZ47" s="225"/>
      <c r="BA47" s="46"/>
      <c r="BB47" s="46"/>
      <c r="BC47" s="213"/>
      <c r="BD47" s="46"/>
      <c r="BE47" s="46"/>
      <c r="BF47" s="46"/>
      <c r="BG47" s="225"/>
      <c r="BH47" s="46"/>
      <c r="BI47" s="252"/>
      <c r="BJ47" s="46"/>
      <c r="BK47" s="46"/>
      <c r="BL47" s="258"/>
      <c r="BM47" s="211"/>
      <c r="BN47" s="211"/>
      <c r="BO47" s="36"/>
      <c r="BP47" s="210"/>
      <c r="BQ47" s="211"/>
      <c r="BR47" s="212"/>
      <c r="BS47" s="213"/>
      <c r="BT47" s="225"/>
      <c r="BU47" s="225"/>
      <c r="BV47" s="225"/>
      <c r="BW47" s="210"/>
      <c r="BX47" s="210"/>
      <c r="BY47" s="211"/>
      <c r="BZ47" s="227"/>
      <c r="CA47" s="227"/>
      <c r="CB47" s="227"/>
      <c r="CC47" s="227"/>
      <c r="CD47" s="227"/>
      <c r="CE47" s="227"/>
    </row>
    <row r="48" spans="1:83" ht="25.5" x14ac:dyDescent="0.25">
      <c r="A48" s="231"/>
      <c r="B48" s="231"/>
      <c r="C48" s="231"/>
      <c r="D48" s="231"/>
      <c r="E48" s="232"/>
      <c r="F48" s="270"/>
      <c r="G48" s="221"/>
      <c r="H48" s="229"/>
      <c r="I48" s="229"/>
      <c r="J48" s="229"/>
      <c r="K48" s="229"/>
      <c r="L48" s="229"/>
      <c r="M48" s="229"/>
      <c r="N48" s="229"/>
      <c r="O48" s="229"/>
      <c r="P48" s="232"/>
      <c r="Q48" s="229"/>
      <c r="R48" s="229"/>
      <c r="S48" s="229"/>
      <c r="T48" s="229"/>
      <c r="U48" s="229"/>
      <c r="V48" s="229"/>
      <c r="W48" s="270"/>
      <c r="X48" s="229"/>
      <c r="Y48" s="231"/>
      <c r="Z48" s="229"/>
      <c r="AA48" s="218"/>
      <c r="AB48" s="230"/>
      <c r="AC48" s="231"/>
      <c r="AD48" s="230"/>
      <c r="AE48" s="230"/>
      <c r="AF48" s="230"/>
      <c r="AG48" s="229"/>
      <c r="AH48" s="229"/>
      <c r="AI48" s="233"/>
      <c r="AJ48" s="233"/>
      <c r="AK48" s="224"/>
      <c r="AL48" s="225" t="s">
        <v>935</v>
      </c>
      <c r="AM48" s="225" t="s">
        <v>942</v>
      </c>
      <c r="AN48" s="213">
        <v>45506</v>
      </c>
      <c r="AO48" s="226">
        <v>13860</v>
      </c>
      <c r="AP48" s="225" t="s">
        <v>185</v>
      </c>
      <c r="AQ48" s="213">
        <v>45552</v>
      </c>
      <c r="AR48" s="213">
        <v>45641</v>
      </c>
      <c r="AS48" s="225"/>
      <c r="AT48" s="225"/>
      <c r="AU48" s="45"/>
      <c r="AV48" s="225"/>
      <c r="AW48" s="46"/>
      <c r="AX48" s="46"/>
      <c r="AY48" s="225"/>
      <c r="AZ48" s="225"/>
      <c r="BA48" s="46"/>
      <c r="BB48" s="46"/>
      <c r="BC48" s="213"/>
      <c r="BD48" s="46"/>
      <c r="BE48" s="46"/>
      <c r="BF48" s="46"/>
      <c r="BG48" s="225"/>
      <c r="BH48" s="46"/>
      <c r="BI48" s="252"/>
      <c r="BJ48" s="46"/>
      <c r="BK48" s="46"/>
      <c r="BL48" s="258"/>
      <c r="BM48" s="211"/>
      <c r="BN48" s="211"/>
      <c r="BO48" s="36">
        <v>45538</v>
      </c>
      <c r="BP48" s="210">
        <v>45597</v>
      </c>
      <c r="BQ48" s="211"/>
      <c r="BR48" s="212"/>
      <c r="BS48" s="213"/>
      <c r="BT48" s="225"/>
      <c r="BU48" s="225"/>
      <c r="BV48" s="225"/>
      <c r="BW48" s="210"/>
      <c r="BX48" s="210"/>
      <c r="BY48" s="211"/>
      <c r="BZ48" s="227"/>
      <c r="CA48" s="227"/>
      <c r="CB48" s="227"/>
      <c r="CC48" s="227"/>
      <c r="CD48" s="227"/>
      <c r="CE48" s="227"/>
    </row>
    <row r="49" spans="1:83" ht="25.5" x14ac:dyDescent="0.25">
      <c r="A49" s="231"/>
      <c r="B49" s="231"/>
      <c r="C49" s="231"/>
      <c r="D49" s="231"/>
      <c r="E49" s="232"/>
      <c r="F49" s="270"/>
      <c r="G49" s="221"/>
      <c r="H49" s="229"/>
      <c r="I49" s="229"/>
      <c r="J49" s="229"/>
      <c r="K49" s="229"/>
      <c r="L49" s="229"/>
      <c r="M49" s="229"/>
      <c r="N49" s="229"/>
      <c r="O49" s="229"/>
      <c r="P49" s="232"/>
      <c r="Q49" s="229"/>
      <c r="R49" s="229"/>
      <c r="S49" s="229"/>
      <c r="T49" s="229"/>
      <c r="U49" s="229"/>
      <c r="V49" s="229"/>
      <c r="W49" s="270"/>
      <c r="X49" s="229"/>
      <c r="Y49" s="231"/>
      <c r="Z49" s="229"/>
      <c r="AA49" s="218"/>
      <c r="AB49" s="230"/>
      <c r="AC49" s="231"/>
      <c r="AD49" s="230"/>
      <c r="AE49" s="230"/>
      <c r="AF49" s="230"/>
      <c r="AG49" s="229"/>
      <c r="AH49" s="229"/>
      <c r="AI49" s="233"/>
      <c r="AJ49" s="233"/>
      <c r="AK49" s="224"/>
      <c r="AL49" s="225" t="s">
        <v>935</v>
      </c>
      <c r="AM49" s="225" t="s">
        <v>943</v>
      </c>
      <c r="AN49" s="213">
        <v>45597</v>
      </c>
      <c r="AO49" s="226">
        <v>13930</v>
      </c>
      <c r="AP49" s="225" t="s">
        <v>185</v>
      </c>
      <c r="AQ49" s="213">
        <v>45642</v>
      </c>
      <c r="AR49" s="213">
        <v>45731</v>
      </c>
      <c r="AS49" s="225"/>
      <c r="AT49" s="225"/>
      <c r="AU49" s="45"/>
      <c r="AV49" s="225"/>
      <c r="AW49" s="46"/>
      <c r="AX49" s="46"/>
      <c r="AY49" s="225"/>
      <c r="AZ49" s="225"/>
      <c r="BA49" s="46"/>
      <c r="BB49" s="46"/>
      <c r="BC49" s="213"/>
      <c r="BD49" s="46"/>
      <c r="BE49" s="46"/>
      <c r="BF49" s="46"/>
      <c r="BG49" s="225"/>
      <c r="BH49" s="46"/>
      <c r="BI49" s="252"/>
      <c r="BJ49" s="46"/>
      <c r="BK49" s="46"/>
      <c r="BL49" s="258"/>
      <c r="BM49" s="211"/>
      <c r="BN49" s="211"/>
      <c r="BO49" s="36">
        <v>45598</v>
      </c>
      <c r="BP49" s="210">
        <v>45657</v>
      </c>
      <c r="BQ49" s="211"/>
      <c r="BR49" s="212"/>
      <c r="BS49" s="213"/>
      <c r="BT49" s="225"/>
      <c r="BU49" s="225"/>
      <c r="BV49" s="225"/>
      <c r="BW49" s="210"/>
      <c r="BX49" s="210"/>
      <c r="BY49" s="211"/>
      <c r="BZ49" s="227"/>
      <c r="CA49" s="227"/>
      <c r="CB49" s="227"/>
      <c r="CC49" s="227"/>
      <c r="CD49" s="227"/>
      <c r="CE49" s="227"/>
    </row>
    <row r="50" spans="1:83" ht="25.5" x14ac:dyDescent="0.25">
      <c r="A50" s="231"/>
      <c r="B50" s="231"/>
      <c r="C50" s="231"/>
      <c r="D50" s="231"/>
      <c r="E50" s="232"/>
      <c r="F50" s="270"/>
      <c r="G50" s="221"/>
      <c r="H50" s="229"/>
      <c r="I50" s="229"/>
      <c r="J50" s="229"/>
      <c r="K50" s="229"/>
      <c r="L50" s="229"/>
      <c r="M50" s="229"/>
      <c r="N50" s="229"/>
      <c r="O50" s="229"/>
      <c r="P50" s="232"/>
      <c r="Q50" s="229"/>
      <c r="R50" s="229"/>
      <c r="S50" s="229"/>
      <c r="T50" s="229"/>
      <c r="U50" s="229"/>
      <c r="V50" s="229"/>
      <c r="W50" s="270"/>
      <c r="X50" s="229"/>
      <c r="Y50" s="231"/>
      <c r="Z50" s="229"/>
      <c r="AA50" s="218"/>
      <c r="AB50" s="230"/>
      <c r="AC50" s="231"/>
      <c r="AD50" s="230"/>
      <c r="AE50" s="230"/>
      <c r="AF50" s="230"/>
      <c r="AG50" s="229"/>
      <c r="AH50" s="229"/>
      <c r="AI50" s="233"/>
      <c r="AJ50" s="233"/>
      <c r="AK50" s="224"/>
      <c r="AL50" s="225" t="s">
        <v>945</v>
      </c>
      <c r="AM50" s="225" t="s">
        <v>944</v>
      </c>
      <c r="AN50" s="213">
        <v>45649</v>
      </c>
      <c r="AO50" s="226">
        <v>13944</v>
      </c>
      <c r="AP50" s="225" t="s">
        <v>185</v>
      </c>
      <c r="AQ50" s="213">
        <v>45732</v>
      </c>
      <c r="AR50" s="213">
        <v>45821</v>
      </c>
      <c r="AS50" s="225"/>
      <c r="AT50" s="225"/>
      <c r="AU50" s="45"/>
      <c r="AV50" s="225"/>
      <c r="AW50" s="46"/>
      <c r="AX50" s="46">
        <v>519379.54</v>
      </c>
      <c r="AY50" s="225"/>
      <c r="AZ50" s="225"/>
      <c r="BA50" s="46"/>
      <c r="BB50" s="46"/>
      <c r="BC50" s="213"/>
      <c r="BD50" s="46"/>
      <c r="BE50" s="46"/>
      <c r="BF50" s="46"/>
      <c r="BG50" s="225"/>
      <c r="BH50" s="46"/>
      <c r="BI50" s="252"/>
      <c r="BJ50" s="46"/>
      <c r="BK50" s="46"/>
      <c r="BL50" s="258"/>
      <c r="BM50" s="211"/>
      <c r="BN50" s="211"/>
      <c r="BO50" s="36">
        <v>45658</v>
      </c>
      <c r="BP50" s="210">
        <v>45717</v>
      </c>
      <c r="BQ50" s="211"/>
      <c r="BR50" s="212"/>
      <c r="BS50" s="213"/>
      <c r="BT50" s="225"/>
      <c r="BU50" s="225"/>
      <c r="BV50" s="225"/>
      <c r="BW50" s="210"/>
      <c r="BX50" s="210"/>
      <c r="BY50" s="211"/>
      <c r="BZ50" s="227"/>
      <c r="CA50" s="227"/>
      <c r="CB50" s="227"/>
      <c r="CC50" s="227"/>
      <c r="CD50" s="227"/>
      <c r="CE50" s="227"/>
    </row>
    <row r="51" spans="1:83" x14ac:dyDescent="0.25">
      <c r="A51" s="229">
        <v>2</v>
      </c>
      <c r="B51" s="229" t="s">
        <v>242</v>
      </c>
      <c r="C51" s="229" t="s">
        <v>243</v>
      </c>
      <c r="D51" s="229" t="s">
        <v>218</v>
      </c>
      <c r="E51" s="229" t="s">
        <v>180</v>
      </c>
      <c r="F51" s="270" t="s">
        <v>244</v>
      </c>
      <c r="G51" s="229">
        <v>13151</v>
      </c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70"/>
      <c r="X51" s="229"/>
      <c r="Y51" s="229" t="s">
        <v>245</v>
      </c>
      <c r="Z51" s="229" t="s">
        <v>181</v>
      </c>
      <c r="AA51" s="229" t="s">
        <v>182</v>
      </c>
      <c r="AB51" s="230">
        <v>44743</v>
      </c>
      <c r="AC51" s="231" t="s">
        <v>246</v>
      </c>
      <c r="AD51" s="230">
        <v>44743</v>
      </c>
      <c r="AE51" s="229"/>
      <c r="AF51" s="229" t="s">
        <v>183</v>
      </c>
      <c r="AG51" s="229" t="s">
        <v>184</v>
      </c>
      <c r="AH51" s="229" t="s">
        <v>247</v>
      </c>
      <c r="AI51" s="233">
        <v>955000</v>
      </c>
      <c r="AJ51" s="233">
        <v>30422.84</v>
      </c>
      <c r="AK51" s="224">
        <f>AI51+AJ51</f>
        <v>985422.84</v>
      </c>
      <c r="AL51" s="225"/>
      <c r="AM51" s="225"/>
      <c r="AN51" s="213"/>
      <c r="AO51" s="225"/>
      <c r="AP51" s="225"/>
      <c r="AQ51" s="213"/>
      <c r="AR51" s="213"/>
      <c r="AS51" s="225"/>
      <c r="AT51" s="225"/>
      <c r="AU51" s="45"/>
      <c r="AV51" s="225"/>
      <c r="AW51" s="46"/>
      <c r="AX51" s="46"/>
      <c r="AY51" s="225"/>
      <c r="AZ51" s="225"/>
      <c r="BA51" s="46"/>
      <c r="BB51" s="46"/>
      <c r="BC51" s="213"/>
      <c r="BD51" s="46"/>
      <c r="BE51" s="46"/>
      <c r="BF51" s="46"/>
      <c r="BG51" s="225"/>
      <c r="BH51" s="46"/>
      <c r="BI51" s="251"/>
      <c r="BJ51" s="224">
        <v>1240407.67</v>
      </c>
      <c r="BK51" s="224"/>
      <c r="BL51" s="257">
        <f>BJ51+BK51</f>
        <v>1240407.67</v>
      </c>
      <c r="BM51" s="211"/>
      <c r="BN51" s="211"/>
      <c r="BO51" s="36"/>
      <c r="BP51" s="210"/>
      <c r="BQ51" s="211"/>
      <c r="BR51" s="212"/>
      <c r="BS51" s="213"/>
      <c r="BT51" s="229"/>
      <c r="BU51" s="229"/>
      <c r="BV51" s="229"/>
      <c r="BW51" s="210"/>
      <c r="BX51" s="210"/>
      <c r="BY51" s="211"/>
      <c r="BZ51" s="227"/>
      <c r="CA51" s="227"/>
      <c r="CB51" s="227"/>
      <c r="CC51" s="227"/>
      <c r="CD51" s="227"/>
      <c r="CE51" s="227"/>
    </row>
    <row r="52" spans="1:83" ht="38.25" x14ac:dyDescent="0.25">
      <c r="A52" s="229"/>
      <c r="B52" s="229"/>
      <c r="C52" s="229"/>
      <c r="D52" s="229"/>
      <c r="E52" s="229"/>
      <c r="F52" s="270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70"/>
      <c r="X52" s="229"/>
      <c r="Y52" s="229"/>
      <c r="Z52" s="229"/>
      <c r="AA52" s="229"/>
      <c r="AB52" s="230"/>
      <c r="AC52" s="231"/>
      <c r="AD52" s="230"/>
      <c r="AE52" s="229"/>
      <c r="AF52" s="229"/>
      <c r="AG52" s="229"/>
      <c r="AH52" s="229"/>
      <c r="AI52" s="233"/>
      <c r="AJ52" s="233"/>
      <c r="AK52" s="224"/>
      <c r="AL52" s="225" t="s">
        <v>179</v>
      </c>
      <c r="AM52" s="225" t="s">
        <v>249</v>
      </c>
      <c r="AN52" s="213">
        <v>44832</v>
      </c>
      <c r="AO52" s="225">
        <v>13390</v>
      </c>
      <c r="AP52" s="225" t="s">
        <v>185</v>
      </c>
      <c r="AQ52" s="213">
        <v>44833</v>
      </c>
      <c r="AR52" s="213">
        <v>44922</v>
      </c>
      <c r="AS52" s="225"/>
      <c r="AT52" s="225"/>
      <c r="AU52" s="45"/>
      <c r="AV52" s="225"/>
      <c r="AW52" s="46"/>
      <c r="AX52" s="46"/>
      <c r="AY52" s="225"/>
      <c r="AZ52" s="225"/>
      <c r="BA52" s="46"/>
      <c r="BB52" s="46"/>
      <c r="BC52" s="213"/>
      <c r="BD52" s="46"/>
      <c r="BE52" s="46"/>
      <c r="BF52" s="46"/>
      <c r="BG52" s="225"/>
      <c r="BH52" s="46"/>
      <c r="BI52" s="251"/>
      <c r="BJ52" s="224"/>
      <c r="BK52" s="224"/>
      <c r="BL52" s="257"/>
      <c r="BM52" s="211"/>
      <c r="BN52" s="211"/>
      <c r="BO52" s="36"/>
      <c r="BP52" s="210"/>
      <c r="BQ52" s="211"/>
      <c r="BR52" s="212"/>
      <c r="BS52" s="213"/>
      <c r="BT52" s="229"/>
      <c r="BU52" s="229"/>
      <c r="BV52" s="229"/>
      <c r="BW52" s="210"/>
      <c r="BX52" s="210"/>
      <c r="BY52" s="211"/>
      <c r="BZ52" s="227"/>
      <c r="CA52" s="227"/>
      <c r="CB52" s="227"/>
      <c r="CC52" s="227"/>
      <c r="CD52" s="227"/>
      <c r="CE52" s="227"/>
    </row>
    <row r="53" spans="1:83" ht="38.25" x14ac:dyDescent="0.25">
      <c r="A53" s="229"/>
      <c r="B53" s="229"/>
      <c r="C53" s="229"/>
      <c r="D53" s="229"/>
      <c r="E53" s="229"/>
      <c r="F53" s="270"/>
      <c r="G53" s="229"/>
      <c r="H53" s="229"/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70"/>
      <c r="X53" s="229"/>
      <c r="Y53" s="229"/>
      <c r="Z53" s="229"/>
      <c r="AA53" s="229"/>
      <c r="AB53" s="230"/>
      <c r="AC53" s="231"/>
      <c r="AD53" s="230"/>
      <c r="AE53" s="229"/>
      <c r="AF53" s="229"/>
      <c r="AG53" s="229"/>
      <c r="AH53" s="229"/>
      <c r="AI53" s="233"/>
      <c r="AJ53" s="233"/>
      <c r="AK53" s="224"/>
      <c r="AL53" s="225" t="s">
        <v>179</v>
      </c>
      <c r="AM53" s="225" t="s">
        <v>250</v>
      </c>
      <c r="AN53" s="213">
        <v>44923</v>
      </c>
      <c r="AO53" s="225">
        <v>13451</v>
      </c>
      <c r="AP53" s="225" t="s">
        <v>185</v>
      </c>
      <c r="AQ53" s="213">
        <v>44923</v>
      </c>
      <c r="AR53" s="213">
        <v>45012</v>
      </c>
      <c r="AS53" s="225"/>
      <c r="AT53" s="225"/>
      <c r="AU53" s="45"/>
      <c r="AV53" s="225"/>
      <c r="AW53" s="46"/>
      <c r="AX53" s="46"/>
      <c r="AY53" s="225"/>
      <c r="AZ53" s="225"/>
      <c r="BA53" s="46"/>
      <c r="BB53" s="46"/>
      <c r="BC53" s="213"/>
      <c r="BD53" s="46"/>
      <c r="BE53" s="46"/>
      <c r="BF53" s="46"/>
      <c r="BG53" s="225"/>
      <c r="BH53" s="46"/>
      <c r="BI53" s="251"/>
      <c r="BJ53" s="224"/>
      <c r="BK53" s="224"/>
      <c r="BL53" s="257"/>
      <c r="BM53" s="211"/>
      <c r="BN53" s="211"/>
      <c r="BO53" s="36"/>
      <c r="BP53" s="210"/>
      <c r="BQ53" s="211"/>
      <c r="BR53" s="212"/>
      <c r="BS53" s="213"/>
      <c r="BT53" s="229"/>
      <c r="BU53" s="229"/>
      <c r="BV53" s="229"/>
      <c r="BW53" s="210"/>
      <c r="BX53" s="210"/>
      <c r="BY53" s="211"/>
      <c r="BZ53" s="227"/>
      <c r="CA53" s="227"/>
      <c r="CB53" s="227"/>
      <c r="CC53" s="227"/>
      <c r="CD53" s="227"/>
      <c r="CE53" s="227"/>
    </row>
    <row r="54" spans="1:83" ht="38.25" x14ac:dyDescent="0.25">
      <c r="A54" s="229"/>
      <c r="B54" s="229"/>
      <c r="C54" s="229"/>
      <c r="D54" s="229"/>
      <c r="E54" s="229"/>
      <c r="F54" s="270"/>
      <c r="G54" s="229"/>
      <c r="H54" s="229"/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70"/>
      <c r="X54" s="229"/>
      <c r="Y54" s="229"/>
      <c r="Z54" s="229"/>
      <c r="AA54" s="229"/>
      <c r="AB54" s="230"/>
      <c r="AC54" s="231"/>
      <c r="AD54" s="230"/>
      <c r="AE54" s="229"/>
      <c r="AF54" s="229"/>
      <c r="AG54" s="229"/>
      <c r="AH54" s="229"/>
      <c r="AI54" s="233"/>
      <c r="AJ54" s="233"/>
      <c r="AK54" s="224"/>
      <c r="AL54" s="225" t="s">
        <v>179</v>
      </c>
      <c r="AM54" s="225" t="s">
        <v>251</v>
      </c>
      <c r="AN54" s="213">
        <v>45009</v>
      </c>
      <c r="AO54" s="225">
        <v>13508</v>
      </c>
      <c r="AP54" s="225" t="s">
        <v>185</v>
      </c>
      <c r="AQ54" s="213">
        <v>45013</v>
      </c>
      <c r="AR54" s="213">
        <v>45102</v>
      </c>
      <c r="AS54" s="225"/>
      <c r="AT54" s="225"/>
      <c r="AU54" s="45"/>
      <c r="AV54" s="225"/>
      <c r="AW54" s="46"/>
      <c r="AX54" s="46"/>
      <c r="AY54" s="225"/>
      <c r="AZ54" s="225"/>
      <c r="BA54" s="46"/>
      <c r="BB54" s="46"/>
      <c r="BC54" s="213"/>
      <c r="BD54" s="46"/>
      <c r="BE54" s="46"/>
      <c r="BF54" s="46"/>
      <c r="BG54" s="225"/>
      <c r="BH54" s="46"/>
      <c r="BI54" s="251"/>
      <c r="BJ54" s="224"/>
      <c r="BK54" s="224"/>
      <c r="BL54" s="257"/>
      <c r="BM54" s="211"/>
      <c r="BN54" s="211"/>
      <c r="BO54" s="36"/>
      <c r="BP54" s="210"/>
      <c r="BQ54" s="211"/>
      <c r="BR54" s="212"/>
      <c r="BS54" s="213"/>
      <c r="BT54" s="229"/>
      <c r="BU54" s="229"/>
      <c r="BV54" s="229"/>
      <c r="BW54" s="210"/>
      <c r="BX54" s="210"/>
      <c r="BY54" s="211"/>
      <c r="BZ54" s="227"/>
      <c r="CA54" s="227"/>
      <c r="CB54" s="227"/>
      <c r="CC54" s="227"/>
      <c r="CD54" s="227"/>
      <c r="CE54" s="227"/>
    </row>
    <row r="55" spans="1:83" ht="38.25" x14ac:dyDescent="0.25">
      <c r="A55" s="229"/>
      <c r="B55" s="229"/>
      <c r="C55" s="229"/>
      <c r="D55" s="229"/>
      <c r="E55" s="229"/>
      <c r="F55" s="270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70"/>
      <c r="X55" s="229"/>
      <c r="Y55" s="229"/>
      <c r="Z55" s="229"/>
      <c r="AA55" s="229"/>
      <c r="AB55" s="230"/>
      <c r="AC55" s="231"/>
      <c r="AD55" s="230"/>
      <c r="AE55" s="229"/>
      <c r="AF55" s="229"/>
      <c r="AG55" s="229"/>
      <c r="AH55" s="229"/>
      <c r="AI55" s="233"/>
      <c r="AJ55" s="233"/>
      <c r="AK55" s="224"/>
      <c r="AL55" s="225" t="s">
        <v>179</v>
      </c>
      <c r="AM55" s="225" t="s">
        <v>750</v>
      </c>
      <c r="AN55" s="213">
        <v>45082</v>
      </c>
      <c r="AO55" s="225">
        <v>13553</v>
      </c>
      <c r="AP55" s="225" t="s">
        <v>185</v>
      </c>
      <c r="AQ55" s="213">
        <v>45103</v>
      </c>
      <c r="AR55" s="213">
        <v>45192</v>
      </c>
      <c r="AS55" s="225"/>
      <c r="AT55" s="225"/>
      <c r="AU55" s="45"/>
      <c r="AV55" s="225"/>
      <c r="AW55" s="46"/>
      <c r="AX55" s="46"/>
      <c r="AY55" s="225"/>
      <c r="AZ55" s="225"/>
      <c r="BA55" s="46"/>
      <c r="BB55" s="46"/>
      <c r="BC55" s="213"/>
      <c r="BD55" s="46"/>
      <c r="BE55" s="46"/>
      <c r="BF55" s="46"/>
      <c r="BG55" s="225"/>
      <c r="BH55" s="46"/>
      <c r="BI55" s="251"/>
      <c r="BJ55" s="224"/>
      <c r="BK55" s="224"/>
      <c r="BL55" s="257"/>
      <c r="BM55" s="211"/>
      <c r="BN55" s="211"/>
      <c r="BO55" s="36"/>
      <c r="BP55" s="210"/>
      <c r="BQ55" s="211"/>
      <c r="BR55" s="212"/>
      <c r="BS55" s="213"/>
      <c r="BT55" s="229"/>
      <c r="BU55" s="229"/>
      <c r="BV55" s="229"/>
      <c r="BW55" s="210"/>
      <c r="BX55" s="210"/>
      <c r="BY55" s="211"/>
      <c r="BZ55" s="227"/>
      <c r="CA55" s="227"/>
      <c r="CB55" s="227"/>
      <c r="CC55" s="227"/>
      <c r="CD55" s="227"/>
      <c r="CE55" s="227"/>
    </row>
    <row r="56" spans="1:83" ht="38.25" x14ac:dyDescent="0.25">
      <c r="A56" s="229"/>
      <c r="B56" s="229"/>
      <c r="C56" s="229"/>
      <c r="D56" s="229"/>
      <c r="E56" s="229"/>
      <c r="F56" s="270"/>
      <c r="G56" s="229"/>
      <c r="H56" s="229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70"/>
      <c r="X56" s="229"/>
      <c r="Y56" s="229"/>
      <c r="Z56" s="229"/>
      <c r="AA56" s="229"/>
      <c r="AB56" s="230"/>
      <c r="AC56" s="231"/>
      <c r="AD56" s="230"/>
      <c r="AE56" s="229"/>
      <c r="AF56" s="229"/>
      <c r="AG56" s="229"/>
      <c r="AH56" s="229"/>
      <c r="AI56" s="233"/>
      <c r="AJ56" s="233"/>
      <c r="AK56" s="224"/>
      <c r="AL56" s="225" t="s">
        <v>215</v>
      </c>
      <c r="AM56" s="225" t="s">
        <v>252</v>
      </c>
      <c r="AN56" s="213">
        <v>45124</v>
      </c>
      <c r="AO56" s="225">
        <v>13579</v>
      </c>
      <c r="AP56" s="225" t="s">
        <v>185</v>
      </c>
      <c r="AQ56" s="213"/>
      <c r="AR56" s="213"/>
      <c r="AS56" s="225"/>
      <c r="AT56" s="225"/>
      <c r="AU56" s="45"/>
      <c r="AV56" s="225"/>
      <c r="AW56" s="46"/>
      <c r="AX56" s="46"/>
      <c r="AY56" s="225"/>
      <c r="AZ56" s="225"/>
      <c r="BA56" s="46"/>
      <c r="BB56" s="46"/>
      <c r="BC56" s="213"/>
      <c r="BD56" s="46"/>
      <c r="BE56" s="46"/>
      <c r="BF56" s="46"/>
      <c r="BG56" s="225"/>
      <c r="BH56" s="46"/>
      <c r="BI56" s="251"/>
      <c r="BJ56" s="224"/>
      <c r="BK56" s="224"/>
      <c r="BL56" s="257"/>
      <c r="BM56" s="211"/>
      <c r="BN56" s="211"/>
      <c r="BO56" s="36">
        <v>45125</v>
      </c>
      <c r="BP56" s="210">
        <v>45184</v>
      </c>
      <c r="BQ56" s="211"/>
      <c r="BR56" s="212"/>
      <c r="BS56" s="213"/>
      <c r="BT56" s="229"/>
      <c r="BU56" s="229"/>
      <c r="BV56" s="229"/>
      <c r="BW56" s="210"/>
      <c r="BX56" s="210"/>
      <c r="BY56" s="211"/>
      <c r="BZ56" s="227"/>
      <c r="CA56" s="227"/>
      <c r="CB56" s="227"/>
      <c r="CC56" s="227"/>
      <c r="CD56" s="227"/>
      <c r="CE56" s="227"/>
    </row>
    <row r="57" spans="1:83" ht="38.25" x14ac:dyDescent="0.25">
      <c r="A57" s="229"/>
      <c r="B57" s="229"/>
      <c r="C57" s="229"/>
      <c r="D57" s="229"/>
      <c r="E57" s="229"/>
      <c r="F57" s="270"/>
      <c r="G57" s="229"/>
      <c r="H57" s="229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70"/>
      <c r="X57" s="229"/>
      <c r="Y57" s="229"/>
      <c r="Z57" s="229"/>
      <c r="AA57" s="229"/>
      <c r="AB57" s="230"/>
      <c r="AC57" s="231"/>
      <c r="AD57" s="230"/>
      <c r="AE57" s="229"/>
      <c r="AF57" s="229"/>
      <c r="AG57" s="229"/>
      <c r="AH57" s="229"/>
      <c r="AI57" s="233"/>
      <c r="AJ57" s="233"/>
      <c r="AK57" s="224"/>
      <c r="AL57" s="225" t="s">
        <v>178</v>
      </c>
      <c r="AM57" s="225" t="s">
        <v>253</v>
      </c>
      <c r="AN57" s="213">
        <v>45162</v>
      </c>
      <c r="AO57" s="225">
        <v>13607</v>
      </c>
      <c r="AP57" s="225" t="s">
        <v>185</v>
      </c>
      <c r="AQ57" s="213">
        <v>45193</v>
      </c>
      <c r="AR57" s="213">
        <v>45252</v>
      </c>
      <c r="AS57" s="225"/>
      <c r="AT57" s="225"/>
      <c r="AU57" s="45"/>
      <c r="AV57" s="225"/>
      <c r="AW57" s="46"/>
      <c r="AX57" s="46"/>
      <c r="AY57" s="225"/>
      <c r="AZ57" s="225"/>
      <c r="BA57" s="46"/>
      <c r="BB57" s="46"/>
      <c r="BC57" s="213"/>
      <c r="BD57" s="46"/>
      <c r="BE57" s="46"/>
      <c r="BF57" s="46"/>
      <c r="BG57" s="225"/>
      <c r="BH57" s="46"/>
      <c r="BI57" s="251"/>
      <c r="BJ57" s="224"/>
      <c r="BK57" s="224"/>
      <c r="BL57" s="257"/>
      <c r="BM57" s="211"/>
      <c r="BN57" s="211"/>
      <c r="BO57" s="36">
        <v>45185</v>
      </c>
      <c r="BP57" s="210">
        <v>45244</v>
      </c>
      <c r="BQ57" s="211"/>
      <c r="BR57" s="212"/>
      <c r="BS57" s="213"/>
      <c r="BT57" s="229"/>
      <c r="BU57" s="229"/>
      <c r="BV57" s="229"/>
      <c r="BW57" s="210"/>
      <c r="BX57" s="210"/>
      <c r="BY57" s="211"/>
      <c r="BZ57" s="227"/>
      <c r="CA57" s="227"/>
      <c r="CB57" s="227"/>
      <c r="CC57" s="227"/>
      <c r="CD57" s="227"/>
      <c r="CE57" s="227"/>
    </row>
    <row r="58" spans="1:83" ht="25.5" x14ac:dyDescent="0.25">
      <c r="A58" s="229"/>
      <c r="B58" s="229"/>
      <c r="C58" s="229"/>
      <c r="D58" s="229"/>
      <c r="E58" s="229"/>
      <c r="F58" s="270"/>
      <c r="G58" s="229"/>
      <c r="H58" s="229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70"/>
      <c r="X58" s="229"/>
      <c r="Y58" s="229"/>
      <c r="Z58" s="229"/>
      <c r="AA58" s="229"/>
      <c r="AB58" s="230"/>
      <c r="AC58" s="231"/>
      <c r="AD58" s="230"/>
      <c r="AE58" s="229"/>
      <c r="AF58" s="229"/>
      <c r="AG58" s="229"/>
      <c r="AH58" s="229"/>
      <c r="AI58" s="233"/>
      <c r="AJ58" s="233"/>
      <c r="AK58" s="224"/>
      <c r="AL58" s="225" t="s">
        <v>1266</v>
      </c>
      <c r="AM58" s="225" t="s">
        <v>320</v>
      </c>
      <c r="AN58" s="213">
        <v>45182</v>
      </c>
      <c r="AO58" s="225">
        <v>13617</v>
      </c>
      <c r="AP58" s="225" t="s">
        <v>1267</v>
      </c>
      <c r="AQ58" s="213"/>
      <c r="AR58" s="213"/>
      <c r="AS58" s="225"/>
      <c r="AT58" s="225"/>
      <c r="AU58" s="45"/>
      <c r="AV58" s="225"/>
      <c r="AW58" s="46"/>
      <c r="AX58" s="46"/>
      <c r="AY58" s="225"/>
      <c r="AZ58" s="225"/>
      <c r="BA58" s="46"/>
      <c r="BB58" s="46"/>
      <c r="BC58" s="213"/>
      <c r="BD58" s="46"/>
      <c r="BE58" s="46">
        <v>97556.86</v>
      </c>
      <c r="BF58" s="46"/>
      <c r="BG58" s="225"/>
      <c r="BH58" s="46"/>
      <c r="BI58" s="251"/>
      <c r="BJ58" s="224"/>
      <c r="BK58" s="224"/>
      <c r="BL58" s="257"/>
      <c r="BM58" s="211"/>
      <c r="BN58" s="211"/>
      <c r="BO58" s="36"/>
      <c r="BP58" s="210"/>
      <c r="BQ58" s="211"/>
      <c r="BR58" s="212"/>
      <c r="BS58" s="213"/>
      <c r="BT58" s="229"/>
      <c r="BU58" s="229"/>
      <c r="BV58" s="229"/>
      <c r="BW58" s="210"/>
      <c r="BX58" s="210"/>
      <c r="BY58" s="211"/>
      <c r="BZ58" s="227"/>
      <c r="CA58" s="227"/>
      <c r="CB58" s="227"/>
      <c r="CC58" s="227"/>
      <c r="CD58" s="227"/>
      <c r="CE58" s="227"/>
    </row>
    <row r="59" spans="1:83" ht="38.25" x14ac:dyDescent="0.25">
      <c r="A59" s="229"/>
      <c r="B59" s="229"/>
      <c r="C59" s="229"/>
      <c r="D59" s="229"/>
      <c r="E59" s="229"/>
      <c r="F59" s="270"/>
      <c r="G59" s="229"/>
      <c r="H59" s="229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70"/>
      <c r="X59" s="229"/>
      <c r="Y59" s="229"/>
      <c r="Z59" s="229"/>
      <c r="AA59" s="229"/>
      <c r="AB59" s="230"/>
      <c r="AC59" s="231"/>
      <c r="AD59" s="230"/>
      <c r="AE59" s="229"/>
      <c r="AF59" s="229"/>
      <c r="AG59" s="229"/>
      <c r="AH59" s="229"/>
      <c r="AI59" s="233"/>
      <c r="AJ59" s="233"/>
      <c r="AK59" s="224"/>
      <c r="AL59" s="225" t="s">
        <v>178</v>
      </c>
      <c r="AM59" s="225" t="s">
        <v>254</v>
      </c>
      <c r="AN59" s="213">
        <v>45222</v>
      </c>
      <c r="AO59" s="225">
        <v>13642</v>
      </c>
      <c r="AP59" s="225" t="s">
        <v>185</v>
      </c>
      <c r="AQ59" s="213">
        <v>45253</v>
      </c>
      <c r="AR59" s="213">
        <v>45342</v>
      </c>
      <c r="AS59" s="225"/>
      <c r="AT59" s="225"/>
      <c r="AU59" s="45"/>
      <c r="AV59" s="225"/>
      <c r="AW59" s="46"/>
      <c r="AX59" s="46"/>
      <c r="AY59" s="225"/>
      <c r="AZ59" s="225"/>
      <c r="BA59" s="46"/>
      <c r="BB59" s="46"/>
      <c r="BC59" s="213"/>
      <c r="BD59" s="46"/>
      <c r="BE59" s="46"/>
      <c r="BF59" s="46"/>
      <c r="BG59" s="225"/>
      <c r="BH59" s="46"/>
      <c r="BI59" s="251"/>
      <c r="BJ59" s="224"/>
      <c r="BK59" s="224"/>
      <c r="BL59" s="257"/>
      <c r="BM59" s="211"/>
      <c r="BN59" s="211"/>
      <c r="BO59" s="36">
        <v>45245</v>
      </c>
      <c r="BP59" s="210">
        <v>45304</v>
      </c>
      <c r="BQ59" s="211"/>
      <c r="BR59" s="212"/>
      <c r="BS59" s="213"/>
      <c r="BT59" s="229"/>
      <c r="BU59" s="229"/>
      <c r="BV59" s="229"/>
      <c r="BW59" s="210"/>
      <c r="BX59" s="210"/>
      <c r="BY59" s="211"/>
      <c r="BZ59" s="227"/>
      <c r="CA59" s="227"/>
      <c r="CB59" s="227"/>
      <c r="CC59" s="227"/>
      <c r="CD59" s="227"/>
      <c r="CE59" s="227"/>
    </row>
    <row r="60" spans="1:83" ht="38.25" x14ac:dyDescent="0.25">
      <c r="A60" s="229"/>
      <c r="B60" s="229"/>
      <c r="C60" s="229"/>
      <c r="D60" s="229"/>
      <c r="E60" s="229"/>
      <c r="F60" s="270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70"/>
      <c r="X60" s="229"/>
      <c r="Y60" s="229"/>
      <c r="Z60" s="229"/>
      <c r="AA60" s="229"/>
      <c r="AB60" s="230"/>
      <c r="AC60" s="231"/>
      <c r="AD60" s="230"/>
      <c r="AE60" s="229"/>
      <c r="AF60" s="229"/>
      <c r="AG60" s="229"/>
      <c r="AH60" s="229"/>
      <c r="AI60" s="233"/>
      <c r="AJ60" s="233"/>
      <c r="AK60" s="224"/>
      <c r="AL60" s="225" t="s">
        <v>178</v>
      </c>
      <c r="AM60" s="225" t="s">
        <v>255</v>
      </c>
      <c r="AN60" s="213">
        <v>45268</v>
      </c>
      <c r="AO60" s="225">
        <v>13686</v>
      </c>
      <c r="AP60" s="225" t="s">
        <v>185</v>
      </c>
      <c r="AQ60" s="213">
        <v>45343</v>
      </c>
      <c r="AR60" s="213">
        <v>45402</v>
      </c>
      <c r="AS60" s="225"/>
      <c r="AT60" s="225"/>
      <c r="AU60" s="45"/>
      <c r="AV60" s="225"/>
      <c r="AW60" s="46"/>
      <c r="AX60" s="46"/>
      <c r="AY60" s="225"/>
      <c r="AZ60" s="225"/>
      <c r="BA60" s="46"/>
      <c r="BB60" s="46"/>
      <c r="BC60" s="213"/>
      <c r="BD60" s="46"/>
      <c r="BE60" s="46"/>
      <c r="BF60" s="46"/>
      <c r="BG60" s="225"/>
      <c r="BH60" s="46"/>
      <c r="BI60" s="251"/>
      <c r="BJ60" s="224"/>
      <c r="BK60" s="224"/>
      <c r="BL60" s="257"/>
      <c r="BM60" s="211"/>
      <c r="BN60" s="211"/>
      <c r="BO60" s="210">
        <v>45305</v>
      </c>
      <c r="BP60" s="210">
        <v>45336</v>
      </c>
      <c r="BQ60" s="211"/>
      <c r="BR60" s="211"/>
      <c r="BS60" s="211"/>
      <c r="BT60" s="229"/>
      <c r="BU60" s="229"/>
      <c r="BV60" s="229"/>
      <c r="BW60" s="210"/>
      <c r="BX60" s="210"/>
      <c r="BY60" s="211"/>
      <c r="BZ60" s="227"/>
      <c r="CA60" s="227"/>
      <c r="CB60" s="227"/>
      <c r="CC60" s="227"/>
      <c r="CD60" s="227"/>
      <c r="CE60" s="227"/>
    </row>
    <row r="61" spans="1:83" ht="25.5" x14ac:dyDescent="0.25">
      <c r="A61" s="229"/>
      <c r="B61" s="229"/>
      <c r="C61" s="229"/>
      <c r="D61" s="229"/>
      <c r="E61" s="229"/>
      <c r="F61" s="270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70"/>
      <c r="X61" s="229"/>
      <c r="Y61" s="229"/>
      <c r="Z61" s="229"/>
      <c r="AA61" s="229"/>
      <c r="AB61" s="230"/>
      <c r="AC61" s="231"/>
      <c r="AD61" s="230"/>
      <c r="AE61" s="229"/>
      <c r="AF61" s="229"/>
      <c r="AG61" s="229"/>
      <c r="AH61" s="229"/>
      <c r="AI61" s="233"/>
      <c r="AJ61" s="233"/>
      <c r="AK61" s="224"/>
      <c r="AL61" s="225" t="s">
        <v>1268</v>
      </c>
      <c r="AM61" s="225" t="s">
        <v>1269</v>
      </c>
      <c r="AN61" s="213">
        <v>45344</v>
      </c>
      <c r="AO61" s="225"/>
      <c r="AP61" s="225" t="s">
        <v>1267</v>
      </c>
      <c r="AQ61" s="213"/>
      <c r="AR61" s="213"/>
      <c r="AS61" s="225"/>
      <c r="AT61" s="225"/>
      <c r="AU61" s="45"/>
      <c r="AV61" s="225"/>
      <c r="AW61" s="46"/>
      <c r="AX61" s="46"/>
      <c r="AY61" s="225"/>
      <c r="AZ61" s="225"/>
      <c r="BA61" s="46"/>
      <c r="BB61" s="46"/>
      <c r="BC61" s="213"/>
      <c r="BD61" s="46"/>
      <c r="BE61" s="46">
        <v>17050.68</v>
      </c>
      <c r="BF61" s="46"/>
      <c r="BG61" s="225"/>
      <c r="BH61" s="46"/>
      <c r="BI61" s="251"/>
      <c r="BJ61" s="224"/>
      <c r="BK61" s="224"/>
      <c r="BL61" s="257"/>
      <c r="BM61" s="211"/>
      <c r="BN61" s="211"/>
      <c r="BO61" s="210"/>
      <c r="BP61" s="210"/>
      <c r="BQ61" s="211"/>
      <c r="BR61" s="211"/>
      <c r="BS61" s="211"/>
      <c r="BT61" s="229"/>
      <c r="BU61" s="229"/>
      <c r="BV61" s="229"/>
      <c r="BW61" s="210"/>
      <c r="BX61" s="210"/>
      <c r="BY61" s="211"/>
      <c r="BZ61" s="227"/>
      <c r="CA61" s="227"/>
      <c r="CB61" s="227"/>
      <c r="CC61" s="227"/>
      <c r="CD61" s="227"/>
      <c r="CE61" s="227"/>
    </row>
    <row r="62" spans="1:83" ht="38.25" x14ac:dyDescent="0.25">
      <c r="A62" s="229"/>
      <c r="B62" s="229"/>
      <c r="C62" s="229"/>
      <c r="D62" s="229"/>
      <c r="E62" s="229"/>
      <c r="F62" s="270"/>
      <c r="G62" s="229"/>
      <c r="H62" s="229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70"/>
      <c r="X62" s="229"/>
      <c r="Y62" s="229"/>
      <c r="Z62" s="229"/>
      <c r="AA62" s="229"/>
      <c r="AB62" s="230"/>
      <c r="AC62" s="231"/>
      <c r="AD62" s="230"/>
      <c r="AE62" s="229"/>
      <c r="AF62" s="229"/>
      <c r="AG62" s="229"/>
      <c r="AH62" s="229"/>
      <c r="AI62" s="233"/>
      <c r="AJ62" s="233"/>
      <c r="AK62" s="224"/>
      <c r="AL62" s="225" t="s">
        <v>178</v>
      </c>
      <c r="AM62" s="225" t="s">
        <v>256</v>
      </c>
      <c r="AN62" s="213">
        <v>45005</v>
      </c>
      <c r="AO62" s="225">
        <v>13742</v>
      </c>
      <c r="AP62" s="225" t="s">
        <v>185</v>
      </c>
      <c r="AQ62" s="213">
        <v>45403</v>
      </c>
      <c r="AR62" s="213">
        <v>45492</v>
      </c>
      <c r="AS62" s="225"/>
      <c r="AT62" s="225"/>
      <c r="AU62" s="45"/>
      <c r="AV62" s="225"/>
      <c r="AW62" s="46"/>
      <c r="AX62" s="46"/>
      <c r="AY62" s="225"/>
      <c r="AZ62" s="225"/>
      <c r="BA62" s="46"/>
      <c r="BB62" s="46"/>
      <c r="BC62" s="213"/>
      <c r="BD62" s="46"/>
      <c r="BE62" s="46"/>
      <c r="BF62" s="46"/>
      <c r="BG62" s="225"/>
      <c r="BH62" s="46"/>
      <c r="BI62" s="251"/>
      <c r="BJ62" s="224"/>
      <c r="BK62" s="224"/>
      <c r="BL62" s="257"/>
      <c r="BM62" s="211"/>
      <c r="BN62" s="211"/>
      <c r="BO62" s="210"/>
      <c r="BP62" s="210"/>
      <c r="BQ62" s="211"/>
      <c r="BR62" s="211"/>
      <c r="BS62" s="211"/>
      <c r="BT62" s="229"/>
      <c r="BU62" s="229"/>
      <c r="BV62" s="229"/>
      <c r="BW62" s="210"/>
      <c r="BX62" s="210"/>
      <c r="BY62" s="211"/>
      <c r="BZ62" s="227"/>
      <c r="CA62" s="227"/>
      <c r="CB62" s="227"/>
      <c r="CC62" s="227"/>
      <c r="CD62" s="227"/>
      <c r="CE62" s="227"/>
    </row>
    <row r="63" spans="1:83" ht="38.25" x14ac:dyDescent="0.25">
      <c r="A63" s="229"/>
      <c r="B63" s="229"/>
      <c r="C63" s="229"/>
      <c r="D63" s="229"/>
      <c r="E63" s="229"/>
      <c r="F63" s="270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70"/>
      <c r="X63" s="229"/>
      <c r="Y63" s="229"/>
      <c r="Z63" s="229"/>
      <c r="AA63" s="229"/>
      <c r="AB63" s="230"/>
      <c r="AC63" s="231"/>
      <c r="AD63" s="230"/>
      <c r="AE63" s="229"/>
      <c r="AF63" s="229"/>
      <c r="AG63" s="229"/>
      <c r="AH63" s="229"/>
      <c r="AI63" s="233"/>
      <c r="AJ63" s="233"/>
      <c r="AK63" s="224"/>
      <c r="AL63" s="225" t="s">
        <v>248</v>
      </c>
      <c r="AM63" s="225" t="s">
        <v>257</v>
      </c>
      <c r="AN63" s="213">
        <v>45397</v>
      </c>
      <c r="AO63" s="225">
        <v>13759</v>
      </c>
      <c r="AP63" s="225" t="s">
        <v>185</v>
      </c>
      <c r="AQ63" s="213"/>
      <c r="AR63" s="213"/>
      <c r="AS63" s="225"/>
      <c r="AT63" s="225"/>
      <c r="AU63" s="45"/>
      <c r="AV63" s="225"/>
      <c r="AW63" s="46"/>
      <c r="AX63" s="46"/>
      <c r="AY63" s="225"/>
      <c r="AZ63" s="225"/>
      <c r="BA63" s="46"/>
      <c r="BB63" s="46"/>
      <c r="BC63" s="213"/>
      <c r="BD63" s="46"/>
      <c r="BE63" s="46"/>
      <c r="BF63" s="46"/>
      <c r="BG63" s="225"/>
      <c r="BH63" s="46"/>
      <c r="BI63" s="251"/>
      <c r="BJ63" s="224"/>
      <c r="BK63" s="224"/>
      <c r="BL63" s="257"/>
      <c r="BM63" s="211"/>
      <c r="BN63" s="211"/>
      <c r="BO63" s="210">
        <v>45337</v>
      </c>
      <c r="BP63" s="210">
        <v>45457</v>
      </c>
      <c r="BQ63" s="211"/>
      <c r="BR63" s="211"/>
      <c r="BS63" s="211"/>
      <c r="BT63" s="229"/>
      <c r="BU63" s="229"/>
      <c r="BV63" s="229"/>
      <c r="BW63" s="210"/>
      <c r="BX63" s="210"/>
      <c r="BY63" s="211"/>
      <c r="BZ63" s="227"/>
      <c r="CA63" s="227"/>
      <c r="CB63" s="227"/>
      <c r="CC63" s="227"/>
      <c r="CD63" s="227"/>
      <c r="CE63" s="227"/>
    </row>
    <row r="64" spans="1:83" ht="25.5" x14ac:dyDescent="0.25">
      <c r="A64" s="229"/>
      <c r="B64" s="229"/>
      <c r="C64" s="229"/>
      <c r="D64" s="229"/>
      <c r="E64" s="229"/>
      <c r="F64" s="270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70"/>
      <c r="X64" s="229"/>
      <c r="Y64" s="229"/>
      <c r="Z64" s="229"/>
      <c r="AA64" s="229"/>
      <c r="AB64" s="230"/>
      <c r="AC64" s="231"/>
      <c r="AD64" s="230"/>
      <c r="AE64" s="229"/>
      <c r="AF64" s="229"/>
      <c r="AG64" s="229"/>
      <c r="AH64" s="229"/>
      <c r="AI64" s="233"/>
      <c r="AJ64" s="233"/>
      <c r="AK64" s="224"/>
      <c r="AL64" s="225" t="s">
        <v>748</v>
      </c>
      <c r="AM64" s="225" t="s">
        <v>946</v>
      </c>
      <c r="AN64" s="213">
        <v>45414</v>
      </c>
      <c r="AO64" s="226">
        <v>13768</v>
      </c>
      <c r="AP64" s="225" t="s">
        <v>185</v>
      </c>
      <c r="AQ64" s="213"/>
      <c r="AR64" s="213"/>
      <c r="AS64" s="225"/>
      <c r="AT64" s="225"/>
      <c r="AU64" s="45">
        <v>0.23150000000000001</v>
      </c>
      <c r="AV64" s="225"/>
      <c r="AW64" s="46">
        <v>228138.13</v>
      </c>
      <c r="AX64" s="46"/>
      <c r="AY64" s="225"/>
      <c r="AZ64" s="225"/>
      <c r="BA64" s="46"/>
      <c r="BB64" s="46"/>
      <c r="BC64" s="213"/>
      <c r="BD64" s="46"/>
      <c r="BE64" s="46"/>
      <c r="BF64" s="46"/>
      <c r="BG64" s="225"/>
      <c r="BH64" s="46"/>
      <c r="BI64" s="252"/>
      <c r="BJ64" s="46"/>
      <c r="BK64" s="46"/>
      <c r="BL64" s="258"/>
      <c r="BM64" s="211"/>
      <c r="BN64" s="211"/>
      <c r="BO64" s="210"/>
      <c r="BP64" s="210"/>
      <c r="BQ64" s="211"/>
      <c r="BR64" s="211"/>
      <c r="BS64" s="211"/>
      <c r="BT64" s="225"/>
      <c r="BU64" s="225"/>
      <c r="BV64" s="225"/>
      <c r="BW64" s="210"/>
      <c r="BX64" s="210"/>
      <c r="BY64" s="211"/>
      <c r="BZ64" s="227"/>
      <c r="CA64" s="227"/>
      <c r="CB64" s="227"/>
      <c r="CC64" s="227"/>
      <c r="CD64" s="227"/>
      <c r="CE64" s="227"/>
    </row>
    <row r="65" spans="1:83" ht="25.5" x14ac:dyDescent="0.25">
      <c r="A65" s="229"/>
      <c r="B65" s="229"/>
      <c r="C65" s="229"/>
      <c r="D65" s="229"/>
      <c r="E65" s="229"/>
      <c r="F65" s="270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70"/>
      <c r="X65" s="229"/>
      <c r="Y65" s="229"/>
      <c r="Z65" s="229"/>
      <c r="AA65" s="229"/>
      <c r="AB65" s="230"/>
      <c r="AC65" s="231"/>
      <c r="AD65" s="230"/>
      <c r="AE65" s="229"/>
      <c r="AF65" s="229"/>
      <c r="AG65" s="229"/>
      <c r="AH65" s="229"/>
      <c r="AI65" s="233"/>
      <c r="AJ65" s="233"/>
      <c r="AK65" s="224"/>
      <c r="AL65" s="225" t="s">
        <v>947</v>
      </c>
      <c r="AM65" s="225" t="s">
        <v>948</v>
      </c>
      <c r="AN65" s="213">
        <v>45470</v>
      </c>
      <c r="AO65" s="225"/>
      <c r="AP65" s="225" t="s">
        <v>185</v>
      </c>
      <c r="AQ65" s="213"/>
      <c r="AR65" s="213"/>
      <c r="AS65" s="225"/>
      <c r="AT65" s="225"/>
      <c r="AU65" s="45"/>
      <c r="AV65" s="225"/>
      <c r="AW65" s="46"/>
      <c r="AX65" s="46"/>
      <c r="AY65" s="225"/>
      <c r="AZ65" s="225"/>
      <c r="BA65" s="46"/>
      <c r="BB65" s="46"/>
      <c r="BC65" s="213"/>
      <c r="BD65" s="46"/>
      <c r="BE65" s="46"/>
      <c r="BF65" s="46"/>
      <c r="BG65" s="225"/>
      <c r="BH65" s="46"/>
      <c r="BI65" s="252"/>
      <c r="BJ65" s="46"/>
      <c r="BK65" s="46"/>
      <c r="BL65" s="258"/>
      <c r="BM65" s="211"/>
      <c r="BN65" s="211"/>
      <c r="BO65" s="210"/>
      <c r="BP65" s="210"/>
      <c r="BQ65" s="211"/>
      <c r="BR65" s="211"/>
      <c r="BS65" s="211"/>
      <c r="BT65" s="225"/>
      <c r="BU65" s="225"/>
      <c r="BV65" s="225"/>
      <c r="BW65" s="210"/>
      <c r="BX65" s="210"/>
      <c r="BY65" s="211"/>
      <c r="BZ65" s="227"/>
      <c r="CA65" s="227"/>
      <c r="CB65" s="227"/>
      <c r="CC65" s="227"/>
      <c r="CD65" s="227"/>
      <c r="CE65" s="227"/>
    </row>
    <row r="66" spans="1:83" ht="25.5" x14ac:dyDescent="0.25">
      <c r="A66" s="229"/>
      <c r="B66" s="229"/>
      <c r="C66" s="229"/>
      <c r="D66" s="229"/>
      <c r="E66" s="229"/>
      <c r="F66" s="270"/>
      <c r="G66" s="229"/>
      <c r="H66" s="229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70"/>
      <c r="X66" s="229"/>
      <c r="Y66" s="229"/>
      <c r="Z66" s="229"/>
      <c r="AA66" s="229"/>
      <c r="AB66" s="230"/>
      <c r="AC66" s="231"/>
      <c r="AD66" s="230"/>
      <c r="AE66" s="229"/>
      <c r="AF66" s="229"/>
      <c r="AG66" s="229"/>
      <c r="AH66" s="229"/>
      <c r="AI66" s="233"/>
      <c r="AJ66" s="233"/>
      <c r="AK66" s="224"/>
      <c r="AL66" s="225" t="s">
        <v>935</v>
      </c>
      <c r="AM66" s="225" t="s">
        <v>949</v>
      </c>
      <c r="AN66" s="213">
        <v>45470</v>
      </c>
      <c r="AO66" s="226">
        <v>13808</v>
      </c>
      <c r="AP66" s="225" t="s">
        <v>185</v>
      </c>
      <c r="AQ66" s="213">
        <v>45493</v>
      </c>
      <c r="AR66" s="213">
        <v>45552</v>
      </c>
      <c r="AS66" s="225"/>
      <c r="AT66" s="225"/>
      <c r="AU66" s="45"/>
      <c r="AV66" s="225"/>
      <c r="AW66" s="46"/>
      <c r="AX66" s="46"/>
      <c r="AY66" s="225"/>
      <c r="AZ66" s="225"/>
      <c r="BA66" s="46"/>
      <c r="BB66" s="46"/>
      <c r="BC66" s="213"/>
      <c r="BD66" s="46"/>
      <c r="BE66" s="46"/>
      <c r="BF66" s="46"/>
      <c r="BG66" s="225"/>
      <c r="BH66" s="46"/>
      <c r="BI66" s="252"/>
      <c r="BJ66" s="46"/>
      <c r="BK66" s="46"/>
      <c r="BL66" s="258"/>
      <c r="BM66" s="211"/>
      <c r="BN66" s="211"/>
      <c r="BO66" s="210">
        <v>45473</v>
      </c>
      <c r="BP66" s="210">
        <v>45532</v>
      </c>
      <c r="BQ66" s="211"/>
      <c r="BR66" s="211"/>
      <c r="BS66" s="211"/>
      <c r="BT66" s="225"/>
      <c r="BU66" s="225"/>
      <c r="BV66" s="225"/>
      <c r="BW66" s="210"/>
      <c r="BX66" s="210"/>
      <c r="BY66" s="211"/>
      <c r="BZ66" s="227"/>
      <c r="CA66" s="227"/>
      <c r="CB66" s="227"/>
      <c r="CC66" s="227"/>
      <c r="CD66" s="227"/>
      <c r="CE66" s="227"/>
    </row>
    <row r="67" spans="1:83" ht="25.5" x14ac:dyDescent="0.25">
      <c r="A67" s="229"/>
      <c r="B67" s="229"/>
      <c r="C67" s="229"/>
      <c r="D67" s="229"/>
      <c r="E67" s="229"/>
      <c r="F67" s="270"/>
      <c r="G67" s="229"/>
      <c r="H67" s="229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70"/>
      <c r="X67" s="229"/>
      <c r="Y67" s="229"/>
      <c r="Z67" s="229"/>
      <c r="AA67" s="229"/>
      <c r="AB67" s="230"/>
      <c r="AC67" s="231"/>
      <c r="AD67" s="230"/>
      <c r="AE67" s="229"/>
      <c r="AF67" s="229"/>
      <c r="AG67" s="229"/>
      <c r="AH67" s="229"/>
      <c r="AI67" s="233"/>
      <c r="AJ67" s="233"/>
      <c r="AK67" s="224"/>
      <c r="AL67" s="225" t="s">
        <v>950</v>
      </c>
      <c r="AM67" s="225" t="s">
        <v>951</v>
      </c>
      <c r="AN67" s="213">
        <v>45552</v>
      </c>
      <c r="AO67" s="226">
        <v>13871</v>
      </c>
      <c r="AP67" s="225" t="s">
        <v>185</v>
      </c>
      <c r="AQ67" s="213">
        <v>45553</v>
      </c>
      <c r="AR67" s="213">
        <v>45612</v>
      </c>
      <c r="AS67" s="225"/>
      <c r="AT67" s="225"/>
      <c r="AU67" s="45"/>
      <c r="AV67" s="225"/>
      <c r="AW67" s="46"/>
      <c r="AX67" s="46"/>
      <c r="AY67" s="225"/>
      <c r="AZ67" s="225"/>
      <c r="BA67" s="46"/>
      <c r="BB67" s="46"/>
      <c r="BC67" s="213"/>
      <c r="BD67" s="46"/>
      <c r="BE67" s="46"/>
      <c r="BF67" s="46"/>
      <c r="BG67" s="225"/>
      <c r="BH67" s="46"/>
      <c r="BI67" s="252"/>
      <c r="BJ67" s="46"/>
      <c r="BK67" s="46"/>
      <c r="BL67" s="258"/>
      <c r="BM67" s="211"/>
      <c r="BN67" s="211"/>
      <c r="BO67" s="210"/>
      <c r="BP67" s="210"/>
      <c r="BQ67" s="211"/>
      <c r="BR67" s="211"/>
      <c r="BS67" s="211"/>
      <c r="BT67" s="225"/>
      <c r="BU67" s="225"/>
      <c r="BV67" s="225"/>
      <c r="BW67" s="210"/>
      <c r="BX67" s="210"/>
      <c r="BY67" s="211"/>
      <c r="BZ67" s="227"/>
      <c r="CA67" s="227"/>
      <c r="CB67" s="227"/>
      <c r="CC67" s="227"/>
      <c r="CD67" s="227"/>
      <c r="CE67" s="227"/>
    </row>
    <row r="68" spans="1:83" ht="25.5" x14ac:dyDescent="0.25">
      <c r="A68" s="229"/>
      <c r="B68" s="229"/>
      <c r="C68" s="229"/>
      <c r="D68" s="229"/>
      <c r="E68" s="229"/>
      <c r="F68" s="270"/>
      <c r="G68" s="229"/>
      <c r="H68" s="229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70"/>
      <c r="X68" s="229"/>
      <c r="Y68" s="229"/>
      <c r="Z68" s="229"/>
      <c r="AA68" s="229"/>
      <c r="AB68" s="230"/>
      <c r="AC68" s="231"/>
      <c r="AD68" s="230"/>
      <c r="AE68" s="229"/>
      <c r="AF68" s="229"/>
      <c r="AG68" s="229"/>
      <c r="AH68" s="229"/>
      <c r="AI68" s="233"/>
      <c r="AJ68" s="233"/>
      <c r="AK68" s="224"/>
      <c r="AL68" s="225" t="s">
        <v>952</v>
      </c>
      <c r="AM68" s="225" t="s">
        <v>953</v>
      </c>
      <c r="AN68" s="213">
        <v>45608</v>
      </c>
      <c r="AO68" s="226">
        <v>13914</v>
      </c>
      <c r="AP68" s="225" t="s">
        <v>185</v>
      </c>
      <c r="AQ68" s="213">
        <v>45613</v>
      </c>
      <c r="AR68" s="213">
        <v>45672</v>
      </c>
      <c r="AS68" s="225"/>
      <c r="AT68" s="225"/>
      <c r="AU68" s="45"/>
      <c r="AV68" s="225"/>
      <c r="AW68" s="46"/>
      <c r="AX68" s="46"/>
      <c r="AY68" s="225"/>
      <c r="AZ68" s="225"/>
      <c r="BA68" s="46"/>
      <c r="BB68" s="46"/>
      <c r="BC68" s="213"/>
      <c r="BD68" s="46"/>
      <c r="BE68" s="46"/>
      <c r="BF68" s="46"/>
      <c r="BG68" s="225"/>
      <c r="BH68" s="46"/>
      <c r="BI68" s="252"/>
      <c r="BJ68" s="46"/>
      <c r="BK68" s="46"/>
      <c r="BL68" s="258"/>
      <c r="BM68" s="211"/>
      <c r="BN68" s="211"/>
      <c r="BO68" s="210"/>
      <c r="BP68" s="210"/>
      <c r="BQ68" s="211"/>
      <c r="BR68" s="211"/>
      <c r="BS68" s="211"/>
      <c r="BT68" s="225"/>
      <c r="BU68" s="225"/>
      <c r="BV68" s="225"/>
      <c r="BW68" s="210"/>
      <c r="BX68" s="210"/>
      <c r="BY68" s="211"/>
      <c r="BZ68" s="227"/>
      <c r="CA68" s="227"/>
      <c r="CB68" s="227"/>
      <c r="CC68" s="227"/>
      <c r="CD68" s="227"/>
      <c r="CE68" s="227"/>
    </row>
    <row r="69" spans="1:83" ht="25.5" x14ac:dyDescent="0.25">
      <c r="A69" s="229"/>
      <c r="B69" s="229"/>
      <c r="C69" s="229"/>
      <c r="D69" s="229"/>
      <c r="E69" s="229"/>
      <c r="F69" s="270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70"/>
      <c r="X69" s="229"/>
      <c r="Y69" s="229"/>
      <c r="Z69" s="229"/>
      <c r="AA69" s="229"/>
      <c r="AB69" s="230"/>
      <c r="AC69" s="231"/>
      <c r="AD69" s="230"/>
      <c r="AE69" s="229"/>
      <c r="AF69" s="229"/>
      <c r="AG69" s="229"/>
      <c r="AH69" s="229"/>
      <c r="AI69" s="233"/>
      <c r="AJ69" s="233"/>
      <c r="AK69" s="224"/>
      <c r="AL69" s="225" t="s">
        <v>952</v>
      </c>
      <c r="AM69" s="225" t="s">
        <v>954</v>
      </c>
      <c r="AN69" s="213">
        <v>45635</v>
      </c>
      <c r="AO69" s="226">
        <v>13922</v>
      </c>
      <c r="AP69" s="225" t="s">
        <v>185</v>
      </c>
      <c r="AQ69" s="213">
        <v>45673</v>
      </c>
      <c r="AR69" s="213">
        <v>45732</v>
      </c>
      <c r="AS69" s="225"/>
      <c r="AT69" s="225"/>
      <c r="AU69" s="45"/>
      <c r="AV69" s="225"/>
      <c r="AW69" s="46"/>
      <c r="AX69" s="46"/>
      <c r="AY69" s="225"/>
      <c r="AZ69" s="225"/>
      <c r="BA69" s="46"/>
      <c r="BB69" s="46"/>
      <c r="BC69" s="213"/>
      <c r="BD69" s="46"/>
      <c r="BE69" s="46"/>
      <c r="BF69" s="46"/>
      <c r="BG69" s="225"/>
      <c r="BH69" s="46"/>
      <c r="BI69" s="252"/>
      <c r="BJ69" s="46"/>
      <c r="BK69" s="46"/>
      <c r="BL69" s="258"/>
      <c r="BM69" s="211"/>
      <c r="BN69" s="211"/>
      <c r="BO69" s="210"/>
      <c r="BP69" s="210"/>
      <c r="BQ69" s="211"/>
      <c r="BR69" s="211"/>
      <c r="BS69" s="211"/>
      <c r="BT69" s="225"/>
      <c r="BU69" s="225"/>
      <c r="BV69" s="225"/>
      <c r="BW69" s="210"/>
      <c r="BX69" s="210"/>
      <c r="BY69" s="211"/>
      <c r="BZ69" s="227"/>
      <c r="CA69" s="227"/>
      <c r="CB69" s="227"/>
      <c r="CC69" s="227"/>
      <c r="CD69" s="227"/>
      <c r="CE69" s="227"/>
    </row>
    <row r="70" spans="1:83" s="23" customFormat="1" x14ac:dyDescent="0.25">
      <c r="A70" s="229">
        <v>4</v>
      </c>
      <c r="B70" s="229" t="s">
        <v>261</v>
      </c>
      <c r="C70" s="229" t="s">
        <v>262</v>
      </c>
      <c r="D70" s="229" t="s">
        <v>218</v>
      </c>
      <c r="E70" s="229" t="s">
        <v>180</v>
      </c>
      <c r="F70" s="270" t="s">
        <v>263</v>
      </c>
      <c r="G70" s="229">
        <v>13357</v>
      </c>
      <c r="H70" s="229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70"/>
      <c r="X70" s="229"/>
      <c r="Y70" s="229" t="s">
        <v>264</v>
      </c>
      <c r="Z70" s="229" t="s">
        <v>265</v>
      </c>
      <c r="AA70" s="229" t="s">
        <v>266</v>
      </c>
      <c r="AB70" s="229">
        <v>44910</v>
      </c>
      <c r="AC70" s="229">
        <v>13432</v>
      </c>
      <c r="AD70" s="230">
        <v>44910</v>
      </c>
      <c r="AE70" s="230">
        <v>44634</v>
      </c>
      <c r="AF70" s="229" t="s">
        <v>183</v>
      </c>
      <c r="AG70" s="229" t="s">
        <v>184</v>
      </c>
      <c r="AH70" s="229" t="s">
        <v>267</v>
      </c>
      <c r="AI70" s="224">
        <v>481535.78</v>
      </c>
      <c r="AJ70" s="224">
        <v>284736.71000000002</v>
      </c>
      <c r="AK70" s="224">
        <f>AI70+AJ70</f>
        <v>766272.49</v>
      </c>
      <c r="AL70" s="225"/>
      <c r="AM70" s="225"/>
      <c r="AN70" s="213"/>
      <c r="AO70" s="225"/>
      <c r="AP70" s="225"/>
      <c r="AQ70" s="213"/>
      <c r="AR70" s="213"/>
      <c r="AS70" s="225"/>
      <c r="AT70" s="225"/>
      <c r="AU70" s="45"/>
      <c r="AV70" s="225"/>
      <c r="AW70" s="46"/>
      <c r="AX70" s="46"/>
      <c r="AY70" s="225"/>
      <c r="AZ70" s="225"/>
      <c r="BA70" s="46"/>
      <c r="BB70" s="46"/>
      <c r="BC70" s="213"/>
      <c r="BD70" s="46"/>
      <c r="BE70" s="46"/>
      <c r="BF70" s="46"/>
      <c r="BG70" s="225"/>
      <c r="BH70" s="46"/>
      <c r="BI70" s="251"/>
      <c r="BJ70" s="224">
        <v>893902.13</v>
      </c>
      <c r="BK70" s="224"/>
      <c r="BL70" s="257">
        <f>BJ70+BK70</f>
        <v>893902.13</v>
      </c>
      <c r="BM70" s="211"/>
      <c r="BN70" s="211"/>
      <c r="BO70" s="211"/>
      <c r="BP70" s="211"/>
      <c r="BQ70" s="211"/>
      <c r="BR70" s="211"/>
      <c r="BS70" s="211"/>
      <c r="BT70" s="229"/>
      <c r="BU70" s="229"/>
      <c r="BV70" s="229"/>
      <c r="BW70" s="210"/>
      <c r="BX70" s="210"/>
      <c r="BY70" s="211"/>
      <c r="BZ70" s="227"/>
      <c r="CA70" s="227"/>
      <c r="CB70" s="227"/>
      <c r="CC70" s="227"/>
      <c r="CD70" s="227"/>
      <c r="CE70" s="227"/>
    </row>
    <row r="71" spans="1:83" s="23" customFormat="1" ht="25.5" x14ac:dyDescent="0.25">
      <c r="A71" s="229"/>
      <c r="B71" s="229"/>
      <c r="C71" s="229"/>
      <c r="D71" s="229"/>
      <c r="E71" s="229"/>
      <c r="F71" s="270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70"/>
      <c r="X71" s="229"/>
      <c r="Y71" s="229"/>
      <c r="Z71" s="229"/>
      <c r="AA71" s="229"/>
      <c r="AB71" s="229"/>
      <c r="AC71" s="229"/>
      <c r="AD71" s="230"/>
      <c r="AE71" s="230"/>
      <c r="AF71" s="229"/>
      <c r="AG71" s="229"/>
      <c r="AH71" s="229"/>
      <c r="AI71" s="224"/>
      <c r="AJ71" s="224"/>
      <c r="AK71" s="224"/>
      <c r="AL71" s="225" t="s">
        <v>179</v>
      </c>
      <c r="AM71" s="225" t="s">
        <v>268</v>
      </c>
      <c r="AN71" s="213">
        <v>44999</v>
      </c>
      <c r="AO71" s="225">
        <v>13499</v>
      </c>
      <c r="AP71" s="225" t="s">
        <v>185</v>
      </c>
      <c r="AQ71" s="213">
        <v>45000</v>
      </c>
      <c r="AR71" s="213">
        <v>45089</v>
      </c>
      <c r="AS71" s="225"/>
      <c r="AT71" s="225"/>
      <c r="AU71" s="45"/>
      <c r="AV71" s="225"/>
      <c r="AW71" s="46"/>
      <c r="AX71" s="46"/>
      <c r="AY71" s="225"/>
      <c r="AZ71" s="225"/>
      <c r="BA71" s="46"/>
      <c r="BB71" s="46"/>
      <c r="BC71" s="213"/>
      <c r="BD71" s="46"/>
      <c r="BE71" s="46"/>
      <c r="BF71" s="46"/>
      <c r="BG71" s="225"/>
      <c r="BH71" s="46"/>
      <c r="BI71" s="251"/>
      <c r="BJ71" s="224"/>
      <c r="BK71" s="224"/>
      <c r="BL71" s="257"/>
      <c r="BM71" s="211"/>
      <c r="BN71" s="211"/>
      <c r="BO71" s="211"/>
      <c r="BP71" s="211"/>
      <c r="BQ71" s="211"/>
      <c r="BR71" s="211"/>
      <c r="BS71" s="211"/>
      <c r="BT71" s="229"/>
      <c r="BU71" s="229"/>
      <c r="BV71" s="229"/>
      <c r="BW71" s="210"/>
      <c r="BX71" s="210"/>
      <c r="BY71" s="211"/>
      <c r="BZ71" s="218"/>
      <c r="CA71" s="218"/>
      <c r="CB71" s="218"/>
      <c r="CC71" s="218"/>
      <c r="CD71" s="218"/>
      <c r="CE71" s="218"/>
    </row>
    <row r="72" spans="1:83" s="23" customFormat="1" ht="25.5" x14ac:dyDescent="0.25">
      <c r="A72" s="229"/>
      <c r="B72" s="229"/>
      <c r="C72" s="229"/>
      <c r="D72" s="229"/>
      <c r="E72" s="229"/>
      <c r="F72" s="270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70"/>
      <c r="X72" s="229"/>
      <c r="Y72" s="229"/>
      <c r="Z72" s="229"/>
      <c r="AA72" s="229"/>
      <c r="AB72" s="229"/>
      <c r="AC72" s="229"/>
      <c r="AD72" s="230"/>
      <c r="AE72" s="230"/>
      <c r="AF72" s="229"/>
      <c r="AG72" s="229"/>
      <c r="AH72" s="229"/>
      <c r="AI72" s="224"/>
      <c r="AJ72" s="224"/>
      <c r="AK72" s="224"/>
      <c r="AL72" s="225" t="s">
        <v>179</v>
      </c>
      <c r="AM72" s="225" t="s">
        <v>269</v>
      </c>
      <c r="AN72" s="213">
        <v>45076</v>
      </c>
      <c r="AO72" s="225">
        <v>13549</v>
      </c>
      <c r="AP72" s="225" t="s">
        <v>185</v>
      </c>
      <c r="AQ72" s="213">
        <v>45090</v>
      </c>
      <c r="AR72" s="213" t="s">
        <v>276</v>
      </c>
      <c r="AS72" s="225"/>
      <c r="AT72" s="225"/>
      <c r="AU72" s="45"/>
      <c r="AV72" s="225"/>
      <c r="AW72" s="46"/>
      <c r="AX72" s="46"/>
      <c r="AY72" s="225"/>
      <c r="AZ72" s="225"/>
      <c r="BA72" s="46"/>
      <c r="BB72" s="46"/>
      <c r="BC72" s="213"/>
      <c r="BD72" s="46"/>
      <c r="BE72" s="46"/>
      <c r="BF72" s="46"/>
      <c r="BG72" s="225"/>
      <c r="BH72" s="46"/>
      <c r="BI72" s="251"/>
      <c r="BJ72" s="224"/>
      <c r="BK72" s="224"/>
      <c r="BL72" s="257"/>
      <c r="BM72" s="211"/>
      <c r="BN72" s="211"/>
      <c r="BO72" s="211"/>
      <c r="BP72" s="211"/>
      <c r="BQ72" s="211"/>
      <c r="BR72" s="211"/>
      <c r="BS72" s="211"/>
      <c r="BT72" s="229"/>
      <c r="BU72" s="229"/>
      <c r="BV72" s="229"/>
      <c r="BW72" s="210"/>
      <c r="BX72" s="210"/>
      <c r="BY72" s="211"/>
      <c r="BZ72" s="218"/>
      <c r="CA72" s="218"/>
      <c r="CB72" s="218"/>
      <c r="CC72" s="218"/>
      <c r="CD72" s="218"/>
      <c r="CE72" s="218"/>
    </row>
    <row r="73" spans="1:83" s="23" customFormat="1" ht="25.5" x14ac:dyDescent="0.25">
      <c r="A73" s="229"/>
      <c r="B73" s="229"/>
      <c r="C73" s="229"/>
      <c r="D73" s="229"/>
      <c r="E73" s="229"/>
      <c r="F73" s="270"/>
      <c r="G73" s="229"/>
      <c r="H73" s="229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70"/>
      <c r="X73" s="229"/>
      <c r="Y73" s="229"/>
      <c r="Z73" s="229"/>
      <c r="AA73" s="229"/>
      <c r="AB73" s="229"/>
      <c r="AC73" s="229"/>
      <c r="AD73" s="230"/>
      <c r="AE73" s="230"/>
      <c r="AF73" s="229"/>
      <c r="AG73" s="229"/>
      <c r="AH73" s="229"/>
      <c r="AI73" s="224"/>
      <c r="AJ73" s="224"/>
      <c r="AK73" s="224"/>
      <c r="AL73" s="225" t="s">
        <v>215</v>
      </c>
      <c r="AM73" s="225" t="s">
        <v>270</v>
      </c>
      <c r="AN73" s="213">
        <v>45124</v>
      </c>
      <c r="AO73" s="225">
        <v>13584</v>
      </c>
      <c r="AP73" s="225" t="s">
        <v>185</v>
      </c>
      <c r="AQ73" s="213"/>
      <c r="AR73" s="213"/>
      <c r="AS73" s="225"/>
      <c r="AT73" s="225"/>
      <c r="AU73" s="45"/>
      <c r="AV73" s="225"/>
      <c r="AW73" s="46"/>
      <c r="AX73" s="46"/>
      <c r="AY73" s="225"/>
      <c r="AZ73" s="225"/>
      <c r="BA73" s="46"/>
      <c r="BB73" s="46"/>
      <c r="BC73" s="213"/>
      <c r="BD73" s="46"/>
      <c r="BE73" s="46"/>
      <c r="BF73" s="46"/>
      <c r="BG73" s="225"/>
      <c r="BH73" s="46"/>
      <c r="BI73" s="251"/>
      <c r="BJ73" s="224"/>
      <c r="BK73" s="224"/>
      <c r="BL73" s="257"/>
      <c r="BM73" s="211"/>
      <c r="BN73" s="211"/>
      <c r="BO73" s="210">
        <v>45125</v>
      </c>
      <c r="BP73" s="210">
        <v>45179</v>
      </c>
      <c r="BQ73" s="211"/>
      <c r="BR73" s="211"/>
      <c r="BS73" s="211"/>
      <c r="BT73" s="229"/>
      <c r="BU73" s="229"/>
      <c r="BV73" s="229"/>
      <c r="BW73" s="210"/>
      <c r="BX73" s="210"/>
      <c r="BY73" s="211"/>
      <c r="BZ73" s="218"/>
      <c r="CA73" s="218"/>
      <c r="CB73" s="218"/>
      <c r="CC73" s="218"/>
      <c r="CD73" s="218"/>
      <c r="CE73" s="218"/>
    </row>
    <row r="74" spans="1:83" s="23" customFormat="1" ht="25.5" x14ac:dyDescent="0.25">
      <c r="A74" s="229"/>
      <c r="B74" s="229"/>
      <c r="C74" s="229"/>
      <c r="D74" s="229"/>
      <c r="E74" s="229"/>
      <c r="F74" s="270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70"/>
      <c r="X74" s="229"/>
      <c r="Y74" s="229"/>
      <c r="Z74" s="229"/>
      <c r="AA74" s="229"/>
      <c r="AB74" s="229"/>
      <c r="AC74" s="229"/>
      <c r="AD74" s="230"/>
      <c r="AE74" s="230"/>
      <c r="AF74" s="229"/>
      <c r="AG74" s="229"/>
      <c r="AH74" s="229"/>
      <c r="AI74" s="224"/>
      <c r="AJ74" s="224"/>
      <c r="AK74" s="224"/>
      <c r="AL74" s="225" t="s">
        <v>200</v>
      </c>
      <c r="AM74" s="225" t="s">
        <v>271</v>
      </c>
      <c r="AN74" s="213">
        <v>45174</v>
      </c>
      <c r="AO74" s="225">
        <v>13612</v>
      </c>
      <c r="AP74" s="225" t="s">
        <v>185</v>
      </c>
      <c r="AQ74" s="213">
        <v>45180</v>
      </c>
      <c r="AR74" s="213">
        <v>45209</v>
      </c>
      <c r="AS74" s="225"/>
      <c r="AT74" s="225"/>
      <c r="AU74" s="45"/>
      <c r="AV74" s="225"/>
      <c r="AW74" s="46"/>
      <c r="AX74" s="46"/>
      <c r="AY74" s="225"/>
      <c r="AZ74" s="225"/>
      <c r="BA74" s="46"/>
      <c r="BB74" s="46"/>
      <c r="BC74" s="213"/>
      <c r="BD74" s="46"/>
      <c r="BE74" s="46"/>
      <c r="BF74" s="46"/>
      <c r="BG74" s="225"/>
      <c r="BH74" s="46"/>
      <c r="BI74" s="251"/>
      <c r="BJ74" s="224"/>
      <c r="BK74" s="224"/>
      <c r="BL74" s="257"/>
      <c r="BM74" s="211"/>
      <c r="BN74" s="211"/>
      <c r="BO74" s="210">
        <v>45180</v>
      </c>
      <c r="BP74" s="210" t="s">
        <v>277</v>
      </c>
      <c r="BQ74" s="211"/>
      <c r="BR74" s="211"/>
      <c r="BS74" s="211"/>
      <c r="BT74" s="229"/>
      <c r="BU74" s="229"/>
      <c r="BV74" s="229"/>
      <c r="BW74" s="210"/>
      <c r="BX74" s="210"/>
      <c r="BY74" s="211"/>
      <c r="BZ74" s="218"/>
      <c r="CA74" s="218"/>
      <c r="CB74" s="218"/>
      <c r="CC74" s="218"/>
      <c r="CD74" s="218"/>
      <c r="CE74" s="218"/>
    </row>
    <row r="75" spans="1:83" s="23" customFormat="1" ht="25.5" x14ac:dyDescent="0.25">
      <c r="A75" s="229"/>
      <c r="B75" s="229"/>
      <c r="C75" s="229"/>
      <c r="D75" s="229"/>
      <c r="E75" s="229"/>
      <c r="F75" s="270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70"/>
      <c r="X75" s="229"/>
      <c r="Y75" s="229"/>
      <c r="Z75" s="229"/>
      <c r="AA75" s="229"/>
      <c r="AB75" s="229"/>
      <c r="AC75" s="229"/>
      <c r="AD75" s="230"/>
      <c r="AE75" s="230"/>
      <c r="AF75" s="229"/>
      <c r="AG75" s="229"/>
      <c r="AH75" s="229"/>
      <c r="AI75" s="224"/>
      <c r="AJ75" s="224"/>
      <c r="AK75" s="224"/>
      <c r="AL75" s="225" t="s">
        <v>200</v>
      </c>
      <c r="AM75" s="225" t="s">
        <v>272</v>
      </c>
      <c r="AN75" s="213">
        <v>45203</v>
      </c>
      <c r="AO75" s="225">
        <v>13633</v>
      </c>
      <c r="AP75" s="225" t="s">
        <v>185</v>
      </c>
      <c r="AQ75" s="213">
        <v>45210</v>
      </c>
      <c r="AR75" s="213">
        <v>45299</v>
      </c>
      <c r="AS75" s="225"/>
      <c r="AT75" s="225"/>
      <c r="AU75" s="45"/>
      <c r="AV75" s="225"/>
      <c r="AW75" s="46"/>
      <c r="AX75" s="46"/>
      <c r="AY75" s="225"/>
      <c r="AZ75" s="225"/>
      <c r="BA75" s="46"/>
      <c r="BB75" s="46"/>
      <c r="BC75" s="213"/>
      <c r="BD75" s="46"/>
      <c r="BE75" s="46"/>
      <c r="BF75" s="46"/>
      <c r="BG75" s="225"/>
      <c r="BH75" s="46"/>
      <c r="BI75" s="251"/>
      <c r="BJ75" s="224"/>
      <c r="BK75" s="224"/>
      <c r="BL75" s="257"/>
      <c r="BM75" s="211"/>
      <c r="BN75" s="211"/>
      <c r="BO75" s="210">
        <v>45210</v>
      </c>
      <c r="BP75" s="210">
        <v>45299</v>
      </c>
      <c r="BQ75" s="211"/>
      <c r="BR75" s="211"/>
      <c r="BS75" s="211"/>
      <c r="BT75" s="229"/>
      <c r="BU75" s="229"/>
      <c r="BV75" s="229"/>
      <c r="BW75" s="210"/>
      <c r="BX75" s="210"/>
      <c r="BY75" s="211"/>
      <c r="BZ75" s="218"/>
      <c r="CA75" s="218"/>
      <c r="CB75" s="218"/>
      <c r="CC75" s="218"/>
      <c r="CD75" s="218"/>
      <c r="CE75" s="218"/>
    </row>
    <row r="76" spans="1:83" s="23" customFormat="1" ht="25.5" x14ac:dyDescent="0.25">
      <c r="A76" s="229"/>
      <c r="B76" s="229"/>
      <c r="C76" s="229"/>
      <c r="D76" s="229"/>
      <c r="E76" s="229"/>
      <c r="F76" s="270"/>
      <c r="G76" s="229"/>
      <c r="H76" s="229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70"/>
      <c r="X76" s="229"/>
      <c r="Y76" s="229"/>
      <c r="Z76" s="229"/>
      <c r="AA76" s="229"/>
      <c r="AB76" s="229"/>
      <c r="AC76" s="229"/>
      <c r="AD76" s="230"/>
      <c r="AE76" s="230"/>
      <c r="AF76" s="229"/>
      <c r="AG76" s="229"/>
      <c r="AH76" s="229"/>
      <c r="AI76" s="224"/>
      <c r="AJ76" s="224"/>
      <c r="AK76" s="224"/>
      <c r="AL76" s="225" t="s">
        <v>200</v>
      </c>
      <c r="AM76" s="225" t="s">
        <v>273</v>
      </c>
      <c r="AN76" s="213">
        <v>45275</v>
      </c>
      <c r="AO76" s="225">
        <v>13677</v>
      </c>
      <c r="AP76" s="225" t="s">
        <v>185</v>
      </c>
      <c r="AQ76" s="213">
        <v>45300</v>
      </c>
      <c r="AR76" s="213">
        <v>45389</v>
      </c>
      <c r="AS76" s="225"/>
      <c r="AT76" s="225"/>
      <c r="AU76" s="45"/>
      <c r="AV76" s="225"/>
      <c r="AW76" s="46"/>
      <c r="AX76" s="46"/>
      <c r="AY76" s="225"/>
      <c r="AZ76" s="225"/>
      <c r="BA76" s="46"/>
      <c r="BB76" s="46"/>
      <c r="BC76" s="213"/>
      <c r="BD76" s="46"/>
      <c r="BE76" s="46"/>
      <c r="BF76" s="46"/>
      <c r="BG76" s="225"/>
      <c r="BH76" s="46"/>
      <c r="BI76" s="251"/>
      <c r="BJ76" s="224"/>
      <c r="BK76" s="224"/>
      <c r="BL76" s="257"/>
      <c r="BM76" s="211"/>
      <c r="BN76" s="211"/>
      <c r="BO76" s="210">
        <v>45300</v>
      </c>
      <c r="BP76" s="210">
        <v>45358</v>
      </c>
      <c r="BQ76" s="211"/>
      <c r="BR76" s="211"/>
      <c r="BS76" s="211"/>
      <c r="BT76" s="229"/>
      <c r="BU76" s="229"/>
      <c r="BV76" s="229"/>
      <c r="BW76" s="210"/>
      <c r="BX76" s="210"/>
      <c r="BY76" s="211"/>
      <c r="BZ76" s="218"/>
      <c r="CA76" s="218"/>
      <c r="CB76" s="218"/>
      <c r="CC76" s="218"/>
      <c r="CD76" s="218"/>
      <c r="CE76" s="218"/>
    </row>
    <row r="77" spans="1:83" s="23" customFormat="1" ht="25.5" x14ac:dyDescent="0.25">
      <c r="A77" s="229"/>
      <c r="B77" s="229"/>
      <c r="C77" s="229"/>
      <c r="D77" s="229"/>
      <c r="E77" s="229"/>
      <c r="F77" s="270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70"/>
      <c r="X77" s="229"/>
      <c r="Y77" s="229"/>
      <c r="Z77" s="229"/>
      <c r="AA77" s="229"/>
      <c r="AB77" s="229"/>
      <c r="AC77" s="229"/>
      <c r="AD77" s="230"/>
      <c r="AE77" s="230"/>
      <c r="AF77" s="229"/>
      <c r="AG77" s="229"/>
      <c r="AH77" s="229"/>
      <c r="AI77" s="224"/>
      <c r="AJ77" s="224"/>
      <c r="AK77" s="224"/>
      <c r="AL77" s="225" t="s">
        <v>200</v>
      </c>
      <c r="AM77" s="225" t="s">
        <v>274</v>
      </c>
      <c r="AN77" s="213">
        <v>45356</v>
      </c>
      <c r="AO77" s="225">
        <v>13728</v>
      </c>
      <c r="AP77" s="225" t="s">
        <v>185</v>
      </c>
      <c r="AQ77" s="213">
        <v>45390</v>
      </c>
      <c r="AR77" s="213">
        <v>45479</v>
      </c>
      <c r="AS77" s="225"/>
      <c r="AT77" s="225"/>
      <c r="AU77" s="45"/>
      <c r="AV77" s="225"/>
      <c r="AW77" s="46"/>
      <c r="AX77" s="46"/>
      <c r="AY77" s="225"/>
      <c r="AZ77" s="225"/>
      <c r="BA77" s="46"/>
      <c r="BB77" s="46"/>
      <c r="BC77" s="213"/>
      <c r="BD77" s="46"/>
      <c r="BE77" s="46"/>
      <c r="BF77" s="46"/>
      <c r="BG77" s="225"/>
      <c r="BH77" s="46"/>
      <c r="BI77" s="251"/>
      <c r="BJ77" s="224"/>
      <c r="BK77" s="224"/>
      <c r="BL77" s="257"/>
      <c r="BM77" s="211"/>
      <c r="BN77" s="211"/>
      <c r="BO77" s="210">
        <v>45359</v>
      </c>
      <c r="BP77" s="210">
        <v>45418</v>
      </c>
      <c r="BQ77" s="211"/>
      <c r="BR77" s="211"/>
      <c r="BS77" s="211"/>
      <c r="BT77" s="229"/>
      <c r="BU77" s="229"/>
      <c r="BV77" s="229"/>
      <c r="BW77" s="210"/>
      <c r="BX77" s="210"/>
      <c r="BY77" s="211"/>
      <c r="BZ77" s="218"/>
      <c r="CA77" s="218"/>
      <c r="CB77" s="218"/>
      <c r="CC77" s="218"/>
      <c r="CD77" s="218"/>
      <c r="CE77" s="218"/>
    </row>
    <row r="78" spans="1:83" s="23" customFormat="1" ht="25.5" x14ac:dyDescent="0.25">
      <c r="A78" s="229"/>
      <c r="B78" s="229"/>
      <c r="C78" s="229"/>
      <c r="D78" s="229"/>
      <c r="E78" s="229"/>
      <c r="F78" s="270"/>
      <c r="G78" s="229"/>
      <c r="H78" s="229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70"/>
      <c r="X78" s="229"/>
      <c r="Y78" s="229"/>
      <c r="Z78" s="229"/>
      <c r="AA78" s="229"/>
      <c r="AB78" s="229"/>
      <c r="AC78" s="229"/>
      <c r="AD78" s="230"/>
      <c r="AE78" s="230"/>
      <c r="AF78" s="229"/>
      <c r="AG78" s="229"/>
      <c r="AH78" s="229"/>
      <c r="AI78" s="224"/>
      <c r="AJ78" s="224"/>
      <c r="AK78" s="224"/>
      <c r="AL78" s="225" t="s">
        <v>200</v>
      </c>
      <c r="AM78" s="225" t="s">
        <v>275</v>
      </c>
      <c r="AN78" s="213">
        <v>45415</v>
      </c>
      <c r="AO78" s="225">
        <v>13774</v>
      </c>
      <c r="AP78" s="225" t="s">
        <v>185</v>
      </c>
      <c r="AQ78" s="213">
        <v>45480</v>
      </c>
      <c r="AR78" s="213">
        <v>45569</v>
      </c>
      <c r="AS78" s="225"/>
      <c r="AT78" s="225"/>
      <c r="AU78" s="45"/>
      <c r="AV78" s="225"/>
      <c r="AW78" s="46"/>
      <c r="AX78" s="46"/>
      <c r="AY78" s="225"/>
      <c r="AZ78" s="225"/>
      <c r="BA78" s="46"/>
      <c r="BB78" s="46"/>
      <c r="BC78" s="213"/>
      <c r="BD78" s="46"/>
      <c r="BE78" s="46"/>
      <c r="BF78" s="46"/>
      <c r="BG78" s="225"/>
      <c r="BH78" s="46"/>
      <c r="BI78" s="251"/>
      <c r="BJ78" s="224"/>
      <c r="BK78" s="224"/>
      <c r="BL78" s="257"/>
      <c r="BM78" s="211"/>
      <c r="BN78" s="211"/>
      <c r="BO78" s="210">
        <v>45419</v>
      </c>
      <c r="BP78" s="210">
        <v>45478</v>
      </c>
      <c r="BQ78" s="211"/>
      <c r="BR78" s="211"/>
      <c r="BS78" s="211"/>
      <c r="BT78" s="229"/>
      <c r="BU78" s="229"/>
      <c r="BV78" s="229"/>
      <c r="BW78" s="210"/>
      <c r="BX78" s="210"/>
      <c r="BY78" s="211"/>
      <c r="BZ78" s="218"/>
      <c r="CA78" s="218"/>
      <c r="CB78" s="218"/>
      <c r="CC78" s="218"/>
      <c r="CD78" s="218"/>
      <c r="CE78" s="218"/>
    </row>
    <row r="79" spans="1:83" s="23" customFormat="1" ht="38.25" x14ac:dyDescent="0.25">
      <c r="A79" s="229"/>
      <c r="B79" s="229"/>
      <c r="C79" s="229"/>
      <c r="D79" s="229"/>
      <c r="E79" s="229"/>
      <c r="F79" s="270"/>
      <c r="G79" s="229"/>
      <c r="H79" s="229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70"/>
      <c r="X79" s="229"/>
      <c r="Y79" s="229"/>
      <c r="Z79" s="229"/>
      <c r="AA79" s="229"/>
      <c r="AB79" s="229"/>
      <c r="AC79" s="229"/>
      <c r="AD79" s="230"/>
      <c r="AE79" s="230"/>
      <c r="AF79" s="229"/>
      <c r="AG79" s="229"/>
      <c r="AH79" s="229"/>
      <c r="AI79" s="224"/>
      <c r="AJ79" s="224"/>
      <c r="AK79" s="224"/>
      <c r="AL79" s="225" t="s">
        <v>248</v>
      </c>
      <c r="AM79" s="225" t="s">
        <v>956</v>
      </c>
      <c r="AN79" s="213">
        <v>45468</v>
      </c>
      <c r="AO79" s="225">
        <v>13806</v>
      </c>
      <c r="AP79" s="225" t="s">
        <v>185</v>
      </c>
      <c r="AQ79" s="213"/>
      <c r="AR79" s="213"/>
      <c r="AS79" s="225"/>
      <c r="AT79" s="225"/>
      <c r="AU79" s="45"/>
      <c r="AV79" s="225"/>
      <c r="AW79" s="46"/>
      <c r="AX79" s="46"/>
      <c r="AY79" s="225"/>
      <c r="AZ79" s="225"/>
      <c r="BA79" s="46"/>
      <c r="BB79" s="46"/>
      <c r="BC79" s="213"/>
      <c r="BD79" s="46"/>
      <c r="BE79" s="46"/>
      <c r="BF79" s="46"/>
      <c r="BG79" s="225"/>
      <c r="BH79" s="46"/>
      <c r="BI79" s="252"/>
      <c r="BJ79" s="224"/>
      <c r="BK79" s="224"/>
      <c r="BL79" s="257"/>
      <c r="BM79" s="211"/>
      <c r="BN79" s="211"/>
      <c r="BO79" s="210">
        <v>45479</v>
      </c>
      <c r="BP79" s="210">
        <v>45538</v>
      </c>
      <c r="BQ79" s="211"/>
      <c r="BR79" s="211"/>
      <c r="BS79" s="211"/>
      <c r="BT79" s="225"/>
      <c r="BU79" s="225"/>
      <c r="BV79" s="225"/>
      <c r="BW79" s="210"/>
      <c r="BX79" s="210"/>
      <c r="BY79" s="211"/>
      <c r="BZ79" s="218"/>
      <c r="CA79" s="218"/>
      <c r="CB79" s="218"/>
      <c r="CC79" s="218"/>
      <c r="CD79" s="218"/>
      <c r="CE79" s="218"/>
    </row>
    <row r="80" spans="1:83" s="23" customFormat="1" ht="38.25" x14ac:dyDescent="0.25">
      <c r="A80" s="229"/>
      <c r="B80" s="229"/>
      <c r="C80" s="229"/>
      <c r="D80" s="229"/>
      <c r="E80" s="229"/>
      <c r="F80" s="270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70"/>
      <c r="X80" s="229"/>
      <c r="Y80" s="229"/>
      <c r="Z80" s="229"/>
      <c r="AA80" s="229"/>
      <c r="AB80" s="229"/>
      <c r="AC80" s="229"/>
      <c r="AD80" s="230"/>
      <c r="AE80" s="230"/>
      <c r="AF80" s="229"/>
      <c r="AG80" s="229"/>
      <c r="AH80" s="229"/>
      <c r="AI80" s="224"/>
      <c r="AJ80" s="224"/>
      <c r="AK80" s="224"/>
      <c r="AL80" s="225" t="s">
        <v>957</v>
      </c>
      <c r="AM80" s="225" t="s">
        <v>958</v>
      </c>
      <c r="AN80" s="213">
        <v>45490</v>
      </c>
      <c r="AO80" s="225">
        <v>13823</v>
      </c>
      <c r="AP80" s="225" t="s">
        <v>959</v>
      </c>
      <c r="AQ80" s="213"/>
      <c r="AR80" s="213"/>
      <c r="AS80" s="225"/>
      <c r="AT80" s="225"/>
      <c r="AU80" s="45"/>
      <c r="AV80" s="225"/>
      <c r="AW80" s="46">
        <v>123525.71</v>
      </c>
      <c r="AX80" s="46">
        <v>37686.699999999997</v>
      </c>
      <c r="AY80" s="225"/>
      <c r="AZ80" s="225"/>
      <c r="BA80" s="46"/>
      <c r="BB80" s="46"/>
      <c r="BC80" s="213"/>
      <c r="BD80" s="46"/>
      <c r="BE80" s="46"/>
      <c r="BF80" s="46"/>
      <c r="BG80" s="225"/>
      <c r="BH80" s="46"/>
      <c r="BI80" s="252"/>
      <c r="BJ80" s="224"/>
      <c r="BK80" s="224"/>
      <c r="BL80" s="257"/>
      <c r="BM80" s="211"/>
      <c r="BN80" s="211"/>
      <c r="BO80" s="210"/>
      <c r="BP80" s="210"/>
      <c r="BQ80" s="211"/>
      <c r="BR80" s="211"/>
      <c r="BS80" s="211"/>
      <c r="BT80" s="225"/>
      <c r="BU80" s="225"/>
      <c r="BV80" s="225"/>
      <c r="BW80" s="210"/>
      <c r="BX80" s="210"/>
      <c r="BY80" s="211"/>
      <c r="BZ80" s="218"/>
      <c r="CA80" s="218"/>
      <c r="CB80" s="218"/>
      <c r="CC80" s="218"/>
      <c r="CD80" s="218"/>
      <c r="CE80" s="218"/>
    </row>
    <row r="81" spans="1:83" s="23" customFormat="1" ht="25.5" x14ac:dyDescent="0.25">
      <c r="A81" s="229"/>
      <c r="B81" s="229"/>
      <c r="C81" s="229"/>
      <c r="D81" s="229"/>
      <c r="E81" s="229"/>
      <c r="F81" s="270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70"/>
      <c r="X81" s="229"/>
      <c r="Y81" s="229"/>
      <c r="Z81" s="229"/>
      <c r="AA81" s="229"/>
      <c r="AB81" s="229"/>
      <c r="AC81" s="229"/>
      <c r="AD81" s="230"/>
      <c r="AE81" s="230"/>
      <c r="AF81" s="229"/>
      <c r="AG81" s="229"/>
      <c r="AH81" s="229"/>
      <c r="AI81" s="224"/>
      <c r="AJ81" s="224"/>
      <c r="AK81" s="224"/>
      <c r="AL81" s="225" t="s">
        <v>748</v>
      </c>
      <c r="AM81" s="225" t="s">
        <v>946</v>
      </c>
      <c r="AN81" s="213">
        <v>45490</v>
      </c>
      <c r="AO81" s="225">
        <v>13823</v>
      </c>
      <c r="AP81" s="225" t="s">
        <v>959</v>
      </c>
      <c r="AQ81" s="213"/>
      <c r="AR81" s="213"/>
      <c r="AS81" s="225"/>
      <c r="AT81" s="225"/>
      <c r="AU81" s="45"/>
      <c r="AV81" s="225"/>
      <c r="AW81" s="46">
        <v>53647.360000000001</v>
      </c>
      <c r="AX81" s="46">
        <v>11856.72</v>
      </c>
      <c r="AY81" s="225"/>
      <c r="AZ81" s="225"/>
      <c r="BA81" s="46"/>
      <c r="BB81" s="46"/>
      <c r="BC81" s="213"/>
      <c r="BD81" s="46"/>
      <c r="BE81" s="46"/>
      <c r="BF81" s="46"/>
      <c r="BG81" s="225"/>
      <c r="BH81" s="46"/>
      <c r="BI81" s="252"/>
      <c r="BJ81" s="224"/>
      <c r="BK81" s="224"/>
      <c r="BL81" s="257"/>
      <c r="BM81" s="211"/>
      <c r="BN81" s="211"/>
      <c r="BO81" s="210"/>
      <c r="BP81" s="210"/>
      <c r="BQ81" s="211"/>
      <c r="BR81" s="211"/>
      <c r="BS81" s="211"/>
      <c r="BT81" s="225"/>
      <c r="BU81" s="225"/>
      <c r="BV81" s="225"/>
      <c r="BW81" s="210"/>
      <c r="BX81" s="210"/>
      <c r="BY81" s="211"/>
      <c r="BZ81" s="218"/>
      <c r="CA81" s="218"/>
      <c r="CB81" s="218"/>
      <c r="CC81" s="218"/>
      <c r="CD81" s="218"/>
      <c r="CE81" s="218"/>
    </row>
    <row r="82" spans="1:83" s="23" customFormat="1" ht="25.5" x14ac:dyDescent="0.25">
      <c r="A82" s="229"/>
      <c r="B82" s="229"/>
      <c r="C82" s="229"/>
      <c r="D82" s="229"/>
      <c r="E82" s="229"/>
      <c r="F82" s="270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70"/>
      <c r="X82" s="229"/>
      <c r="Y82" s="229"/>
      <c r="Z82" s="229"/>
      <c r="AA82" s="229"/>
      <c r="AB82" s="229"/>
      <c r="AC82" s="229"/>
      <c r="AD82" s="230"/>
      <c r="AE82" s="230"/>
      <c r="AF82" s="229"/>
      <c r="AG82" s="229"/>
      <c r="AH82" s="229"/>
      <c r="AI82" s="224"/>
      <c r="AJ82" s="224"/>
      <c r="AK82" s="224"/>
      <c r="AL82" s="225" t="s">
        <v>952</v>
      </c>
      <c r="AM82" s="225" t="s">
        <v>948</v>
      </c>
      <c r="AN82" s="213">
        <v>45551</v>
      </c>
      <c r="AO82" s="225">
        <v>13864</v>
      </c>
      <c r="AP82" s="225" t="s">
        <v>185</v>
      </c>
      <c r="AQ82" s="213">
        <v>45570</v>
      </c>
      <c r="AR82" s="213">
        <v>45629</v>
      </c>
      <c r="AS82" s="225"/>
      <c r="AT82" s="225"/>
      <c r="AU82" s="45"/>
      <c r="AV82" s="225"/>
      <c r="AW82" s="46"/>
      <c r="AX82" s="46"/>
      <c r="AY82" s="225"/>
      <c r="AZ82" s="225"/>
      <c r="BA82" s="46"/>
      <c r="BB82" s="46"/>
      <c r="BC82" s="213"/>
      <c r="BD82" s="46"/>
      <c r="BE82" s="46"/>
      <c r="BF82" s="46"/>
      <c r="BG82" s="225"/>
      <c r="BH82" s="46"/>
      <c r="BI82" s="252"/>
      <c r="BJ82" s="224"/>
      <c r="BK82" s="224"/>
      <c r="BL82" s="257"/>
      <c r="BM82" s="211"/>
      <c r="BN82" s="211"/>
      <c r="BO82" s="210"/>
      <c r="BP82" s="210"/>
      <c r="BQ82" s="211"/>
      <c r="BR82" s="211"/>
      <c r="BS82" s="211"/>
      <c r="BT82" s="225"/>
      <c r="BU82" s="225"/>
      <c r="BV82" s="225"/>
      <c r="BW82" s="210"/>
      <c r="BX82" s="210"/>
      <c r="BY82" s="211"/>
      <c r="BZ82" s="218"/>
      <c r="CA82" s="218"/>
      <c r="CB82" s="218"/>
      <c r="CC82" s="218"/>
      <c r="CD82" s="218"/>
      <c r="CE82" s="218"/>
    </row>
    <row r="83" spans="1:83" s="23" customFormat="1" ht="25.5" x14ac:dyDescent="0.25">
      <c r="A83" s="229"/>
      <c r="B83" s="229"/>
      <c r="C83" s="229"/>
      <c r="D83" s="229"/>
      <c r="E83" s="229"/>
      <c r="F83" s="270"/>
      <c r="G83" s="229"/>
      <c r="H83" s="229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70"/>
      <c r="X83" s="229"/>
      <c r="Y83" s="229"/>
      <c r="Z83" s="229"/>
      <c r="AA83" s="229"/>
      <c r="AB83" s="229"/>
      <c r="AC83" s="229"/>
      <c r="AD83" s="230"/>
      <c r="AE83" s="230"/>
      <c r="AF83" s="229"/>
      <c r="AG83" s="229"/>
      <c r="AH83" s="229"/>
      <c r="AI83" s="224"/>
      <c r="AJ83" s="224"/>
      <c r="AK83" s="224"/>
      <c r="AL83" s="225" t="s">
        <v>952</v>
      </c>
      <c r="AM83" s="225" t="s">
        <v>949</v>
      </c>
      <c r="AN83" s="213">
        <v>45614</v>
      </c>
      <c r="AO83" s="225">
        <v>13908</v>
      </c>
      <c r="AP83" s="225" t="s">
        <v>185</v>
      </c>
      <c r="AQ83" s="213">
        <v>45630</v>
      </c>
      <c r="AR83" s="213">
        <v>45689</v>
      </c>
      <c r="AS83" s="225"/>
      <c r="AT83" s="225"/>
      <c r="AU83" s="45"/>
      <c r="AV83" s="225"/>
      <c r="AW83" s="46"/>
      <c r="AX83" s="46"/>
      <c r="AY83" s="225"/>
      <c r="AZ83" s="225"/>
      <c r="BA83" s="46"/>
      <c r="BB83" s="46"/>
      <c r="BC83" s="213"/>
      <c r="BD83" s="46"/>
      <c r="BE83" s="46"/>
      <c r="BF83" s="46"/>
      <c r="BG83" s="225"/>
      <c r="BH83" s="46"/>
      <c r="BI83" s="252"/>
      <c r="BJ83" s="224"/>
      <c r="BK83" s="224"/>
      <c r="BL83" s="257"/>
      <c r="BM83" s="211"/>
      <c r="BN83" s="211"/>
      <c r="BO83" s="210"/>
      <c r="BP83" s="210"/>
      <c r="BQ83" s="211"/>
      <c r="BR83" s="211"/>
      <c r="BS83" s="211"/>
      <c r="BT83" s="225"/>
      <c r="BU83" s="225"/>
      <c r="BV83" s="225"/>
      <c r="BW83" s="210"/>
      <c r="BX83" s="210"/>
      <c r="BY83" s="211"/>
      <c r="BZ83" s="218"/>
      <c r="CA83" s="218"/>
      <c r="CB83" s="218"/>
      <c r="CC83" s="218"/>
      <c r="CD83" s="218"/>
      <c r="CE83" s="218"/>
    </row>
    <row r="84" spans="1:83" ht="25.5" x14ac:dyDescent="0.25">
      <c r="A84" s="229"/>
      <c r="B84" s="229"/>
      <c r="C84" s="229"/>
      <c r="D84" s="229"/>
      <c r="E84" s="229"/>
      <c r="F84" s="270"/>
      <c r="G84" s="229"/>
      <c r="H84" s="229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70"/>
      <c r="X84" s="229"/>
      <c r="Y84" s="229"/>
      <c r="Z84" s="225"/>
      <c r="AA84" s="225"/>
      <c r="AB84" s="213"/>
      <c r="AC84" s="225"/>
      <c r="AD84" s="213"/>
      <c r="AE84" s="213"/>
      <c r="AF84" s="225"/>
      <c r="AG84" s="225"/>
      <c r="AH84" s="225"/>
      <c r="AI84" s="46"/>
      <c r="AJ84" s="46"/>
      <c r="AK84" s="46"/>
      <c r="AL84" s="225" t="s">
        <v>952</v>
      </c>
      <c r="AM84" s="225" t="s">
        <v>951</v>
      </c>
      <c r="AN84" s="213">
        <v>45678</v>
      </c>
      <c r="AO84" s="225">
        <v>13949</v>
      </c>
      <c r="AP84" s="225" t="s">
        <v>185</v>
      </c>
      <c r="AQ84" s="213">
        <v>45690</v>
      </c>
      <c r="AR84" s="213">
        <v>45749</v>
      </c>
      <c r="AS84" s="225"/>
      <c r="AT84" s="225"/>
      <c r="AU84" s="45"/>
      <c r="AV84" s="225"/>
      <c r="AW84" s="46"/>
      <c r="AX84" s="46"/>
      <c r="AY84" s="225"/>
      <c r="AZ84" s="225"/>
      <c r="BA84" s="46"/>
      <c r="BB84" s="46"/>
      <c r="BC84" s="213"/>
      <c r="BD84" s="46"/>
      <c r="BE84" s="46"/>
      <c r="BF84" s="46"/>
      <c r="BG84" s="225"/>
      <c r="BH84" s="46"/>
      <c r="BI84" s="252"/>
      <c r="BJ84" s="224"/>
      <c r="BK84" s="224"/>
      <c r="BL84" s="257"/>
      <c r="BM84" s="211"/>
      <c r="BN84" s="211"/>
      <c r="BO84" s="210"/>
      <c r="BP84" s="210"/>
      <c r="BQ84" s="211"/>
      <c r="BR84" s="211"/>
      <c r="BS84" s="211"/>
      <c r="BT84" s="225"/>
      <c r="BU84" s="225"/>
      <c r="BV84" s="225"/>
      <c r="BW84" s="210"/>
      <c r="BX84" s="210"/>
      <c r="BY84" s="211"/>
      <c r="BZ84" s="218"/>
      <c r="CA84" s="218"/>
      <c r="CB84" s="218"/>
      <c r="CC84" s="218"/>
      <c r="CD84" s="218"/>
      <c r="CE84" s="218"/>
    </row>
    <row r="85" spans="1:83" x14ac:dyDescent="0.25">
      <c r="A85" s="229">
        <v>5</v>
      </c>
      <c r="B85" s="229" t="s">
        <v>280</v>
      </c>
      <c r="C85" s="229" t="s">
        <v>281</v>
      </c>
      <c r="D85" s="229" t="s">
        <v>186</v>
      </c>
      <c r="E85" s="229" t="s">
        <v>180</v>
      </c>
      <c r="F85" s="270" t="s">
        <v>282</v>
      </c>
      <c r="G85" s="229">
        <v>13044</v>
      </c>
      <c r="H85" s="229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70"/>
      <c r="X85" s="229"/>
      <c r="Y85" s="229" t="s">
        <v>283</v>
      </c>
      <c r="Z85" s="229" t="s">
        <v>284</v>
      </c>
      <c r="AA85" s="229" t="s">
        <v>285</v>
      </c>
      <c r="AB85" s="229">
        <v>44914</v>
      </c>
      <c r="AC85" s="229">
        <v>13446</v>
      </c>
      <c r="AD85" s="229">
        <v>44914</v>
      </c>
      <c r="AE85" s="229">
        <v>45063</v>
      </c>
      <c r="AF85" s="229" t="s">
        <v>183</v>
      </c>
      <c r="AG85" s="229" t="s">
        <v>184</v>
      </c>
      <c r="AH85" s="229" t="s">
        <v>286</v>
      </c>
      <c r="AI85" s="224">
        <v>362117.46</v>
      </c>
      <c r="AJ85" s="224">
        <v>125000</v>
      </c>
      <c r="AK85" s="224">
        <f>AI85+AJ85</f>
        <v>487117.46</v>
      </c>
      <c r="AL85" s="225"/>
      <c r="AM85" s="225"/>
      <c r="AN85" s="213"/>
      <c r="AO85" s="225"/>
      <c r="AP85" s="225"/>
      <c r="AQ85" s="213"/>
      <c r="AR85" s="213"/>
      <c r="AS85" s="225"/>
      <c r="AT85" s="225"/>
      <c r="AU85" s="45"/>
      <c r="AV85" s="225"/>
      <c r="AW85" s="46"/>
      <c r="AX85" s="46"/>
      <c r="AY85" s="225"/>
      <c r="AZ85" s="225"/>
      <c r="BA85" s="46"/>
      <c r="BB85" s="46"/>
      <c r="BC85" s="213"/>
      <c r="BD85" s="46"/>
      <c r="BE85" s="46"/>
      <c r="BF85" s="46"/>
      <c r="BG85" s="225"/>
      <c r="BH85" s="46"/>
      <c r="BI85" s="251"/>
      <c r="BJ85" s="224">
        <v>349895.81</v>
      </c>
      <c r="BK85" s="224">
        <v>71629.850000000006</v>
      </c>
      <c r="BL85" s="257">
        <f>BK85+BJ85</f>
        <v>421525.66000000003</v>
      </c>
      <c r="BM85" s="211"/>
      <c r="BN85" s="211"/>
      <c r="BO85" s="211"/>
      <c r="BP85" s="211"/>
      <c r="BQ85" s="211"/>
      <c r="BR85" s="211"/>
      <c r="BS85" s="211"/>
      <c r="BT85" s="219"/>
      <c r="BU85" s="219"/>
      <c r="BV85" s="219"/>
      <c r="BW85" s="210"/>
      <c r="BX85" s="210"/>
      <c r="BY85" s="211"/>
      <c r="BZ85" s="227"/>
      <c r="CA85" s="227"/>
      <c r="CB85" s="227"/>
      <c r="CC85" s="227"/>
      <c r="CD85" s="227"/>
      <c r="CE85" s="227"/>
    </row>
    <row r="86" spans="1:83" ht="25.5" x14ac:dyDescent="0.25">
      <c r="A86" s="229"/>
      <c r="B86" s="229"/>
      <c r="C86" s="229"/>
      <c r="D86" s="229"/>
      <c r="E86" s="229"/>
      <c r="F86" s="270"/>
      <c r="G86" s="229"/>
      <c r="H86" s="229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70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4"/>
      <c r="AJ86" s="224"/>
      <c r="AK86" s="224"/>
      <c r="AL86" s="225" t="s">
        <v>196</v>
      </c>
      <c r="AM86" s="225" t="s">
        <v>287</v>
      </c>
      <c r="AN86" s="213">
        <v>45058</v>
      </c>
      <c r="AO86" s="225">
        <v>13353</v>
      </c>
      <c r="AP86" s="225" t="s">
        <v>185</v>
      </c>
      <c r="AQ86" s="213">
        <v>45064</v>
      </c>
      <c r="AR86" s="213">
        <v>45213</v>
      </c>
      <c r="AS86" s="225"/>
      <c r="AT86" s="225"/>
      <c r="AU86" s="45"/>
      <c r="AV86" s="225"/>
      <c r="AW86" s="46"/>
      <c r="AX86" s="46"/>
      <c r="AY86" s="225"/>
      <c r="AZ86" s="225"/>
      <c r="BA86" s="46"/>
      <c r="BB86" s="46"/>
      <c r="BC86" s="213"/>
      <c r="BD86" s="46"/>
      <c r="BE86" s="46"/>
      <c r="BF86" s="46"/>
      <c r="BG86" s="225"/>
      <c r="BH86" s="46"/>
      <c r="BI86" s="251"/>
      <c r="BJ86" s="224"/>
      <c r="BK86" s="224"/>
      <c r="BL86" s="257"/>
      <c r="BM86" s="211"/>
      <c r="BN86" s="211"/>
      <c r="BO86" s="210"/>
      <c r="BP86" s="210"/>
      <c r="BQ86" s="218"/>
      <c r="BR86" s="218"/>
      <c r="BS86" s="222">
        <v>45048</v>
      </c>
      <c r="BT86" s="229"/>
      <c r="BU86" s="229"/>
      <c r="BV86" s="229"/>
      <c r="BW86" s="229"/>
      <c r="BX86" s="229"/>
      <c r="BY86" s="229"/>
      <c r="BZ86" s="218" t="s">
        <v>965</v>
      </c>
      <c r="CA86" s="218">
        <v>13987</v>
      </c>
      <c r="CB86" s="218"/>
      <c r="CC86" s="218"/>
      <c r="CD86" s="218" t="s">
        <v>784</v>
      </c>
      <c r="CE86" s="218" t="s">
        <v>966</v>
      </c>
    </row>
    <row r="87" spans="1:83" ht="25.5" x14ac:dyDescent="0.25">
      <c r="A87" s="229"/>
      <c r="B87" s="229"/>
      <c r="C87" s="229"/>
      <c r="D87" s="229"/>
      <c r="E87" s="229"/>
      <c r="F87" s="270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70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4"/>
      <c r="AJ87" s="224"/>
      <c r="AK87" s="224"/>
      <c r="AL87" s="225" t="s">
        <v>196</v>
      </c>
      <c r="AM87" s="225" t="s">
        <v>288</v>
      </c>
      <c r="AN87" s="213">
        <v>45161</v>
      </c>
      <c r="AO87" s="225">
        <v>13605</v>
      </c>
      <c r="AP87" s="225" t="s">
        <v>185</v>
      </c>
      <c r="AQ87" s="213"/>
      <c r="AR87" s="213"/>
      <c r="AS87" s="225"/>
      <c r="AT87" s="225"/>
      <c r="AU87" s="45"/>
      <c r="AV87" s="225"/>
      <c r="AW87" s="46"/>
      <c r="AX87" s="46"/>
      <c r="AY87" s="225"/>
      <c r="AZ87" s="225"/>
      <c r="BA87" s="46"/>
      <c r="BB87" s="46"/>
      <c r="BC87" s="213"/>
      <c r="BD87" s="46"/>
      <c r="BE87" s="46"/>
      <c r="BF87" s="46"/>
      <c r="BG87" s="225"/>
      <c r="BH87" s="46"/>
      <c r="BI87" s="251"/>
      <c r="BJ87" s="224"/>
      <c r="BK87" s="224"/>
      <c r="BL87" s="257"/>
      <c r="BM87" s="211"/>
      <c r="BN87" s="211"/>
      <c r="BO87" s="210">
        <v>45168</v>
      </c>
      <c r="BP87" s="210">
        <v>45197</v>
      </c>
      <c r="BQ87" s="218"/>
      <c r="BR87" s="218"/>
      <c r="BS87" s="222"/>
      <c r="BT87" s="229"/>
      <c r="BU87" s="229"/>
      <c r="BV87" s="229"/>
      <c r="BW87" s="229"/>
      <c r="BX87" s="229"/>
      <c r="BY87" s="229"/>
      <c r="BZ87" s="218"/>
      <c r="CA87" s="218"/>
      <c r="CB87" s="218"/>
      <c r="CC87" s="218"/>
      <c r="CD87" s="218"/>
      <c r="CE87" s="218"/>
    </row>
    <row r="88" spans="1:83" ht="25.5" x14ac:dyDescent="0.25">
      <c r="A88" s="229"/>
      <c r="B88" s="229"/>
      <c r="C88" s="229"/>
      <c r="D88" s="229"/>
      <c r="E88" s="229"/>
      <c r="F88" s="270"/>
      <c r="G88" s="229"/>
      <c r="H88" s="229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70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4"/>
      <c r="AJ88" s="224"/>
      <c r="AK88" s="224"/>
      <c r="AL88" s="225" t="s">
        <v>187</v>
      </c>
      <c r="AM88" s="225" t="s">
        <v>289</v>
      </c>
      <c r="AN88" s="213">
        <v>45196</v>
      </c>
      <c r="AO88" s="225">
        <v>13633</v>
      </c>
      <c r="AP88" s="225" t="s">
        <v>185</v>
      </c>
      <c r="AQ88" s="213">
        <v>45214</v>
      </c>
      <c r="AR88" s="213" t="s">
        <v>294</v>
      </c>
      <c r="AS88" s="225"/>
      <c r="AT88" s="225"/>
      <c r="AU88" s="45"/>
      <c r="AV88" s="225"/>
      <c r="AW88" s="46"/>
      <c r="AX88" s="46"/>
      <c r="AY88" s="225"/>
      <c r="AZ88" s="225"/>
      <c r="BA88" s="46"/>
      <c r="BB88" s="46"/>
      <c r="BC88" s="213"/>
      <c r="BD88" s="46"/>
      <c r="BE88" s="46"/>
      <c r="BF88" s="46"/>
      <c r="BG88" s="225"/>
      <c r="BH88" s="46"/>
      <c r="BI88" s="251"/>
      <c r="BJ88" s="224"/>
      <c r="BK88" s="224"/>
      <c r="BL88" s="257"/>
      <c r="BM88" s="211"/>
      <c r="BN88" s="211"/>
      <c r="BO88" s="210">
        <v>45198</v>
      </c>
      <c r="BP88" s="210">
        <v>45317</v>
      </c>
      <c r="BQ88" s="218"/>
      <c r="BR88" s="218"/>
      <c r="BS88" s="222"/>
      <c r="BT88" s="229"/>
      <c r="BU88" s="229"/>
      <c r="BV88" s="229"/>
      <c r="BW88" s="229"/>
      <c r="BX88" s="229"/>
      <c r="BY88" s="229"/>
      <c r="BZ88" s="218"/>
      <c r="CA88" s="218"/>
      <c r="CB88" s="218"/>
      <c r="CC88" s="218"/>
      <c r="CD88" s="218"/>
      <c r="CE88" s="218"/>
    </row>
    <row r="89" spans="1:83" ht="25.5" x14ac:dyDescent="0.25">
      <c r="A89" s="229"/>
      <c r="B89" s="229"/>
      <c r="C89" s="229"/>
      <c r="D89" s="229"/>
      <c r="E89" s="229"/>
      <c r="F89" s="270"/>
      <c r="G89" s="229"/>
      <c r="H89" s="229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70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4"/>
      <c r="AJ89" s="224"/>
      <c r="AK89" s="224"/>
      <c r="AL89" s="225" t="s">
        <v>187</v>
      </c>
      <c r="AM89" s="225" t="s">
        <v>290</v>
      </c>
      <c r="AN89" s="213">
        <v>45287</v>
      </c>
      <c r="AO89" s="225">
        <v>13695</v>
      </c>
      <c r="AP89" s="225" t="s">
        <v>185</v>
      </c>
      <c r="AQ89" s="213">
        <v>45334</v>
      </c>
      <c r="AR89" s="213">
        <v>45483</v>
      </c>
      <c r="AS89" s="225"/>
      <c r="AT89" s="225"/>
      <c r="AU89" s="45"/>
      <c r="AV89" s="225"/>
      <c r="AW89" s="46"/>
      <c r="AX89" s="46"/>
      <c r="AY89" s="225"/>
      <c r="AZ89" s="225"/>
      <c r="BA89" s="46"/>
      <c r="BB89" s="46"/>
      <c r="BC89" s="213"/>
      <c r="BD89" s="46"/>
      <c r="BE89" s="46"/>
      <c r="BF89" s="46"/>
      <c r="BG89" s="225"/>
      <c r="BH89" s="46"/>
      <c r="BI89" s="251"/>
      <c r="BJ89" s="224"/>
      <c r="BK89" s="224"/>
      <c r="BL89" s="257"/>
      <c r="BM89" s="211"/>
      <c r="BN89" s="211"/>
      <c r="BO89" s="210">
        <v>45318</v>
      </c>
      <c r="BP89" s="210">
        <v>45437</v>
      </c>
      <c r="BQ89" s="218"/>
      <c r="BR89" s="218"/>
      <c r="BS89" s="222"/>
      <c r="BT89" s="229"/>
      <c r="BU89" s="229"/>
      <c r="BV89" s="229"/>
      <c r="BW89" s="229"/>
      <c r="BX89" s="229"/>
      <c r="BY89" s="229"/>
      <c r="BZ89" s="218"/>
      <c r="CA89" s="218"/>
      <c r="CB89" s="218"/>
      <c r="CC89" s="218"/>
      <c r="CD89" s="218"/>
      <c r="CE89" s="218"/>
    </row>
    <row r="90" spans="1:83" ht="25.5" x14ac:dyDescent="0.25">
      <c r="A90" s="229"/>
      <c r="B90" s="229"/>
      <c r="C90" s="229"/>
      <c r="D90" s="229"/>
      <c r="E90" s="229"/>
      <c r="F90" s="270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70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4"/>
      <c r="AJ90" s="224"/>
      <c r="AK90" s="224"/>
      <c r="AL90" s="225" t="s">
        <v>291</v>
      </c>
      <c r="AM90" s="225" t="s">
        <v>292</v>
      </c>
      <c r="AN90" s="213">
        <v>45366</v>
      </c>
      <c r="AO90" s="225"/>
      <c r="AP90" s="225" t="s">
        <v>212</v>
      </c>
      <c r="AQ90" s="213"/>
      <c r="AR90" s="213"/>
      <c r="AS90" s="225"/>
      <c r="AT90" s="225"/>
      <c r="AU90" s="45"/>
      <c r="AV90" s="225"/>
      <c r="AW90" s="46"/>
      <c r="AX90" s="46"/>
      <c r="AY90" s="225"/>
      <c r="AZ90" s="225"/>
      <c r="BA90" s="46"/>
      <c r="BB90" s="46"/>
      <c r="BC90" s="213"/>
      <c r="BD90" s="46"/>
      <c r="BE90" s="46"/>
      <c r="BF90" s="46"/>
      <c r="BG90" s="225"/>
      <c r="BH90" s="46"/>
      <c r="BI90" s="251"/>
      <c r="BJ90" s="224"/>
      <c r="BK90" s="224"/>
      <c r="BL90" s="257"/>
      <c r="BM90" s="211"/>
      <c r="BN90" s="211"/>
      <c r="BO90" s="210"/>
      <c r="BP90" s="210"/>
      <c r="BQ90" s="218"/>
      <c r="BR90" s="218"/>
      <c r="BS90" s="222"/>
      <c r="BT90" s="229"/>
      <c r="BU90" s="229"/>
      <c r="BV90" s="229"/>
      <c r="BW90" s="229"/>
      <c r="BX90" s="229"/>
      <c r="BY90" s="229"/>
      <c r="BZ90" s="218"/>
      <c r="CA90" s="218"/>
      <c r="CB90" s="218"/>
      <c r="CC90" s="218"/>
      <c r="CD90" s="218"/>
      <c r="CE90" s="218"/>
    </row>
    <row r="91" spans="1:83" ht="25.5" x14ac:dyDescent="0.25">
      <c r="A91" s="229"/>
      <c r="B91" s="229"/>
      <c r="C91" s="229"/>
      <c r="D91" s="229"/>
      <c r="E91" s="229"/>
      <c r="F91" s="270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70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4"/>
      <c r="AJ91" s="224"/>
      <c r="AK91" s="224"/>
      <c r="AL91" s="225" t="s">
        <v>187</v>
      </c>
      <c r="AM91" s="225" t="s">
        <v>293</v>
      </c>
      <c r="AN91" s="213">
        <v>45435</v>
      </c>
      <c r="AO91" s="225"/>
      <c r="AP91" s="225" t="s">
        <v>185</v>
      </c>
      <c r="AQ91" s="213">
        <v>45484</v>
      </c>
      <c r="AR91" s="213">
        <v>45573</v>
      </c>
      <c r="AS91" s="225"/>
      <c r="AT91" s="225"/>
      <c r="AU91" s="45"/>
      <c r="AV91" s="225"/>
      <c r="AW91" s="46"/>
      <c r="AX91" s="46"/>
      <c r="AY91" s="225"/>
      <c r="AZ91" s="225"/>
      <c r="BA91" s="46"/>
      <c r="BB91" s="46"/>
      <c r="BC91" s="213"/>
      <c r="BD91" s="46"/>
      <c r="BE91" s="46"/>
      <c r="BF91" s="46"/>
      <c r="BG91" s="225"/>
      <c r="BH91" s="46"/>
      <c r="BI91" s="251"/>
      <c r="BJ91" s="224"/>
      <c r="BK91" s="224"/>
      <c r="BL91" s="257"/>
      <c r="BM91" s="211"/>
      <c r="BN91" s="211"/>
      <c r="BO91" s="210">
        <v>45438</v>
      </c>
      <c r="BP91" s="210">
        <v>45527</v>
      </c>
      <c r="BQ91" s="218"/>
      <c r="BR91" s="218"/>
      <c r="BS91" s="222"/>
      <c r="BT91" s="229"/>
      <c r="BU91" s="229"/>
      <c r="BV91" s="229"/>
      <c r="BW91" s="229"/>
      <c r="BX91" s="229"/>
      <c r="BY91" s="229"/>
      <c r="BZ91" s="218"/>
      <c r="CA91" s="218"/>
      <c r="CB91" s="218"/>
      <c r="CC91" s="218"/>
      <c r="CD91" s="218"/>
      <c r="CE91" s="218"/>
    </row>
    <row r="92" spans="1:83" ht="25.5" x14ac:dyDescent="0.25">
      <c r="A92" s="229"/>
      <c r="B92" s="229"/>
      <c r="C92" s="229"/>
      <c r="D92" s="229"/>
      <c r="E92" s="229"/>
      <c r="F92" s="270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70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4"/>
      <c r="AJ92" s="224"/>
      <c r="AK92" s="224"/>
      <c r="AL92" s="225" t="s">
        <v>962</v>
      </c>
      <c r="AM92" s="225" t="s">
        <v>963</v>
      </c>
      <c r="AN92" s="213">
        <v>45527</v>
      </c>
      <c r="AO92" s="225">
        <v>13879</v>
      </c>
      <c r="AP92" s="225" t="s">
        <v>185</v>
      </c>
      <c r="AQ92" s="213">
        <v>45574</v>
      </c>
      <c r="AR92" s="213">
        <v>45663</v>
      </c>
      <c r="AS92" s="225"/>
      <c r="AT92" s="225"/>
      <c r="AU92" s="45"/>
      <c r="AV92" s="225"/>
      <c r="AW92" s="46"/>
      <c r="AX92" s="46"/>
      <c r="AY92" s="225"/>
      <c r="AZ92" s="225"/>
      <c r="BA92" s="46"/>
      <c r="BB92" s="46"/>
      <c r="BC92" s="213"/>
      <c r="BD92" s="46"/>
      <c r="BE92" s="46"/>
      <c r="BF92" s="46"/>
      <c r="BG92" s="225"/>
      <c r="BH92" s="46"/>
      <c r="BI92" s="252"/>
      <c r="BJ92" s="224"/>
      <c r="BK92" s="224"/>
      <c r="BL92" s="257"/>
      <c r="BM92" s="211"/>
      <c r="BN92" s="211"/>
      <c r="BO92" s="210">
        <v>45528</v>
      </c>
      <c r="BP92" s="210">
        <v>45617</v>
      </c>
      <c r="BQ92" s="218"/>
      <c r="BR92" s="218"/>
      <c r="BS92" s="222"/>
      <c r="BT92" s="229"/>
      <c r="BU92" s="229"/>
      <c r="BV92" s="229"/>
      <c r="BW92" s="229"/>
      <c r="BX92" s="229"/>
      <c r="BY92" s="229"/>
      <c r="BZ92" s="218"/>
      <c r="CA92" s="218"/>
      <c r="CB92" s="218"/>
      <c r="CC92" s="218"/>
      <c r="CD92" s="218"/>
      <c r="CE92" s="218"/>
    </row>
    <row r="93" spans="1:83" ht="25.5" x14ac:dyDescent="0.25">
      <c r="A93" s="229"/>
      <c r="B93" s="229"/>
      <c r="C93" s="229"/>
      <c r="D93" s="229"/>
      <c r="E93" s="229"/>
      <c r="F93" s="270"/>
      <c r="G93" s="229"/>
      <c r="H93" s="229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70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4"/>
      <c r="AJ93" s="224"/>
      <c r="AK93" s="224"/>
      <c r="AL93" s="225" t="s">
        <v>962</v>
      </c>
      <c r="AM93" s="225" t="s">
        <v>964</v>
      </c>
      <c r="AN93" s="213">
        <v>45614</v>
      </c>
      <c r="AO93" s="226">
        <v>13938</v>
      </c>
      <c r="AP93" s="225" t="s">
        <v>185</v>
      </c>
      <c r="AQ93" s="213">
        <v>45664</v>
      </c>
      <c r="AR93" s="213">
        <v>45753</v>
      </c>
      <c r="AS93" s="225"/>
      <c r="AT93" s="225"/>
      <c r="AU93" s="45"/>
      <c r="AV93" s="225"/>
      <c r="AW93" s="46"/>
      <c r="AX93" s="46"/>
      <c r="AY93" s="225"/>
      <c r="AZ93" s="225"/>
      <c r="BA93" s="46"/>
      <c r="BB93" s="46"/>
      <c r="BC93" s="213"/>
      <c r="BD93" s="46"/>
      <c r="BE93" s="46"/>
      <c r="BF93" s="46"/>
      <c r="BG93" s="225"/>
      <c r="BH93" s="46"/>
      <c r="BI93" s="252"/>
      <c r="BJ93" s="224"/>
      <c r="BK93" s="224"/>
      <c r="BL93" s="257"/>
      <c r="BM93" s="211"/>
      <c r="BN93" s="211"/>
      <c r="BO93" s="210">
        <v>45618</v>
      </c>
      <c r="BP93" s="210">
        <v>45707</v>
      </c>
      <c r="BQ93" s="218"/>
      <c r="BR93" s="218"/>
      <c r="BS93" s="222"/>
      <c r="BT93" s="229"/>
      <c r="BU93" s="229"/>
      <c r="BV93" s="229"/>
      <c r="BW93" s="229"/>
      <c r="BX93" s="229"/>
      <c r="BY93" s="229"/>
      <c r="BZ93" s="218"/>
      <c r="CA93" s="218"/>
      <c r="CB93" s="218"/>
      <c r="CC93" s="218"/>
      <c r="CD93" s="218"/>
      <c r="CE93" s="218"/>
    </row>
    <row r="94" spans="1:83" ht="38.25" x14ac:dyDescent="0.25">
      <c r="A94" s="229"/>
      <c r="B94" s="229"/>
      <c r="C94" s="229"/>
      <c r="D94" s="229"/>
      <c r="E94" s="229"/>
      <c r="F94" s="270"/>
      <c r="G94" s="229"/>
      <c r="H94" s="229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70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4"/>
      <c r="AJ94" s="224"/>
      <c r="AK94" s="224"/>
      <c r="AL94" s="225" t="s">
        <v>952</v>
      </c>
      <c r="AM94" s="225" t="s">
        <v>256</v>
      </c>
      <c r="AN94" s="213">
        <v>45749</v>
      </c>
      <c r="AO94" s="225">
        <v>13998</v>
      </c>
      <c r="AP94" s="225" t="s">
        <v>185</v>
      </c>
      <c r="AQ94" s="213">
        <v>45754</v>
      </c>
      <c r="AR94" s="213">
        <v>45843</v>
      </c>
      <c r="AS94" s="225"/>
      <c r="AT94" s="225"/>
      <c r="AU94" s="45"/>
      <c r="AV94" s="225"/>
      <c r="AW94" s="46"/>
      <c r="AX94" s="46"/>
      <c r="AY94" s="225"/>
      <c r="AZ94" s="225"/>
      <c r="BA94" s="46"/>
      <c r="BB94" s="46"/>
      <c r="BC94" s="213"/>
      <c r="BD94" s="46"/>
      <c r="BE94" s="46"/>
      <c r="BF94" s="46"/>
      <c r="BG94" s="225"/>
      <c r="BH94" s="46"/>
      <c r="BI94" s="252"/>
      <c r="BJ94" s="224"/>
      <c r="BK94" s="224"/>
      <c r="BL94" s="257"/>
      <c r="BM94" s="211"/>
      <c r="BN94" s="211"/>
      <c r="BO94" s="210"/>
      <c r="BP94" s="210"/>
      <c r="BQ94" s="218"/>
      <c r="BR94" s="218"/>
      <c r="BS94" s="222"/>
      <c r="BT94" s="229"/>
      <c r="BU94" s="229"/>
      <c r="BV94" s="229"/>
      <c r="BW94" s="229"/>
      <c r="BX94" s="229"/>
      <c r="BY94" s="229"/>
      <c r="BZ94" s="218"/>
      <c r="CA94" s="218"/>
      <c r="CB94" s="218"/>
      <c r="CC94" s="218"/>
      <c r="CD94" s="218"/>
      <c r="CE94" s="218"/>
    </row>
    <row r="95" spans="1:83" x14ac:dyDescent="0.25">
      <c r="A95" s="229">
        <v>6</v>
      </c>
      <c r="B95" s="229" t="s">
        <v>295</v>
      </c>
      <c r="C95" s="229" t="s">
        <v>296</v>
      </c>
      <c r="D95" s="229" t="s">
        <v>186</v>
      </c>
      <c r="E95" s="229" t="s">
        <v>180</v>
      </c>
      <c r="F95" s="270" t="s">
        <v>297</v>
      </c>
      <c r="G95" s="229"/>
      <c r="H95" s="229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70"/>
      <c r="X95" s="229"/>
      <c r="Y95" s="229" t="s">
        <v>298</v>
      </c>
      <c r="Z95" s="229" t="s">
        <v>299</v>
      </c>
      <c r="AA95" s="229" t="s">
        <v>300</v>
      </c>
      <c r="AB95" s="229">
        <v>45048</v>
      </c>
      <c r="AC95" s="229">
        <v>13529</v>
      </c>
      <c r="AD95" s="229"/>
      <c r="AE95" s="229"/>
      <c r="AF95" s="229" t="s">
        <v>183</v>
      </c>
      <c r="AG95" s="229" t="s">
        <v>184</v>
      </c>
      <c r="AH95" s="229" t="s">
        <v>301</v>
      </c>
      <c r="AI95" s="224">
        <v>222857.14</v>
      </c>
      <c r="AJ95" s="224">
        <v>51324.03</v>
      </c>
      <c r="AK95" s="224">
        <f>AI95+AJ95</f>
        <v>274181.17000000004</v>
      </c>
      <c r="AL95" s="225"/>
      <c r="AM95" s="225"/>
      <c r="AN95" s="213"/>
      <c r="AO95" s="225"/>
      <c r="AP95" s="225"/>
      <c r="AQ95" s="213"/>
      <c r="AR95" s="213"/>
      <c r="AS95" s="225"/>
      <c r="AT95" s="225"/>
      <c r="AU95" s="45"/>
      <c r="AV95" s="225"/>
      <c r="AW95" s="46"/>
      <c r="AX95" s="46"/>
      <c r="AY95" s="225"/>
      <c r="AZ95" s="225"/>
      <c r="BA95" s="46"/>
      <c r="BB95" s="46"/>
      <c r="BC95" s="213"/>
      <c r="BD95" s="46"/>
      <c r="BE95" s="46"/>
      <c r="BF95" s="46"/>
      <c r="BG95" s="225"/>
      <c r="BH95" s="46"/>
      <c r="BI95" s="251"/>
      <c r="BJ95" s="224">
        <v>191878.57</v>
      </c>
      <c r="BK95" s="224"/>
      <c r="BL95" s="257">
        <f>BJ95+BK95</f>
        <v>191878.57</v>
      </c>
      <c r="BM95" s="211"/>
      <c r="BN95" s="211"/>
      <c r="BO95" s="211"/>
      <c r="BP95" s="211"/>
      <c r="BQ95" s="211"/>
      <c r="BR95" s="211"/>
      <c r="BS95" s="211"/>
      <c r="BT95" s="219"/>
      <c r="BU95" s="219"/>
      <c r="BV95" s="219"/>
      <c r="BW95" s="210"/>
      <c r="BX95" s="210"/>
      <c r="BY95" s="211"/>
      <c r="BZ95" s="227"/>
      <c r="CA95" s="227"/>
      <c r="CB95" s="227"/>
      <c r="CC95" s="227"/>
      <c r="CD95" s="227"/>
      <c r="CE95" s="227"/>
    </row>
    <row r="96" spans="1:83" ht="25.5" x14ac:dyDescent="0.25">
      <c r="A96" s="229"/>
      <c r="B96" s="229"/>
      <c r="C96" s="229"/>
      <c r="D96" s="229"/>
      <c r="E96" s="229"/>
      <c r="F96" s="270"/>
      <c r="G96" s="229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70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4"/>
      <c r="AJ96" s="224"/>
      <c r="AK96" s="224"/>
      <c r="AL96" s="225" t="s">
        <v>196</v>
      </c>
      <c r="AM96" s="225" t="s">
        <v>302</v>
      </c>
      <c r="AN96" s="213" t="s">
        <v>303</v>
      </c>
      <c r="AO96" s="225">
        <v>13602</v>
      </c>
      <c r="AP96" s="225" t="s">
        <v>185</v>
      </c>
      <c r="AQ96" s="213">
        <v>45168</v>
      </c>
      <c r="AR96" s="213">
        <v>45287</v>
      </c>
      <c r="AS96" s="225"/>
      <c r="AT96" s="225"/>
      <c r="AU96" s="45"/>
      <c r="AV96" s="225"/>
      <c r="AW96" s="46"/>
      <c r="AX96" s="46"/>
      <c r="AY96" s="225"/>
      <c r="AZ96" s="225"/>
      <c r="BA96" s="46"/>
      <c r="BB96" s="46"/>
      <c r="BC96" s="213"/>
      <c r="BD96" s="46"/>
      <c r="BE96" s="46"/>
      <c r="BF96" s="46"/>
      <c r="BG96" s="225"/>
      <c r="BH96" s="46"/>
      <c r="BI96" s="251"/>
      <c r="BJ96" s="224"/>
      <c r="BK96" s="224"/>
      <c r="BL96" s="257"/>
      <c r="BM96" s="211"/>
      <c r="BN96" s="211"/>
      <c r="BO96" s="211"/>
      <c r="BP96" s="211"/>
      <c r="BQ96" s="218"/>
      <c r="BR96" s="218"/>
      <c r="BS96" s="222">
        <v>45390</v>
      </c>
      <c r="BT96" s="229"/>
      <c r="BU96" s="229"/>
      <c r="BV96" s="229"/>
      <c r="BW96" s="222"/>
      <c r="BX96" s="222"/>
      <c r="BY96" s="218"/>
      <c r="BZ96" s="218" t="s">
        <v>972</v>
      </c>
      <c r="CA96" s="218">
        <v>13967</v>
      </c>
      <c r="CB96" s="218"/>
      <c r="CC96" s="218"/>
      <c r="CD96" s="218" t="s">
        <v>774</v>
      </c>
      <c r="CE96" s="218" t="s">
        <v>775</v>
      </c>
    </row>
    <row r="97" spans="1:83" ht="25.5" x14ac:dyDescent="0.25">
      <c r="A97" s="229"/>
      <c r="B97" s="229"/>
      <c r="C97" s="229"/>
      <c r="D97" s="229"/>
      <c r="E97" s="229"/>
      <c r="F97" s="270"/>
      <c r="G97" s="229"/>
      <c r="H97" s="229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70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4"/>
      <c r="AJ97" s="224"/>
      <c r="AK97" s="224"/>
      <c r="AL97" s="225" t="s">
        <v>196</v>
      </c>
      <c r="AM97" s="225" t="s">
        <v>304</v>
      </c>
      <c r="AN97" s="213" t="s">
        <v>305</v>
      </c>
      <c r="AO97" s="225">
        <v>13658</v>
      </c>
      <c r="AP97" s="225" t="s">
        <v>185</v>
      </c>
      <c r="AQ97" s="213">
        <v>45288</v>
      </c>
      <c r="AR97" s="213">
        <v>45408</v>
      </c>
      <c r="AS97" s="225"/>
      <c r="AT97" s="225"/>
      <c r="AU97" s="45"/>
      <c r="AV97" s="225"/>
      <c r="AW97" s="46"/>
      <c r="AX97" s="46"/>
      <c r="AY97" s="225"/>
      <c r="AZ97" s="225"/>
      <c r="BA97" s="46"/>
      <c r="BB97" s="46"/>
      <c r="BC97" s="213"/>
      <c r="BD97" s="46"/>
      <c r="BE97" s="46"/>
      <c r="BF97" s="46"/>
      <c r="BG97" s="225"/>
      <c r="BH97" s="46"/>
      <c r="BI97" s="251"/>
      <c r="BJ97" s="224"/>
      <c r="BK97" s="224"/>
      <c r="BL97" s="257"/>
      <c r="BM97" s="211"/>
      <c r="BN97" s="211"/>
      <c r="BO97" s="211"/>
      <c r="BP97" s="211"/>
      <c r="BQ97" s="218"/>
      <c r="BR97" s="218"/>
      <c r="BS97" s="218"/>
      <c r="BT97" s="229"/>
      <c r="BU97" s="229"/>
      <c r="BV97" s="229"/>
      <c r="BW97" s="222"/>
      <c r="BX97" s="222"/>
      <c r="BY97" s="218"/>
      <c r="BZ97" s="218"/>
      <c r="CA97" s="218"/>
      <c r="CB97" s="218"/>
      <c r="CC97" s="218"/>
      <c r="CD97" s="218"/>
      <c r="CE97" s="218"/>
    </row>
    <row r="98" spans="1:83" ht="25.5" x14ac:dyDescent="0.25">
      <c r="A98" s="229"/>
      <c r="B98" s="229"/>
      <c r="C98" s="229"/>
      <c r="D98" s="229"/>
      <c r="E98" s="229"/>
      <c r="F98" s="270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70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4"/>
      <c r="AJ98" s="224"/>
      <c r="AK98" s="224"/>
      <c r="AL98" s="225" t="s">
        <v>196</v>
      </c>
      <c r="AM98" s="225" t="s">
        <v>306</v>
      </c>
      <c r="AN98" s="213">
        <v>45399</v>
      </c>
      <c r="AO98" s="225">
        <v>13757</v>
      </c>
      <c r="AP98" s="225" t="s">
        <v>185</v>
      </c>
      <c r="AQ98" s="213">
        <v>45409</v>
      </c>
      <c r="AR98" s="213">
        <v>45528</v>
      </c>
      <c r="AS98" s="225"/>
      <c r="AT98" s="225"/>
      <c r="AU98" s="45"/>
      <c r="AV98" s="225"/>
      <c r="AW98" s="46"/>
      <c r="AX98" s="46"/>
      <c r="AY98" s="225"/>
      <c r="AZ98" s="225"/>
      <c r="BA98" s="46"/>
      <c r="BB98" s="46"/>
      <c r="BC98" s="213"/>
      <c r="BD98" s="46"/>
      <c r="BE98" s="46"/>
      <c r="BF98" s="46"/>
      <c r="BG98" s="225"/>
      <c r="BH98" s="46"/>
      <c r="BI98" s="251"/>
      <c r="BJ98" s="224"/>
      <c r="BK98" s="224"/>
      <c r="BL98" s="257"/>
      <c r="BM98" s="211"/>
      <c r="BN98" s="211"/>
      <c r="BO98" s="211"/>
      <c r="BP98" s="211"/>
      <c r="BQ98" s="218"/>
      <c r="BR98" s="218"/>
      <c r="BS98" s="218"/>
      <c r="BT98" s="229"/>
      <c r="BU98" s="229"/>
      <c r="BV98" s="229"/>
      <c r="BW98" s="222"/>
      <c r="BX98" s="222"/>
      <c r="BY98" s="218"/>
      <c r="BZ98" s="218"/>
      <c r="CA98" s="218"/>
      <c r="CB98" s="218"/>
      <c r="CC98" s="218"/>
      <c r="CD98" s="218"/>
      <c r="CE98" s="218"/>
    </row>
    <row r="99" spans="1:83" ht="25.5" x14ac:dyDescent="0.25">
      <c r="A99" s="229"/>
      <c r="B99" s="229"/>
      <c r="C99" s="229"/>
      <c r="D99" s="229"/>
      <c r="E99" s="229"/>
      <c r="F99" s="270"/>
      <c r="G99" s="229"/>
      <c r="H99" s="229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70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4"/>
      <c r="AJ99" s="224"/>
      <c r="AK99" s="224"/>
      <c r="AL99" s="225" t="s">
        <v>962</v>
      </c>
      <c r="AM99" s="225" t="s">
        <v>967</v>
      </c>
      <c r="AN99" s="213">
        <v>45478</v>
      </c>
      <c r="AO99" s="225">
        <v>13822</v>
      </c>
      <c r="AP99" s="225" t="s">
        <v>185</v>
      </c>
      <c r="AQ99" s="213">
        <v>45529</v>
      </c>
      <c r="AR99" s="213">
        <v>45648</v>
      </c>
      <c r="AS99" s="225"/>
      <c r="AT99" s="225"/>
      <c r="AU99" s="45"/>
      <c r="AV99" s="225"/>
      <c r="AW99" s="46"/>
      <c r="AX99" s="46"/>
      <c r="AY99" s="225"/>
      <c r="AZ99" s="225"/>
      <c r="BA99" s="46"/>
      <c r="BB99" s="46"/>
      <c r="BC99" s="213"/>
      <c r="BD99" s="46"/>
      <c r="BE99" s="46"/>
      <c r="BF99" s="46"/>
      <c r="BG99" s="225"/>
      <c r="BH99" s="46"/>
      <c r="BI99" s="252"/>
      <c r="BJ99" s="224"/>
      <c r="BK99" s="224"/>
      <c r="BL99" s="257"/>
      <c r="BM99" s="211"/>
      <c r="BN99" s="211"/>
      <c r="BO99" s="210">
        <v>45480</v>
      </c>
      <c r="BP99" s="210">
        <v>45569</v>
      </c>
      <c r="BQ99" s="218"/>
      <c r="BR99" s="218"/>
      <c r="BS99" s="218"/>
      <c r="BT99" s="229"/>
      <c r="BU99" s="229"/>
      <c r="BV99" s="229"/>
      <c r="BW99" s="222"/>
      <c r="BX99" s="222"/>
      <c r="BY99" s="218"/>
      <c r="BZ99" s="218"/>
      <c r="CA99" s="218"/>
      <c r="CB99" s="218"/>
      <c r="CC99" s="218"/>
      <c r="CD99" s="218"/>
      <c r="CE99" s="218"/>
    </row>
    <row r="100" spans="1:83" ht="25.5" x14ac:dyDescent="0.25">
      <c r="A100" s="229"/>
      <c r="B100" s="229"/>
      <c r="C100" s="229"/>
      <c r="D100" s="229"/>
      <c r="E100" s="229"/>
      <c r="F100" s="270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70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4"/>
      <c r="AJ100" s="224"/>
      <c r="AK100" s="224"/>
      <c r="AL100" s="225" t="s">
        <v>968</v>
      </c>
      <c r="AM100" s="225" t="s">
        <v>969</v>
      </c>
      <c r="AN100" s="213">
        <v>45566</v>
      </c>
      <c r="AO100" s="225">
        <v>13892</v>
      </c>
      <c r="AP100" s="225" t="s">
        <v>185</v>
      </c>
      <c r="AQ100" s="213"/>
      <c r="AR100" s="213"/>
      <c r="AS100" s="225"/>
      <c r="AT100" s="225"/>
      <c r="AU100" s="45"/>
      <c r="AV100" s="225"/>
      <c r="AW100" s="46"/>
      <c r="AX100" s="46"/>
      <c r="AY100" s="225"/>
      <c r="AZ100" s="225"/>
      <c r="BA100" s="46"/>
      <c r="BB100" s="46"/>
      <c r="BC100" s="213"/>
      <c r="BD100" s="46"/>
      <c r="BE100" s="46"/>
      <c r="BF100" s="46"/>
      <c r="BG100" s="225"/>
      <c r="BH100" s="46"/>
      <c r="BI100" s="252"/>
      <c r="BJ100" s="224"/>
      <c r="BK100" s="224"/>
      <c r="BL100" s="257"/>
      <c r="BM100" s="211"/>
      <c r="BN100" s="211"/>
      <c r="BO100" s="210">
        <v>45570</v>
      </c>
      <c r="BP100" s="210">
        <v>45629</v>
      </c>
      <c r="BQ100" s="218"/>
      <c r="BR100" s="218"/>
      <c r="BS100" s="218"/>
      <c r="BT100" s="229"/>
      <c r="BU100" s="229"/>
      <c r="BV100" s="229"/>
      <c r="BW100" s="222"/>
      <c r="BX100" s="222"/>
      <c r="BY100" s="218"/>
      <c r="BZ100" s="218"/>
      <c r="CA100" s="218"/>
      <c r="CB100" s="218"/>
      <c r="CC100" s="218"/>
      <c r="CD100" s="218"/>
      <c r="CE100" s="218"/>
    </row>
    <row r="101" spans="1:83" ht="25.5" x14ac:dyDescent="0.25">
      <c r="A101" s="229"/>
      <c r="B101" s="229"/>
      <c r="C101" s="229"/>
      <c r="D101" s="229"/>
      <c r="E101" s="229"/>
      <c r="F101" s="270"/>
      <c r="G101" s="229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70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4"/>
      <c r="AJ101" s="224"/>
      <c r="AK101" s="224"/>
      <c r="AL101" s="225" t="s">
        <v>970</v>
      </c>
      <c r="AM101" s="225" t="s">
        <v>971</v>
      </c>
      <c r="AN101" s="213">
        <v>45628</v>
      </c>
      <c r="AO101" s="226">
        <v>13924</v>
      </c>
      <c r="AP101" s="225" t="s">
        <v>185</v>
      </c>
      <c r="AQ101" s="213">
        <v>45649</v>
      </c>
      <c r="AR101" s="213">
        <v>45768</v>
      </c>
      <c r="AS101" s="225"/>
      <c r="AT101" s="225"/>
      <c r="AU101" s="45"/>
      <c r="AV101" s="225"/>
      <c r="AW101" s="46"/>
      <c r="AX101" s="46"/>
      <c r="AY101" s="225"/>
      <c r="AZ101" s="225"/>
      <c r="BA101" s="46"/>
      <c r="BB101" s="46"/>
      <c r="BC101" s="213"/>
      <c r="BD101" s="46"/>
      <c r="BE101" s="46"/>
      <c r="BF101" s="46"/>
      <c r="BG101" s="225"/>
      <c r="BH101" s="46"/>
      <c r="BI101" s="252"/>
      <c r="BJ101" s="224"/>
      <c r="BK101" s="224"/>
      <c r="BL101" s="257"/>
      <c r="BM101" s="211"/>
      <c r="BN101" s="211"/>
      <c r="BO101" s="210">
        <v>45630</v>
      </c>
      <c r="BP101" s="210">
        <v>45719</v>
      </c>
      <c r="BQ101" s="218"/>
      <c r="BR101" s="218"/>
      <c r="BS101" s="218"/>
      <c r="BT101" s="229"/>
      <c r="BU101" s="229"/>
      <c r="BV101" s="229"/>
      <c r="BW101" s="222"/>
      <c r="BX101" s="222"/>
      <c r="BY101" s="218"/>
      <c r="BZ101" s="218"/>
      <c r="CA101" s="218"/>
      <c r="CB101" s="218"/>
      <c r="CC101" s="218"/>
      <c r="CD101" s="218"/>
      <c r="CE101" s="218"/>
    </row>
    <row r="102" spans="1:83" ht="25.5" x14ac:dyDescent="0.25">
      <c r="A102" s="229"/>
      <c r="B102" s="229"/>
      <c r="C102" s="229"/>
      <c r="D102" s="229"/>
      <c r="E102" s="229"/>
      <c r="F102" s="270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70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4"/>
      <c r="AJ102" s="224"/>
      <c r="AK102" s="224"/>
      <c r="AL102" s="225" t="s">
        <v>970</v>
      </c>
      <c r="AM102" s="225" t="s">
        <v>1284</v>
      </c>
      <c r="AN102" s="213">
        <v>45716</v>
      </c>
      <c r="AO102" s="226">
        <v>14006</v>
      </c>
      <c r="AP102" s="225" t="s">
        <v>185</v>
      </c>
      <c r="AQ102" s="213">
        <v>45769</v>
      </c>
      <c r="AR102" s="213">
        <v>45888</v>
      </c>
      <c r="AS102" s="225"/>
      <c r="AT102" s="225"/>
      <c r="AU102" s="45"/>
      <c r="AV102" s="225"/>
      <c r="AW102" s="46"/>
      <c r="AX102" s="46"/>
      <c r="AY102" s="225"/>
      <c r="AZ102" s="225"/>
      <c r="BA102" s="46"/>
      <c r="BB102" s="46"/>
      <c r="BC102" s="213"/>
      <c r="BD102" s="46"/>
      <c r="BE102" s="46"/>
      <c r="BF102" s="46"/>
      <c r="BG102" s="225"/>
      <c r="BH102" s="46"/>
      <c r="BI102" s="252"/>
      <c r="BJ102" s="224"/>
      <c r="BK102" s="224"/>
      <c r="BL102" s="257"/>
      <c r="BM102" s="211"/>
      <c r="BN102" s="211"/>
      <c r="BO102" s="210">
        <v>45720</v>
      </c>
      <c r="BP102" s="210">
        <v>45809</v>
      </c>
      <c r="BQ102" s="218"/>
      <c r="BR102" s="218"/>
      <c r="BS102" s="218"/>
      <c r="BT102" s="229"/>
      <c r="BU102" s="229"/>
      <c r="BV102" s="229"/>
      <c r="BW102" s="222"/>
      <c r="BX102" s="222"/>
      <c r="BY102" s="218"/>
      <c r="BZ102" s="218"/>
      <c r="CA102" s="218"/>
      <c r="CB102" s="218"/>
      <c r="CC102" s="218"/>
      <c r="CD102" s="218"/>
      <c r="CE102" s="218"/>
    </row>
    <row r="103" spans="1:83" ht="25.5" x14ac:dyDescent="0.25">
      <c r="A103" s="229"/>
      <c r="B103" s="229"/>
      <c r="C103" s="229"/>
      <c r="D103" s="229"/>
      <c r="E103" s="229"/>
      <c r="F103" s="270"/>
      <c r="G103" s="229"/>
      <c r="H103" s="229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70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4"/>
      <c r="AJ103" s="224"/>
      <c r="AK103" s="224"/>
      <c r="AL103" s="225" t="s">
        <v>970</v>
      </c>
      <c r="AM103" s="225" t="s">
        <v>1301</v>
      </c>
      <c r="AN103" s="213">
        <v>45806</v>
      </c>
      <c r="AO103" s="226">
        <v>14051</v>
      </c>
      <c r="AP103" s="225" t="s">
        <v>185</v>
      </c>
      <c r="AQ103" s="213">
        <v>45889</v>
      </c>
      <c r="AR103" s="213">
        <v>45918</v>
      </c>
      <c r="AS103" s="225"/>
      <c r="AT103" s="225"/>
      <c r="AU103" s="45"/>
      <c r="AV103" s="225"/>
      <c r="AW103" s="46"/>
      <c r="AX103" s="46"/>
      <c r="AY103" s="225"/>
      <c r="AZ103" s="225"/>
      <c r="BA103" s="46"/>
      <c r="BB103" s="46"/>
      <c r="BC103" s="213"/>
      <c r="BD103" s="46"/>
      <c r="BE103" s="46"/>
      <c r="BF103" s="46"/>
      <c r="BG103" s="225"/>
      <c r="BH103" s="46"/>
      <c r="BI103" s="252"/>
      <c r="BJ103" s="224"/>
      <c r="BK103" s="224"/>
      <c r="BL103" s="257"/>
      <c r="BM103" s="211"/>
      <c r="BN103" s="211"/>
      <c r="BO103" s="210">
        <v>45810</v>
      </c>
      <c r="BP103" s="210">
        <v>45899</v>
      </c>
      <c r="BQ103" s="218"/>
      <c r="BR103" s="218"/>
      <c r="BS103" s="218"/>
      <c r="BT103" s="229"/>
      <c r="BU103" s="229"/>
      <c r="BV103" s="229"/>
      <c r="BW103" s="222"/>
      <c r="BX103" s="222"/>
      <c r="BY103" s="218"/>
      <c r="BZ103" s="218"/>
      <c r="CA103" s="218"/>
      <c r="CB103" s="218"/>
      <c r="CC103" s="218"/>
      <c r="CD103" s="218"/>
      <c r="CE103" s="218"/>
    </row>
    <row r="104" spans="1:83" ht="25.5" x14ac:dyDescent="0.25">
      <c r="A104" s="229"/>
      <c r="B104" s="229"/>
      <c r="C104" s="229"/>
      <c r="D104" s="229"/>
      <c r="E104" s="229"/>
      <c r="F104" s="270"/>
      <c r="G104" s="229"/>
      <c r="H104" s="229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70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4"/>
      <c r="AJ104" s="224"/>
      <c r="AK104" s="224"/>
      <c r="AL104" s="225" t="s">
        <v>1303</v>
      </c>
      <c r="AM104" s="225" t="s">
        <v>1302</v>
      </c>
      <c r="AN104" s="213">
        <v>45831</v>
      </c>
      <c r="AO104" s="226">
        <v>14051</v>
      </c>
      <c r="AP104" s="225" t="s">
        <v>185</v>
      </c>
      <c r="AQ104" s="213"/>
      <c r="AR104" s="213"/>
      <c r="AS104" s="225"/>
      <c r="AT104" s="225"/>
      <c r="AU104" s="45"/>
      <c r="AV104" s="225"/>
      <c r="AW104" s="46">
        <v>67733.17</v>
      </c>
      <c r="AX104" s="46"/>
      <c r="AY104" s="225"/>
      <c r="AZ104" s="225"/>
      <c r="BA104" s="46"/>
      <c r="BB104" s="46"/>
      <c r="BC104" s="213">
        <v>45831</v>
      </c>
      <c r="BD104" s="46"/>
      <c r="BE104" s="46">
        <v>60406.33</v>
      </c>
      <c r="BF104" s="46"/>
      <c r="BG104" s="225"/>
      <c r="BH104" s="46"/>
      <c r="BI104" s="252"/>
      <c r="BJ104" s="224"/>
      <c r="BK104" s="224"/>
      <c r="BL104" s="257"/>
      <c r="BM104" s="211"/>
      <c r="BN104" s="211"/>
      <c r="BO104" s="210"/>
      <c r="BP104" s="210"/>
      <c r="BQ104" s="218"/>
      <c r="BR104" s="218"/>
      <c r="BS104" s="218"/>
      <c r="BT104" s="229"/>
      <c r="BU104" s="229"/>
      <c r="BV104" s="229"/>
      <c r="BW104" s="222"/>
      <c r="BX104" s="222"/>
      <c r="BY104" s="218"/>
      <c r="BZ104" s="218"/>
      <c r="CA104" s="218"/>
      <c r="CB104" s="218"/>
      <c r="CC104" s="218"/>
      <c r="CD104" s="218"/>
      <c r="CE104" s="218"/>
    </row>
    <row r="105" spans="1:83" x14ac:dyDescent="0.25">
      <c r="A105" s="229">
        <v>7</v>
      </c>
      <c r="B105" s="229" t="s">
        <v>307</v>
      </c>
      <c r="C105" s="229" t="s">
        <v>308</v>
      </c>
      <c r="D105" s="229" t="s">
        <v>186</v>
      </c>
      <c r="E105" s="229" t="s">
        <v>180</v>
      </c>
      <c r="F105" s="270" t="s">
        <v>309</v>
      </c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70"/>
      <c r="X105" s="229"/>
      <c r="Y105" s="229" t="s">
        <v>310</v>
      </c>
      <c r="Z105" s="229" t="s">
        <v>278</v>
      </c>
      <c r="AA105" s="229" t="s">
        <v>311</v>
      </c>
      <c r="AB105" s="229">
        <v>45048</v>
      </c>
      <c r="AC105" s="229">
        <v>13529</v>
      </c>
      <c r="AD105" s="229">
        <v>45048</v>
      </c>
      <c r="AE105" s="229">
        <v>45167</v>
      </c>
      <c r="AF105" s="229" t="s">
        <v>312</v>
      </c>
      <c r="AG105" s="229" t="s">
        <v>184</v>
      </c>
      <c r="AH105" s="229" t="s">
        <v>313</v>
      </c>
      <c r="AI105" s="224">
        <v>320963.34000000003</v>
      </c>
      <c r="AJ105" s="224">
        <v>43684.85</v>
      </c>
      <c r="AK105" s="224">
        <f>AI105+AJ105</f>
        <v>364648.19</v>
      </c>
      <c r="AL105" s="225"/>
      <c r="AM105" s="225"/>
      <c r="AN105" s="213"/>
      <c r="AO105" s="225"/>
      <c r="AP105" s="225"/>
      <c r="AQ105" s="213"/>
      <c r="AR105" s="213"/>
      <c r="AS105" s="225"/>
      <c r="AT105" s="225"/>
      <c r="AU105" s="45"/>
      <c r="AV105" s="225"/>
      <c r="AW105" s="46"/>
      <c r="AX105" s="46"/>
      <c r="AY105" s="225"/>
      <c r="AZ105" s="225"/>
      <c r="BA105" s="46"/>
      <c r="BB105" s="46"/>
      <c r="BC105" s="213"/>
      <c r="BD105" s="46"/>
      <c r="BE105" s="46"/>
      <c r="BF105" s="46"/>
      <c r="BG105" s="225"/>
      <c r="BH105" s="46"/>
      <c r="BI105" s="251"/>
      <c r="BJ105" s="224">
        <v>331780.99</v>
      </c>
      <c r="BK105" s="224"/>
      <c r="BL105" s="257">
        <f>BJ105+BK105</f>
        <v>331780.99</v>
      </c>
      <c r="BM105" s="211"/>
      <c r="BN105" s="211"/>
      <c r="BO105" s="210"/>
      <c r="BP105" s="210"/>
      <c r="BQ105" s="211"/>
      <c r="BR105" s="211"/>
      <c r="BS105" s="210"/>
      <c r="BT105" s="229"/>
      <c r="BU105" s="229"/>
      <c r="BV105" s="229"/>
      <c r="BW105" s="210"/>
      <c r="BX105" s="210"/>
      <c r="BY105" s="211"/>
      <c r="BZ105" s="227"/>
      <c r="CA105" s="227"/>
      <c r="CB105" s="227"/>
      <c r="CC105" s="227"/>
      <c r="CD105" s="227"/>
      <c r="CE105" s="227"/>
    </row>
    <row r="106" spans="1:83" ht="25.5" x14ac:dyDescent="0.25">
      <c r="A106" s="229"/>
      <c r="B106" s="229"/>
      <c r="C106" s="229"/>
      <c r="D106" s="229"/>
      <c r="E106" s="229"/>
      <c r="F106" s="270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70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4"/>
      <c r="AJ106" s="224"/>
      <c r="AK106" s="224"/>
      <c r="AL106" s="225" t="s">
        <v>187</v>
      </c>
      <c r="AM106" s="225" t="s">
        <v>314</v>
      </c>
      <c r="AN106" s="213">
        <v>45166</v>
      </c>
      <c r="AO106" s="225">
        <v>13607</v>
      </c>
      <c r="AP106" s="225" t="s">
        <v>185</v>
      </c>
      <c r="AQ106" s="213">
        <v>45168</v>
      </c>
      <c r="AR106" s="213">
        <v>45287</v>
      </c>
      <c r="AS106" s="225"/>
      <c r="AT106" s="225"/>
      <c r="AU106" s="45"/>
      <c r="AV106" s="225"/>
      <c r="AW106" s="46"/>
      <c r="AX106" s="46"/>
      <c r="AY106" s="225"/>
      <c r="AZ106" s="225"/>
      <c r="BA106" s="46"/>
      <c r="BB106" s="46"/>
      <c r="BC106" s="213"/>
      <c r="BD106" s="46"/>
      <c r="BE106" s="46"/>
      <c r="BF106" s="46"/>
      <c r="BG106" s="225"/>
      <c r="BH106" s="46"/>
      <c r="BI106" s="251"/>
      <c r="BJ106" s="224"/>
      <c r="BK106" s="224"/>
      <c r="BL106" s="257"/>
      <c r="BM106" s="211"/>
      <c r="BN106" s="211"/>
      <c r="BO106" s="210">
        <v>45063</v>
      </c>
      <c r="BP106" s="210">
        <v>45152</v>
      </c>
      <c r="BQ106" s="211"/>
      <c r="BR106" s="218"/>
      <c r="BS106" s="222">
        <v>45063</v>
      </c>
      <c r="BT106" s="229"/>
      <c r="BU106" s="229"/>
      <c r="BV106" s="229"/>
      <c r="BW106" s="210"/>
      <c r="BX106" s="210"/>
      <c r="BY106" s="211"/>
      <c r="BZ106" s="218"/>
      <c r="CA106" s="218"/>
      <c r="CB106" s="218"/>
      <c r="CC106" s="218"/>
      <c r="CD106" s="218"/>
      <c r="CE106" s="218"/>
    </row>
    <row r="107" spans="1:83" ht="25.5" x14ac:dyDescent="0.25">
      <c r="A107" s="229"/>
      <c r="B107" s="229"/>
      <c r="C107" s="229"/>
      <c r="D107" s="229"/>
      <c r="E107" s="229"/>
      <c r="F107" s="270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70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4"/>
      <c r="AJ107" s="224"/>
      <c r="AK107" s="224"/>
      <c r="AL107" s="225" t="s">
        <v>179</v>
      </c>
      <c r="AM107" s="225" t="s">
        <v>315</v>
      </c>
      <c r="AN107" s="213">
        <v>45265</v>
      </c>
      <c r="AO107" s="225">
        <v>13671</v>
      </c>
      <c r="AP107" s="225" t="s">
        <v>185</v>
      </c>
      <c r="AQ107" s="213">
        <v>45288</v>
      </c>
      <c r="AR107" s="213">
        <v>45407</v>
      </c>
      <c r="AS107" s="225"/>
      <c r="AT107" s="225"/>
      <c r="AU107" s="45"/>
      <c r="AV107" s="225"/>
      <c r="AW107" s="46"/>
      <c r="AX107" s="46"/>
      <c r="AY107" s="225"/>
      <c r="AZ107" s="225"/>
      <c r="BA107" s="46"/>
      <c r="BB107" s="46"/>
      <c r="BC107" s="213"/>
      <c r="BD107" s="46"/>
      <c r="BE107" s="46"/>
      <c r="BF107" s="46"/>
      <c r="BG107" s="225"/>
      <c r="BH107" s="46"/>
      <c r="BI107" s="251"/>
      <c r="BJ107" s="224"/>
      <c r="BK107" s="224"/>
      <c r="BL107" s="257"/>
      <c r="BM107" s="211"/>
      <c r="BN107" s="211"/>
      <c r="BO107" s="210"/>
      <c r="BP107" s="210"/>
      <c r="BQ107" s="211"/>
      <c r="BR107" s="218"/>
      <c r="BS107" s="222"/>
      <c r="BT107" s="229"/>
      <c r="BU107" s="229"/>
      <c r="BV107" s="229"/>
      <c r="BW107" s="210"/>
      <c r="BX107" s="210"/>
      <c r="BY107" s="211"/>
      <c r="BZ107" s="218"/>
      <c r="CA107" s="218"/>
      <c r="CB107" s="218"/>
      <c r="CC107" s="218"/>
      <c r="CD107" s="218"/>
      <c r="CE107" s="218"/>
    </row>
    <row r="108" spans="1:83" ht="25.5" x14ac:dyDescent="0.25">
      <c r="A108" s="229"/>
      <c r="B108" s="229"/>
      <c r="C108" s="229"/>
      <c r="D108" s="229"/>
      <c r="E108" s="229"/>
      <c r="F108" s="270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70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4"/>
      <c r="AJ108" s="224"/>
      <c r="AK108" s="224"/>
      <c r="AL108" s="225" t="s">
        <v>179</v>
      </c>
      <c r="AM108" s="225" t="s">
        <v>316</v>
      </c>
      <c r="AN108" s="213">
        <v>45329</v>
      </c>
      <c r="AO108" s="225">
        <v>13714</v>
      </c>
      <c r="AP108" s="225" t="s">
        <v>185</v>
      </c>
      <c r="AQ108" s="213"/>
      <c r="AR108" s="213"/>
      <c r="AS108" s="225"/>
      <c r="AT108" s="225"/>
      <c r="AU108" s="45"/>
      <c r="AV108" s="225"/>
      <c r="AW108" s="46"/>
      <c r="AX108" s="46"/>
      <c r="AY108" s="225"/>
      <c r="AZ108" s="225"/>
      <c r="BA108" s="46"/>
      <c r="BB108" s="46"/>
      <c r="BC108" s="213"/>
      <c r="BD108" s="46"/>
      <c r="BE108" s="46"/>
      <c r="BF108" s="46"/>
      <c r="BG108" s="225"/>
      <c r="BH108" s="46"/>
      <c r="BI108" s="251"/>
      <c r="BJ108" s="224"/>
      <c r="BK108" s="224"/>
      <c r="BL108" s="257"/>
      <c r="BM108" s="211"/>
      <c r="BN108" s="211"/>
      <c r="BO108" s="210">
        <v>45333</v>
      </c>
      <c r="BP108" s="210">
        <v>45407</v>
      </c>
      <c r="BQ108" s="211"/>
      <c r="BR108" s="218"/>
      <c r="BS108" s="222"/>
      <c r="BT108" s="229"/>
      <c r="BU108" s="229"/>
      <c r="BV108" s="229"/>
      <c r="BW108" s="210"/>
      <c r="BX108" s="210"/>
      <c r="BY108" s="211"/>
      <c r="BZ108" s="218"/>
      <c r="CA108" s="218"/>
      <c r="CB108" s="218"/>
      <c r="CC108" s="218"/>
      <c r="CD108" s="218"/>
      <c r="CE108" s="218"/>
    </row>
    <row r="109" spans="1:83" ht="25.5" x14ac:dyDescent="0.25">
      <c r="A109" s="229"/>
      <c r="B109" s="229"/>
      <c r="C109" s="229"/>
      <c r="D109" s="229"/>
      <c r="E109" s="229"/>
      <c r="F109" s="270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70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4"/>
      <c r="AJ109" s="224"/>
      <c r="AK109" s="224"/>
      <c r="AL109" s="225" t="s">
        <v>179</v>
      </c>
      <c r="AM109" s="225" t="s">
        <v>317</v>
      </c>
      <c r="AN109" s="213">
        <v>45392</v>
      </c>
      <c r="AO109" s="225">
        <v>13752</v>
      </c>
      <c r="AP109" s="225" t="s">
        <v>185</v>
      </c>
      <c r="AQ109" s="213">
        <v>45408</v>
      </c>
      <c r="AR109" s="213">
        <v>45527</v>
      </c>
      <c r="AS109" s="225"/>
      <c r="AT109" s="225"/>
      <c r="AU109" s="45"/>
      <c r="AV109" s="225"/>
      <c r="AW109" s="46"/>
      <c r="AX109" s="46"/>
      <c r="AY109" s="225"/>
      <c r="AZ109" s="225"/>
      <c r="BA109" s="46"/>
      <c r="BB109" s="46"/>
      <c r="BC109" s="213"/>
      <c r="BD109" s="46"/>
      <c r="BE109" s="46"/>
      <c r="BF109" s="46"/>
      <c r="BG109" s="225"/>
      <c r="BH109" s="46"/>
      <c r="BI109" s="251"/>
      <c r="BJ109" s="224"/>
      <c r="BK109" s="224"/>
      <c r="BL109" s="257"/>
      <c r="BM109" s="211"/>
      <c r="BN109" s="211"/>
      <c r="BO109" s="210">
        <v>45408</v>
      </c>
      <c r="BP109" s="210">
        <v>45497</v>
      </c>
      <c r="BQ109" s="211"/>
      <c r="BR109" s="218"/>
      <c r="BS109" s="222"/>
      <c r="BT109" s="229"/>
      <c r="BU109" s="229"/>
      <c r="BV109" s="229"/>
      <c r="BW109" s="210"/>
      <c r="BX109" s="210"/>
      <c r="BY109" s="211"/>
      <c r="BZ109" s="218"/>
      <c r="CA109" s="218"/>
      <c r="CB109" s="218"/>
      <c r="CC109" s="218"/>
      <c r="CD109" s="218"/>
      <c r="CE109" s="218"/>
    </row>
    <row r="110" spans="1:83" ht="25.5" x14ac:dyDescent="0.25">
      <c r="A110" s="229"/>
      <c r="B110" s="229"/>
      <c r="C110" s="229"/>
      <c r="D110" s="229"/>
      <c r="E110" s="229"/>
      <c r="F110" s="270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70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4"/>
      <c r="AJ110" s="224"/>
      <c r="AK110" s="224"/>
      <c r="AL110" s="225" t="s">
        <v>935</v>
      </c>
      <c r="AM110" s="225" t="s">
        <v>973</v>
      </c>
      <c r="AN110" s="213">
        <v>45497</v>
      </c>
      <c r="AO110" s="225">
        <v>13827</v>
      </c>
      <c r="AP110" s="225" t="s">
        <v>185</v>
      </c>
      <c r="AQ110" s="213">
        <v>45528</v>
      </c>
      <c r="AR110" s="213">
        <v>45587</v>
      </c>
      <c r="AS110" s="225"/>
      <c r="AT110" s="225"/>
      <c r="AU110" s="45"/>
      <c r="AV110" s="225"/>
      <c r="AW110" s="46"/>
      <c r="AX110" s="46"/>
      <c r="AY110" s="225"/>
      <c r="AZ110" s="225"/>
      <c r="BA110" s="46"/>
      <c r="BB110" s="46"/>
      <c r="BC110" s="213"/>
      <c r="BD110" s="46"/>
      <c r="BE110" s="46"/>
      <c r="BF110" s="46"/>
      <c r="BG110" s="225"/>
      <c r="BH110" s="46"/>
      <c r="BI110" s="252"/>
      <c r="BJ110" s="224"/>
      <c r="BK110" s="224"/>
      <c r="BL110" s="257"/>
      <c r="BM110" s="211"/>
      <c r="BN110" s="211"/>
      <c r="BO110" s="210">
        <v>45498</v>
      </c>
      <c r="BP110" s="210">
        <v>45557</v>
      </c>
      <c r="BQ110" s="211"/>
      <c r="BR110" s="218"/>
      <c r="BS110" s="222"/>
      <c r="BT110" s="225"/>
      <c r="BU110" s="225"/>
      <c r="BV110" s="225"/>
      <c r="BW110" s="210"/>
      <c r="BX110" s="210"/>
      <c r="BY110" s="211"/>
      <c r="BZ110" s="218"/>
      <c r="CA110" s="218"/>
      <c r="CB110" s="218"/>
      <c r="CC110" s="218"/>
      <c r="CD110" s="218"/>
      <c r="CE110" s="218"/>
    </row>
    <row r="111" spans="1:83" ht="25.5" x14ac:dyDescent="0.25">
      <c r="A111" s="229"/>
      <c r="B111" s="229"/>
      <c r="C111" s="229"/>
      <c r="D111" s="229"/>
      <c r="E111" s="229"/>
      <c r="F111" s="270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70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4"/>
      <c r="AJ111" s="224"/>
      <c r="AK111" s="224"/>
      <c r="AL111" s="225" t="s">
        <v>952</v>
      </c>
      <c r="AM111" s="225" t="s">
        <v>974</v>
      </c>
      <c r="AN111" s="213">
        <v>45587</v>
      </c>
      <c r="AO111" s="225">
        <v>13890</v>
      </c>
      <c r="AP111" s="225" t="s">
        <v>185</v>
      </c>
      <c r="AQ111" s="213">
        <v>45588</v>
      </c>
      <c r="AR111" s="213">
        <v>45647</v>
      </c>
      <c r="AS111" s="225"/>
      <c r="AT111" s="225"/>
      <c r="AU111" s="45"/>
      <c r="AV111" s="225"/>
      <c r="AW111" s="46"/>
      <c r="AX111" s="46"/>
      <c r="AY111" s="225"/>
      <c r="AZ111" s="225"/>
      <c r="BA111" s="46"/>
      <c r="BB111" s="46"/>
      <c r="BC111" s="213"/>
      <c r="BD111" s="46"/>
      <c r="BE111" s="46"/>
      <c r="BF111" s="46"/>
      <c r="BG111" s="225"/>
      <c r="BH111" s="46"/>
      <c r="BI111" s="252"/>
      <c r="BJ111" s="224"/>
      <c r="BK111" s="224"/>
      <c r="BL111" s="257"/>
      <c r="BM111" s="211"/>
      <c r="BN111" s="211"/>
      <c r="BO111" s="210"/>
      <c r="BP111" s="210"/>
      <c r="BQ111" s="211"/>
      <c r="BR111" s="218"/>
      <c r="BS111" s="222"/>
      <c r="BT111" s="225"/>
      <c r="BU111" s="225"/>
      <c r="BV111" s="225"/>
      <c r="BW111" s="210"/>
      <c r="BX111" s="210"/>
      <c r="BY111" s="211"/>
      <c r="BZ111" s="218"/>
      <c r="CA111" s="218"/>
      <c r="CB111" s="218"/>
      <c r="CC111" s="218"/>
      <c r="CD111" s="218"/>
      <c r="CE111" s="218"/>
    </row>
    <row r="112" spans="1:83" ht="25.5" x14ac:dyDescent="0.25">
      <c r="A112" s="229"/>
      <c r="B112" s="229"/>
      <c r="C112" s="229"/>
      <c r="D112" s="229"/>
      <c r="E112" s="229"/>
      <c r="F112" s="270"/>
      <c r="G112" s="229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70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4"/>
      <c r="AJ112" s="224"/>
      <c r="AK112" s="224"/>
      <c r="AL112" s="225" t="s">
        <v>221</v>
      </c>
      <c r="AM112" s="225" t="s">
        <v>975</v>
      </c>
      <c r="AN112" s="213">
        <v>45590</v>
      </c>
      <c r="AO112" s="225">
        <v>13894</v>
      </c>
      <c r="AP112" s="225" t="s">
        <v>976</v>
      </c>
      <c r="AQ112" s="213"/>
      <c r="AR112" s="213"/>
      <c r="AS112" s="225"/>
      <c r="AT112" s="225"/>
      <c r="AU112" s="45">
        <v>4.2999999999999997E-2</v>
      </c>
      <c r="AV112" s="228">
        <v>0.16869999999999999</v>
      </c>
      <c r="AW112" s="46">
        <v>16515.810000000001</v>
      </c>
      <c r="AX112" s="46">
        <v>61528.54</v>
      </c>
      <c r="AY112" s="225"/>
      <c r="AZ112" s="225"/>
      <c r="BA112" s="46"/>
      <c r="BB112" s="46"/>
      <c r="BC112" s="213"/>
      <c r="BD112" s="46"/>
      <c r="BE112" s="46"/>
      <c r="BF112" s="46"/>
      <c r="BG112" s="225"/>
      <c r="BH112" s="46"/>
      <c r="BI112" s="252"/>
      <c r="BJ112" s="224"/>
      <c r="BK112" s="224"/>
      <c r="BL112" s="257"/>
      <c r="BM112" s="211"/>
      <c r="BN112" s="211"/>
      <c r="BO112" s="210"/>
      <c r="BP112" s="210"/>
      <c r="BQ112" s="211"/>
      <c r="BR112" s="218"/>
      <c r="BS112" s="222"/>
      <c r="BT112" s="225"/>
      <c r="BU112" s="225"/>
      <c r="BV112" s="225"/>
      <c r="BW112" s="210"/>
      <c r="BX112" s="210"/>
      <c r="BY112" s="211"/>
      <c r="BZ112" s="218"/>
      <c r="CA112" s="218"/>
      <c r="CB112" s="218"/>
      <c r="CC112" s="218"/>
      <c r="CD112" s="218"/>
      <c r="CE112" s="218"/>
    </row>
    <row r="113" spans="1:83" ht="25.5" x14ac:dyDescent="0.25">
      <c r="A113" s="229"/>
      <c r="B113" s="229"/>
      <c r="C113" s="229"/>
      <c r="D113" s="229"/>
      <c r="E113" s="229"/>
      <c r="F113" s="270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70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4"/>
      <c r="AJ113" s="224"/>
      <c r="AK113" s="224"/>
      <c r="AL113" s="225" t="s">
        <v>977</v>
      </c>
      <c r="AM113" s="225" t="s">
        <v>978</v>
      </c>
      <c r="AN113" s="213">
        <v>45638</v>
      </c>
      <c r="AO113" s="225">
        <v>13926</v>
      </c>
      <c r="AP113" s="225" t="s">
        <v>185</v>
      </c>
      <c r="AQ113" s="213">
        <v>45648</v>
      </c>
      <c r="AR113" s="213">
        <v>45707</v>
      </c>
      <c r="AS113" s="225"/>
      <c r="AT113" s="225"/>
      <c r="AU113" s="45"/>
      <c r="AV113" s="225"/>
      <c r="AW113" s="46"/>
      <c r="AX113" s="46"/>
      <c r="AY113" s="225"/>
      <c r="AZ113" s="225"/>
      <c r="BA113" s="46"/>
      <c r="BB113" s="46"/>
      <c r="BC113" s="213"/>
      <c r="BD113" s="46"/>
      <c r="BE113" s="46"/>
      <c r="BF113" s="46"/>
      <c r="BG113" s="225"/>
      <c r="BH113" s="46"/>
      <c r="BI113" s="252"/>
      <c r="BJ113" s="224"/>
      <c r="BK113" s="224"/>
      <c r="BL113" s="257"/>
      <c r="BM113" s="211"/>
      <c r="BN113" s="211"/>
      <c r="BO113" s="210"/>
      <c r="BP113" s="210"/>
      <c r="BQ113" s="211"/>
      <c r="BR113" s="218"/>
      <c r="BS113" s="222"/>
      <c r="BT113" s="225"/>
      <c r="BU113" s="225"/>
      <c r="BV113" s="225"/>
      <c r="BW113" s="210"/>
      <c r="BX113" s="210"/>
      <c r="BY113" s="211"/>
      <c r="BZ113" s="218"/>
      <c r="CA113" s="218"/>
      <c r="CB113" s="218"/>
      <c r="CC113" s="218"/>
      <c r="CD113" s="218"/>
      <c r="CE113" s="218"/>
    </row>
    <row r="114" spans="1:83" x14ac:dyDescent="0.25">
      <c r="A114" s="229">
        <v>8</v>
      </c>
      <c r="B114" s="229" t="s">
        <v>330</v>
      </c>
      <c r="C114" s="229" t="s">
        <v>331</v>
      </c>
      <c r="D114" s="229" t="s">
        <v>318</v>
      </c>
      <c r="E114" s="229" t="s">
        <v>180</v>
      </c>
      <c r="F114" s="270" t="s">
        <v>332</v>
      </c>
      <c r="G114" s="229"/>
      <c r="H114" s="229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70"/>
      <c r="X114" s="229"/>
      <c r="Y114" s="229" t="s">
        <v>324</v>
      </c>
      <c r="Z114" s="229" t="s">
        <v>325</v>
      </c>
      <c r="AA114" s="229" t="s">
        <v>326</v>
      </c>
      <c r="AB114" s="229">
        <v>45135</v>
      </c>
      <c r="AC114" s="229"/>
      <c r="AD114" s="229">
        <v>45135</v>
      </c>
      <c r="AE114" s="229">
        <v>45284</v>
      </c>
      <c r="AF114" s="229" t="s">
        <v>183</v>
      </c>
      <c r="AG114" s="229" t="s">
        <v>184</v>
      </c>
      <c r="AH114" s="229" t="s">
        <v>327</v>
      </c>
      <c r="AI114" s="224">
        <v>573000</v>
      </c>
      <c r="AJ114" s="224">
        <v>373039.11</v>
      </c>
      <c r="AK114" s="224">
        <f>AI114+AJ114</f>
        <v>946039.11</v>
      </c>
      <c r="AL114" s="225"/>
      <c r="AM114" s="225"/>
      <c r="AN114" s="213"/>
      <c r="AO114" s="225"/>
      <c r="AP114" s="225"/>
      <c r="AQ114" s="213"/>
      <c r="AR114" s="213"/>
      <c r="AS114" s="225"/>
      <c r="AT114" s="225"/>
      <c r="AU114" s="45"/>
      <c r="AV114" s="225"/>
      <c r="AW114" s="46"/>
      <c r="AX114" s="46"/>
      <c r="AY114" s="225"/>
      <c r="AZ114" s="225"/>
      <c r="BA114" s="46"/>
      <c r="BB114" s="46"/>
      <c r="BC114" s="213"/>
      <c r="BD114" s="46"/>
      <c r="BE114" s="46"/>
      <c r="BF114" s="46"/>
      <c r="BG114" s="225"/>
      <c r="BH114" s="46"/>
      <c r="BI114" s="251"/>
      <c r="BJ114" s="224">
        <v>1129232.1000000001</v>
      </c>
      <c r="BK114" s="224">
        <v>115615.44</v>
      </c>
      <c r="BL114" s="257">
        <f>BJ114+BK114</f>
        <v>1244847.54</v>
      </c>
      <c r="BM114" s="211"/>
      <c r="BN114" s="211"/>
      <c r="BO114" s="211"/>
      <c r="BP114" s="211"/>
      <c r="BQ114" s="211"/>
      <c r="BR114" s="211"/>
      <c r="BS114" s="210"/>
      <c r="BT114" s="218"/>
      <c r="BU114" s="218"/>
      <c r="BV114" s="218"/>
      <c r="BW114" s="210"/>
      <c r="BX114" s="210"/>
      <c r="BY114" s="211"/>
      <c r="BZ114" s="227"/>
      <c r="CA114" s="227"/>
      <c r="CB114" s="227"/>
      <c r="CC114" s="227"/>
      <c r="CD114" s="227"/>
      <c r="CE114" s="227"/>
    </row>
    <row r="115" spans="1:83" ht="25.5" x14ac:dyDescent="0.25">
      <c r="A115" s="229"/>
      <c r="B115" s="229"/>
      <c r="C115" s="229"/>
      <c r="D115" s="229"/>
      <c r="E115" s="229"/>
      <c r="F115" s="270"/>
      <c r="G115" s="229"/>
      <c r="H115" s="229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70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4"/>
      <c r="AJ115" s="224"/>
      <c r="AK115" s="224"/>
      <c r="AL115" s="225" t="s">
        <v>187</v>
      </c>
      <c r="AM115" s="225" t="s">
        <v>328</v>
      </c>
      <c r="AN115" s="213">
        <v>45267</v>
      </c>
      <c r="AO115" s="225">
        <v>13672</v>
      </c>
      <c r="AP115" s="225" t="s">
        <v>185</v>
      </c>
      <c r="AQ115" s="213">
        <v>45286</v>
      </c>
      <c r="AR115" s="213">
        <v>45435</v>
      </c>
      <c r="AS115" s="225"/>
      <c r="AT115" s="225"/>
      <c r="AU115" s="45"/>
      <c r="AV115" s="225"/>
      <c r="AW115" s="46"/>
      <c r="AX115" s="46"/>
      <c r="AY115" s="225"/>
      <c r="AZ115" s="225"/>
      <c r="BA115" s="46"/>
      <c r="BB115" s="46"/>
      <c r="BC115" s="213"/>
      <c r="BD115" s="46"/>
      <c r="BE115" s="46"/>
      <c r="BF115" s="46"/>
      <c r="BG115" s="225"/>
      <c r="BH115" s="46"/>
      <c r="BI115" s="251"/>
      <c r="BJ115" s="224"/>
      <c r="BK115" s="224"/>
      <c r="BL115" s="257"/>
      <c r="BM115" s="211"/>
      <c r="BN115" s="211"/>
      <c r="BO115" s="210">
        <v>45287</v>
      </c>
      <c r="BP115" s="210">
        <v>45406</v>
      </c>
      <c r="BQ115" s="211"/>
      <c r="BR115" s="218"/>
      <c r="BS115" s="222">
        <v>45166</v>
      </c>
      <c r="BT115" s="218"/>
      <c r="BU115" s="218"/>
      <c r="BV115" s="218"/>
      <c r="BW115" s="210"/>
      <c r="BX115" s="210"/>
      <c r="BY115" s="211"/>
      <c r="BZ115" s="218" t="s">
        <v>984</v>
      </c>
      <c r="CA115" s="218">
        <v>13997</v>
      </c>
      <c r="CB115" s="218" t="s">
        <v>752</v>
      </c>
      <c r="CC115" s="218">
        <v>714834</v>
      </c>
      <c r="CD115" s="218" t="s">
        <v>985</v>
      </c>
      <c r="CE115" s="218" t="s">
        <v>986</v>
      </c>
    </row>
    <row r="116" spans="1:83" ht="25.5" x14ac:dyDescent="0.25">
      <c r="A116" s="229"/>
      <c r="B116" s="229"/>
      <c r="C116" s="229"/>
      <c r="D116" s="229"/>
      <c r="E116" s="229"/>
      <c r="F116" s="270"/>
      <c r="G116" s="229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70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4"/>
      <c r="AJ116" s="224"/>
      <c r="AK116" s="224"/>
      <c r="AL116" s="225" t="s">
        <v>187</v>
      </c>
      <c r="AM116" s="225" t="s">
        <v>329</v>
      </c>
      <c r="AN116" s="213">
        <v>45398</v>
      </c>
      <c r="AO116" s="225">
        <v>13758</v>
      </c>
      <c r="AP116" s="225" t="s">
        <v>185</v>
      </c>
      <c r="AQ116" s="213">
        <v>45436</v>
      </c>
      <c r="AR116" s="213">
        <v>45585</v>
      </c>
      <c r="AS116" s="225"/>
      <c r="AT116" s="225"/>
      <c r="AU116" s="45"/>
      <c r="AV116" s="225"/>
      <c r="AW116" s="46"/>
      <c r="AX116" s="46"/>
      <c r="AY116" s="225"/>
      <c r="AZ116" s="225"/>
      <c r="BA116" s="46"/>
      <c r="BB116" s="46"/>
      <c r="BC116" s="213"/>
      <c r="BD116" s="46"/>
      <c r="BE116" s="46"/>
      <c r="BF116" s="46"/>
      <c r="BG116" s="225"/>
      <c r="BH116" s="46"/>
      <c r="BI116" s="251"/>
      <c r="BJ116" s="224"/>
      <c r="BK116" s="224"/>
      <c r="BL116" s="257"/>
      <c r="BM116" s="211"/>
      <c r="BN116" s="211"/>
      <c r="BO116" s="210">
        <v>45407</v>
      </c>
      <c r="BP116" s="210">
        <v>45526</v>
      </c>
      <c r="BQ116" s="211"/>
      <c r="BR116" s="218"/>
      <c r="BS116" s="222"/>
      <c r="BT116" s="218"/>
      <c r="BU116" s="218"/>
      <c r="BV116" s="218"/>
      <c r="BW116" s="210"/>
      <c r="BX116" s="210"/>
      <c r="BY116" s="211"/>
      <c r="BZ116" s="218"/>
      <c r="CA116" s="218"/>
      <c r="CB116" s="218"/>
      <c r="CC116" s="218"/>
      <c r="CD116" s="218"/>
      <c r="CE116" s="218"/>
    </row>
    <row r="117" spans="1:83" ht="38.25" x14ac:dyDescent="0.25">
      <c r="A117" s="229"/>
      <c r="B117" s="229"/>
      <c r="C117" s="229"/>
      <c r="D117" s="229"/>
      <c r="E117" s="229"/>
      <c r="F117" s="270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70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4"/>
      <c r="AJ117" s="224"/>
      <c r="AK117" s="224"/>
      <c r="AL117" s="225" t="s">
        <v>319</v>
      </c>
      <c r="AM117" s="225" t="s">
        <v>388</v>
      </c>
      <c r="AN117" s="213">
        <v>45398</v>
      </c>
      <c r="AO117" s="225">
        <v>13756</v>
      </c>
      <c r="AP117" s="225" t="s">
        <v>321</v>
      </c>
      <c r="AQ117" s="213"/>
      <c r="AR117" s="213"/>
      <c r="AS117" s="225"/>
      <c r="AT117" s="225"/>
      <c r="AU117" s="45"/>
      <c r="AV117" s="225"/>
      <c r="AW117" s="46"/>
      <c r="AX117" s="46"/>
      <c r="AY117" s="225"/>
      <c r="AZ117" s="225"/>
      <c r="BA117" s="46"/>
      <c r="BB117" s="46"/>
      <c r="BC117" s="213">
        <v>45398</v>
      </c>
      <c r="BD117" s="46"/>
      <c r="BE117" s="46">
        <v>87270.8</v>
      </c>
      <c r="BF117" s="46"/>
      <c r="BG117" s="225"/>
      <c r="BH117" s="46"/>
      <c r="BI117" s="252"/>
      <c r="BJ117" s="224"/>
      <c r="BK117" s="224"/>
      <c r="BL117" s="257"/>
      <c r="BM117" s="211"/>
      <c r="BN117" s="211"/>
      <c r="BO117" s="210"/>
      <c r="BP117" s="210"/>
      <c r="BQ117" s="211"/>
      <c r="BR117" s="218"/>
      <c r="BS117" s="222"/>
      <c r="BT117" s="211"/>
      <c r="BU117" s="211"/>
      <c r="BV117" s="211"/>
      <c r="BW117" s="210"/>
      <c r="BX117" s="210"/>
      <c r="BY117" s="211"/>
      <c r="BZ117" s="218"/>
      <c r="CA117" s="218"/>
      <c r="CB117" s="218"/>
      <c r="CC117" s="218"/>
      <c r="CD117" s="218"/>
      <c r="CE117" s="218"/>
    </row>
    <row r="118" spans="1:83" ht="25.5" x14ac:dyDescent="0.25">
      <c r="A118" s="229"/>
      <c r="B118" s="229"/>
      <c r="C118" s="229"/>
      <c r="D118" s="229"/>
      <c r="E118" s="229"/>
      <c r="F118" s="270"/>
      <c r="G118" s="229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70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4"/>
      <c r="AJ118" s="224"/>
      <c r="AK118" s="224"/>
      <c r="AL118" s="225" t="s">
        <v>957</v>
      </c>
      <c r="AM118" s="225" t="s">
        <v>979</v>
      </c>
      <c r="AN118" s="213">
        <v>45489</v>
      </c>
      <c r="AO118" s="225">
        <v>13820</v>
      </c>
      <c r="AP118" s="225" t="s">
        <v>976</v>
      </c>
      <c r="AQ118" s="213"/>
      <c r="AR118" s="213"/>
      <c r="AS118" s="225"/>
      <c r="AT118" s="225"/>
      <c r="AU118" s="45"/>
      <c r="AV118" s="225"/>
      <c r="AW118" s="46">
        <v>152784.32999999999</v>
      </c>
      <c r="AX118" s="46"/>
      <c r="AY118" s="225"/>
      <c r="AZ118" s="225"/>
      <c r="BA118" s="46"/>
      <c r="BB118" s="46"/>
      <c r="BC118" s="213"/>
      <c r="BD118" s="46"/>
      <c r="BE118" s="46"/>
      <c r="BF118" s="46"/>
      <c r="BG118" s="225"/>
      <c r="BH118" s="46"/>
      <c r="BI118" s="252"/>
      <c r="BJ118" s="224"/>
      <c r="BK118" s="224"/>
      <c r="BL118" s="257"/>
      <c r="BM118" s="211"/>
      <c r="BN118" s="211"/>
      <c r="BO118" s="210"/>
      <c r="BP118" s="210"/>
      <c r="BQ118" s="211"/>
      <c r="BR118" s="218"/>
      <c r="BS118" s="222"/>
      <c r="BT118" s="211"/>
      <c r="BU118" s="211"/>
      <c r="BV118" s="211"/>
      <c r="BW118" s="210"/>
      <c r="BX118" s="210"/>
      <c r="BY118" s="211"/>
      <c r="BZ118" s="218"/>
      <c r="CA118" s="218"/>
      <c r="CB118" s="218"/>
      <c r="CC118" s="218"/>
      <c r="CD118" s="218"/>
      <c r="CE118" s="218"/>
    </row>
    <row r="119" spans="1:83" ht="25.5" x14ac:dyDescent="0.25">
      <c r="A119" s="229"/>
      <c r="B119" s="229"/>
      <c r="C119" s="229"/>
      <c r="D119" s="229"/>
      <c r="E119" s="229"/>
      <c r="F119" s="270"/>
      <c r="G119" s="229"/>
      <c r="H119" s="229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70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4"/>
      <c r="AJ119" s="224"/>
      <c r="AK119" s="224"/>
      <c r="AL119" s="225" t="s">
        <v>935</v>
      </c>
      <c r="AM119" s="225" t="s">
        <v>980</v>
      </c>
      <c r="AN119" s="213">
        <v>45523</v>
      </c>
      <c r="AO119" s="225">
        <v>13863</v>
      </c>
      <c r="AP119" s="225" t="s">
        <v>185</v>
      </c>
      <c r="AQ119" s="213">
        <v>45586</v>
      </c>
      <c r="AR119" s="213">
        <v>45646</v>
      </c>
      <c r="AS119" s="225"/>
      <c r="AT119" s="225"/>
      <c r="AU119" s="45"/>
      <c r="AV119" s="225"/>
      <c r="AW119" s="46"/>
      <c r="AX119" s="46"/>
      <c r="AY119" s="225"/>
      <c r="AZ119" s="225"/>
      <c r="BA119" s="46"/>
      <c r="BB119" s="46"/>
      <c r="BC119" s="213"/>
      <c r="BD119" s="46"/>
      <c r="BE119" s="46"/>
      <c r="BF119" s="46"/>
      <c r="BG119" s="225"/>
      <c r="BH119" s="46"/>
      <c r="BI119" s="252"/>
      <c r="BJ119" s="224"/>
      <c r="BK119" s="224"/>
      <c r="BL119" s="257"/>
      <c r="BM119" s="211"/>
      <c r="BN119" s="211"/>
      <c r="BO119" s="210">
        <v>45527</v>
      </c>
      <c r="BP119" s="210">
        <v>45616</v>
      </c>
      <c r="BQ119" s="211"/>
      <c r="BR119" s="218"/>
      <c r="BS119" s="222"/>
      <c r="BT119" s="211"/>
      <c r="BU119" s="211"/>
      <c r="BV119" s="211"/>
      <c r="BW119" s="210"/>
      <c r="BX119" s="210"/>
      <c r="BY119" s="211"/>
      <c r="BZ119" s="218"/>
      <c r="CA119" s="218"/>
      <c r="CB119" s="218"/>
      <c r="CC119" s="218"/>
      <c r="CD119" s="218"/>
      <c r="CE119" s="218"/>
    </row>
    <row r="120" spans="1:83" ht="25.5" x14ac:dyDescent="0.25">
      <c r="A120" s="229"/>
      <c r="B120" s="229"/>
      <c r="C120" s="229"/>
      <c r="D120" s="229"/>
      <c r="E120" s="229"/>
      <c r="F120" s="270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70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4"/>
      <c r="AJ120" s="224"/>
      <c r="AK120" s="224"/>
      <c r="AL120" s="225" t="s">
        <v>981</v>
      </c>
      <c r="AM120" s="225" t="s">
        <v>982</v>
      </c>
      <c r="AN120" s="213">
        <v>45588</v>
      </c>
      <c r="AO120" s="225">
        <v>13898</v>
      </c>
      <c r="AP120" s="225" t="s">
        <v>976</v>
      </c>
      <c r="AQ120" s="213"/>
      <c r="AR120" s="213"/>
      <c r="AS120" s="225"/>
      <c r="AT120" s="225"/>
      <c r="AU120" s="45"/>
      <c r="AV120" s="225"/>
      <c r="AW120" s="46">
        <v>65410.37</v>
      </c>
      <c r="AX120" s="46">
        <v>21438.240000000002</v>
      </c>
      <c r="AY120" s="225"/>
      <c r="AZ120" s="225"/>
      <c r="BA120" s="46"/>
      <c r="BB120" s="46"/>
      <c r="BC120" s="213"/>
      <c r="BD120" s="46"/>
      <c r="BE120" s="46"/>
      <c r="BF120" s="46"/>
      <c r="BG120" s="225"/>
      <c r="BH120" s="46"/>
      <c r="BI120" s="252"/>
      <c r="BJ120" s="224"/>
      <c r="BK120" s="224"/>
      <c r="BL120" s="257"/>
      <c r="BM120" s="211"/>
      <c r="BN120" s="211"/>
      <c r="BO120" s="210"/>
      <c r="BP120" s="210"/>
      <c r="BQ120" s="211"/>
      <c r="BR120" s="218"/>
      <c r="BS120" s="222"/>
      <c r="BT120" s="211"/>
      <c r="BU120" s="211"/>
      <c r="BV120" s="211"/>
      <c r="BW120" s="210"/>
      <c r="BX120" s="210"/>
      <c r="BY120" s="211"/>
      <c r="BZ120" s="218"/>
      <c r="CA120" s="218"/>
      <c r="CB120" s="218"/>
      <c r="CC120" s="218"/>
      <c r="CD120" s="218"/>
      <c r="CE120" s="218"/>
    </row>
    <row r="121" spans="1:83" ht="25.5" x14ac:dyDescent="0.25">
      <c r="A121" s="229"/>
      <c r="B121" s="229"/>
      <c r="C121" s="229"/>
      <c r="D121" s="229"/>
      <c r="E121" s="229"/>
      <c r="F121" s="270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70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4"/>
      <c r="AJ121" s="224"/>
      <c r="AK121" s="224"/>
      <c r="AL121" s="225" t="s">
        <v>987</v>
      </c>
      <c r="AM121" s="225" t="s">
        <v>988</v>
      </c>
      <c r="AN121" s="213">
        <v>45621</v>
      </c>
      <c r="AO121" s="225">
        <v>13912</v>
      </c>
      <c r="AP121" s="225" t="s">
        <v>321</v>
      </c>
      <c r="AQ121" s="213"/>
      <c r="AR121" s="213"/>
      <c r="AS121" s="225"/>
      <c r="AT121" s="225"/>
      <c r="AU121" s="45"/>
      <c r="AV121" s="225"/>
      <c r="AW121" s="46"/>
      <c r="AX121" s="46"/>
      <c r="AY121" s="225"/>
      <c r="AZ121" s="225"/>
      <c r="BA121" s="46"/>
      <c r="BB121" s="46"/>
      <c r="BC121" s="213">
        <v>45621</v>
      </c>
      <c r="BD121" s="46"/>
      <c r="BE121" s="46">
        <v>29710.22</v>
      </c>
      <c r="BF121" s="46"/>
      <c r="BG121" s="225"/>
      <c r="BH121" s="46"/>
      <c r="BI121" s="252"/>
      <c r="BJ121" s="224"/>
      <c r="BK121" s="224"/>
      <c r="BL121" s="257"/>
      <c r="BM121" s="211"/>
      <c r="BN121" s="211"/>
      <c r="BO121" s="210"/>
      <c r="BP121" s="210"/>
      <c r="BQ121" s="211"/>
      <c r="BR121" s="218"/>
      <c r="BS121" s="222"/>
      <c r="BT121" s="211"/>
      <c r="BU121" s="211"/>
      <c r="BV121" s="211"/>
      <c r="BW121" s="210"/>
      <c r="BX121" s="210"/>
      <c r="BY121" s="211"/>
      <c r="BZ121" s="218"/>
      <c r="CA121" s="218"/>
      <c r="CB121" s="218"/>
      <c r="CC121" s="218"/>
      <c r="CD121" s="218"/>
      <c r="CE121" s="218"/>
    </row>
    <row r="122" spans="1:83" ht="25.5" x14ac:dyDescent="0.25">
      <c r="A122" s="229"/>
      <c r="B122" s="229"/>
      <c r="C122" s="229"/>
      <c r="D122" s="229"/>
      <c r="E122" s="229"/>
      <c r="F122" s="270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70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4"/>
      <c r="AJ122" s="224"/>
      <c r="AK122" s="224"/>
      <c r="AL122" s="225" t="s">
        <v>952</v>
      </c>
      <c r="AM122" s="225" t="s">
        <v>983</v>
      </c>
      <c r="AN122" s="213">
        <v>45642</v>
      </c>
      <c r="AO122" s="225">
        <v>13929</v>
      </c>
      <c r="AP122" s="225" t="s">
        <v>185</v>
      </c>
      <c r="AQ122" s="213">
        <v>45647</v>
      </c>
      <c r="AR122" s="213">
        <v>45706</v>
      </c>
      <c r="AS122" s="225"/>
      <c r="AT122" s="225"/>
      <c r="AU122" s="45"/>
      <c r="AV122" s="225"/>
      <c r="AW122" s="46"/>
      <c r="AX122" s="46"/>
      <c r="AY122" s="225"/>
      <c r="AZ122" s="225"/>
      <c r="BA122" s="46"/>
      <c r="BB122" s="46"/>
      <c r="BC122" s="213"/>
      <c r="BD122" s="46"/>
      <c r="BE122" s="46"/>
      <c r="BF122" s="46"/>
      <c r="BG122" s="225"/>
      <c r="BH122" s="46"/>
      <c r="BI122" s="252"/>
      <c r="BJ122" s="224"/>
      <c r="BK122" s="224"/>
      <c r="BL122" s="257"/>
      <c r="BM122" s="211"/>
      <c r="BN122" s="211"/>
      <c r="BO122" s="210"/>
      <c r="BP122" s="210"/>
      <c r="BQ122" s="211"/>
      <c r="BR122" s="218"/>
      <c r="BS122" s="222"/>
      <c r="BT122" s="211"/>
      <c r="BU122" s="211"/>
      <c r="BV122" s="211"/>
      <c r="BW122" s="210"/>
      <c r="BX122" s="210"/>
      <c r="BY122" s="211"/>
      <c r="BZ122" s="218"/>
      <c r="CA122" s="218"/>
      <c r="CB122" s="218"/>
      <c r="CC122" s="218"/>
      <c r="CD122" s="218"/>
      <c r="CE122" s="218"/>
    </row>
    <row r="123" spans="1:83" ht="25.5" x14ac:dyDescent="0.25">
      <c r="A123" s="229"/>
      <c r="B123" s="229"/>
      <c r="C123" s="229"/>
      <c r="D123" s="229"/>
      <c r="E123" s="229"/>
      <c r="F123" s="270"/>
      <c r="G123" s="229"/>
      <c r="H123" s="229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70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4"/>
      <c r="AJ123" s="224"/>
      <c r="AK123" s="224"/>
      <c r="AL123" s="225" t="s">
        <v>977</v>
      </c>
      <c r="AM123" s="225" t="s">
        <v>1285</v>
      </c>
      <c r="AN123" s="213">
        <v>45706</v>
      </c>
      <c r="AO123" s="225">
        <v>14003</v>
      </c>
      <c r="AP123" s="225" t="s">
        <v>185</v>
      </c>
      <c r="AQ123" s="213">
        <v>45707</v>
      </c>
      <c r="AR123" s="213">
        <v>45796</v>
      </c>
      <c r="AS123" s="225"/>
      <c r="AT123" s="225"/>
      <c r="AU123" s="45"/>
      <c r="AV123" s="225"/>
      <c r="AW123" s="46"/>
      <c r="AX123" s="46"/>
      <c r="AY123" s="225"/>
      <c r="AZ123" s="225"/>
      <c r="BA123" s="46"/>
      <c r="BB123" s="46"/>
      <c r="BC123" s="213"/>
      <c r="BD123" s="46"/>
      <c r="BE123" s="46"/>
      <c r="BF123" s="46"/>
      <c r="BG123" s="225"/>
      <c r="BH123" s="46"/>
      <c r="BI123" s="252"/>
      <c r="BJ123" s="224"/>
      <c r="BK123" s="224"/>
      <c r="BL123" s="257"/>
      <c r="BM123" s="211"/>
      <c r="BN123" s="211"/>
      <c r="BO123" s="210"/>
      <c r="BP123" s="210"/>
      <c r="BQ123" s="211"/>
      <c r="BR123" s="218"/>
      <c r="BS123" s="222"/>
      <c r="BT123" s="211"/>
      <c r="BU123" s="211"/>
      <c r="BV123" s="211"/>
      <c r="BW123" s="210"/>
      <c r="BX123" s="210"/>
      <c r="BY123" s="211"/>
      <c r="BZ123" s="218"/>
      <c r="CA123" s="218"/>
      <c r="CB123" s="218"/>
      <c r="CC123" s="218"/>
      <c r="CD123" s="218"/>
      <c r="CE123" s="218"/>
    </row>
    <row r="124" spans="1:83" x14ac:dyDescent="0.25">
      <c r="A124" s="229">
        <v>9</v>
      </c>
      <c r="B124" s="229" t="s">
        <v>223</v>
      </c>
      <c r="C124" s="229" t="s">
        <v>214</v>
      </c>
      <c r="D124" s="229" t="s">
        <v>318</v>
      </c>
      <c r="E124" s="229" t="s">
        <v>180</v>
      </c>
      <c r="F124" s="270" t="s">
        <v>333</v>
      </c>
      <c r="G124" s="229"/>
      <c r="H124" s="229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70"/>
      <c r="X124" s="229"/>
      <c r="Y124" s="229" t="s">
        <v>334</v>
      </c>
      <c r="Z124" s="229" t="s">
        <v>258</v>
      </c>
      <c r="AA124" s="229" t="s">
        <v>224</v>
      </c>
      <c r="AB124" s="230">
        <v>45147</v>
      </c>
      <c r="AC124" s="234">
        <v>13593</v>
      </c>
      <c r="AD124" s="230">
        <v>45147</v>
      </c>
      <c r="AE124" s="230">
        <v>45326</v>
      </c>
      <c r="AF124" s="229" t="s">
        <v>183</v>
      </c>
      <c r="AG124" s="229" t="s">
        <v>184</v>
      </c>
      <c r="AH124" s="229" t="s">
        <v>225</v>
      </c>
      <c r="AI124" s="224">
        <v>739329.87</v>
      </c>
      <c r="AJ124" s="224">
        <v>0</v>
      </c>
      <c r="AK124" s="224">
        <f>AI124+AJ124</f>
        <v>739329.87</v>
      </c>
      <c r="AL124" s="225"/>
      <c r="AM124" s="225"/>
      <c r="AN124" s="213"/>
      <c r="AO124" s="225"/>
      <c r="AP124" s="225"/>
      <c r="AQ124" s="213"/>
      <c r="AR124" s="213"/>
      <c r="AS124" s="225"/>
      <c r="AT124" s="225"/>
      <c r="AU124" s="45"/>
      <c r="AV124" s="225"/>
      <c r="AW124" s="46"/>
      <c r="AX124" s="46"/>
      <c r="AY124" s="225"/>
      <c r="AZ124" s="225"/>
      <c r="BA124" s="46"/>
      <c r="BB124" s="46"/>
      <c r="BC124" s="213"/>
      <c r="BD124" s="46"/>
      <c r="BE124" s="46"/>
      <c r="BF124" s="46"/>
      <c r="BG124" s="225"/>
      <c r="BH124" s="46"/>
      <c r="BI124" s="251"/>
      <c r="BJ124" s="224">
        <v>744640.62</v>
      </c>
      <c r="BK124" s="224"/>
      <c r="BL124" s="257">
        <f>BJ124+BK124</f>
        <v>744640.62</v>
      </c>
      <c r="BM124" s="211"/>
      <c r="BN124" s="211"/>
      <c r="BO124" s="211"/>
      <c r="BP124" s="211"/>
      <c r="BQ124" s="211"/>
      <c r="BR124" s="211"/>
      <c r="BS124" s="210"/>
      <c r="BT124" s="229"/>
      <c r="BU124" s="229"/>
      <c r="BV124" s="229"/>
      <c r="BW124" s="210"/>
      <c r="BX124" s="210"/>
      <c r="BY124" s="211"/>
      <c r="BZ124" s="227"/>
      <c r="CA124" s="227"/>
      <c r="CB124" s="227"/>
      <c r="CC124" s="227"/>
      <c r="CD124" s="227"/>
      <c r="CE124" s="227"/>
    </row>
    <row r="125" spans="1:83" ht="25.5" x14ac:dyDescent="0.25">
      <c r="A125" s="229"/>
      <c r="B125" s="229"/>
      <c r="C125" s="229"/>
      <c r="D125" s="229"/>
      <c r="E125" s="229"/>
      <c r="F125" s="270"/>
      <c r="G125" s="229"/>
      <c r="H125" s="229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70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4"/>
      <c r="AJ125" s="224"/>
      <c r="AK125" s="224"/>
      <c r="AL125" s="225" t="s">
        <v>187</v>
      </c>
      <c r="AM125" s="225" t="s">
        <v>328</v>
      </c>
      <c r="AN125" s="213">
        <v>45300</v>
      </c>
      <c r="AO125" s="225">
        <v>13694</v>
      </c>
      <c r="AP125" s="225" t="s">
        <v>185</v>
      </c>
      <c r="AQ125" s="1">
        <v>45327</v>
      </c>
      <c r="AR125" s="1">
        <v>45506</v>
      </c>
      <c r="AS125" s="225"/>
      <c r="AT125" s="225"/>
      <c r="AU125" s="45"/>
      <c r="AV125" s="225"/>
      <c r="AW125" s="46"/>
      <c r="AX125" s="46"/>
      <c r="AY125" s="225"/>
      <c r="AZ125" s="225"/>
      <c r="BA125" s="46"/>
      <c r="BB125" s="46"/>
      <c r="BC125" s="213"/>
      <c r="BD125" s="46"/>
      <c r="BE125" s="46"/>
      <c r="BF125" s="46"/>
      <c r="BG125" s="225"/>
      <c r="BH125" s="46"/>
      <c r="BI125" s="251"/>
      <c r="BJ125" s="224"/>
      <c r="BK125" s="224"/>
      <c r="BL125" s="257"/>
      <c r="BM125" s="211"/>
      <c r="BN125" s="211"/>
      <c r="BO125" s="210">
        <v>45311</v>
      </c>
      <c r="BP125" s="210">
        <v>45460</v>
      </c>
      <c r="BQ125" s="211"/>
      <c r="BR125" s="218"/>
      <c r="BS125" s="222">
        <v>45161</v>
      </c>
      <c r="BT125" s="229"/>
      <c r="BU125" s="229"/>
      <c r="BV125" s="229"/>
      <c r="BW125" s="210"/>
      <c r="BX125" s="210"/>
      <c r="BY125" s="211"/>
      <c r="BZ125" s="218" t="s">
        <v>994</v>
      </c>
      <c r="CA125" s="218" t="s">
        <v>995</v>
      </c>
      <c r="CB125" s="218" t="s">
        <v>752</v>
      </c>
      <c r="CC125" s="218">
        <v>714834</v>
      </c>
      <c r="CD125" s="218" t="s">
        <v>996</v>
      </c>
      <c r="CE125" s="218" t="s">
        <v>997</v>
      </c>
    </row>
    <row r="126" spans="1:83" ht="38.25" x14ac:dyDescent="0.25">
      <c r="A126" s="229"/>
      <c r="B126" s="229"/>
      <c r="C126" s="229"/>
      <c r="D126" s="229"/>
      <c r="E126" s="229"/>
      <c r="F126" s="270"/>
      <c r="G126" s="229"/>
      <c r="H126" s="229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70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4"/>
      <c r="AJ126" s="224"/>
      <c r="AK126" s="224"/>
      <c r="AL126" s="225" t="s">
        <v>335</v>
      </c>
      <c r="AM126" s="225" t="s">
        <v>336</v>
      </c>
      <c r="AN126" s="213">
        <v>45327</v>
      </c>
      <c r="AO126" s="225"/>
      <c r="AP126" s="225" t="s">
        <v>217</v>
      </c>
      <c r="AQ126" s="213"/>
      <c r="AR126" s="213"/>
      <c r="AS126" s="225"/>
      <c r="AT126" s="225"/>
      <c r="AU126" s="45"/>
      <c r="AV126" s="225"/>
      <c r="AW126" s="46"/>
      <c r="AX126" s="46"/>
      <c r="AY126" s="225"/>
      <c r="AZ126" s="225"/>
      <c r="BA126" s="46"/>
      <c r="BB126" s="46"/>
      <c r="BC126" s="213"/>
      <c r="BD126" s="46"/>
      <c r="BE126" s="46"/>
      <c r="BF126" s="46"/>
      <c r="BG126" s="225"/>
      <c r="BH126" s="46"/>
      <c r="BI126" s="251"/>
      <c r="BJ126" s="224"/>
      <c r="BK126" s="224"/>
      <c r="BL126" s="257"/>
      <c r="BM126" s="211"/>
      <c r="BN126" s="211"/>
      <c r="BO126" s="210"/>
      <c r="BP126" s="210"/>
      <c r="BQ126" s="211"/>
      <c r="BR126" s="218"/>
      <c r="BS126" s="222"/>
      <c r="BT126" s="229"/>
      <c r="BU126" s="229"/>
      <c r="BV126" s="229"/>
      <c r="BW126" s="210"/>
      <c r="BX126" s="210"/>
      <c r="BY126" s="211"/>
      <c r="BZ126" s="218"/>
      <c r="CA126" s="218"/>
      <c r="CB126" s="218"/>
      <c r="CC126" s="218"/>
      <c r="CD126" s="218"/>
      <c r="CE126" s="218"/>
    </row>
    <row r="127" spans="1:83" ht="25.5" x14ac:dyDescent="0.25">
      <c r="A127" s="229"/>
      <c r="B127" s="229"/>
      <c r="C127" s="229"/>
      <c r="D127" s="229"/>
      <c r="E127" s="229"/>
      <c r="F127" s="270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70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4"/>
      <c r="AJ127" s="224"/>
      <c r="AK127" s="224"/>
      <c r="AL127" s="225" t="s">
        <v>319</v>
      </c>
      <c r="AM127" s="225" t="s">
        <v>988</v>
      </c>
      <c r="AN127" s="213">
        <v>45363</v>
      </c>
      <c r="AO127" s="225">
        <v>13733</v>
      </c>
      <c r="AP127" s="225" t="s">
        <v>321</v>
      </c>
      <c r="AQ127" s="213"/>
      <c r="AR127" s="213"/>
      <c r="AS127" s="225"/>
      <c r="AT127" s="225"/>
      <c r="AU127" s="45"/>
      <c r="AV127" s="225"/>
      <c r="AW127" s="46"/>
      <c r="AX127" s="46"/>
      <c r="AY127" s="225"/>
      <c r="AZ127" s="225"/>
      <c r="BA127" s="46"/>
      <c r="BB127" s="46"/>
      <c r="BC127" s="213">
        <v>45363</v>
      </c>
      <c r="BD127" s="46"/>
      <c r="BE127" s="46">
        <v>176551.98</v>
      </c>
      <c r="BF127" s="46"/>
      <c r="BG127" s="225"/>
      <c r="BH127" s="46"/>
      <c r="BI127" s="251"/>
      <c r="BJ127" s="224"/>
      <c r="BK127" s="224"/>
      <c r="BL127" s="257"/>
      <c r="BM127" s="211"/>
      <c r="BN127" s="211"/>
      <c r="BO127" s="210"/>
      <c r="BP127" s="210"/>
      <c r="BQ127" s="211"/>
      <c r="BR127" s="218"/>
      <c r="BS127" s="222"/>
      <c r="BT127" s="229"/>
      <c r="BU127" s="229"/>
      <c r="BV127" s="229"/>
      <c r="BW127" s="210"/>
      <c r="BX127" s="210"/>
      <c r="BY127" s="211"/>
      <c r="BZ127" s="218"/>
      <c r="CA127" s="218"/>
      <c r="CB127" s="218"/>
      <c r="CC127" s="218"/>
      <c r="CD127" s="218"/>
      <c r="CE127" s="218"/>
    </row>
    <row r="128" spans="1:83" ht="25.5" x14ac:dyDescent="0.25">
      <c r="A128" s="229"/>
      <c r="B128" s="229"/>
      <c r="C128" s="229"/>
      <c r="D128" s="229"/>
      <c r="E128" s="229"/>
      <c r="F128" s="270"/>
      <c r="G128" s="229"/>
      <c r="H128" s="229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70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4"/>
      <c r="AJ128" s="224"/>
      <c r="AK128" s="224"/>
      <c r="AL128" s="225" t="s">
        <v>987</v>
      </c>
      <c r="AM128" s="225" t="s">
        <v>993</v>
      </c>
      <c r="AN128" s="213">
        <v>45470</v>
      </c>
      <c r="AO128" s="225">
        <v>13808</v>
      </c>
      <c r="AP128" s="225" t="s">
        <v>321</v>
      </c>
      <c r="AQ128" s="213"/>
      <c r="AR128" s="213"/>
      <c r="AS128" s="225"/>
      <c r="AT128" s="225"/>
      <c r="AU128" s="45"/>
      <c r="AV128" s="225"/>
      <c r="AW128" s="46"/>
      <c r="AX128" s="46"/>
      <c r="AY128" s="225"/>
      <c r="AZ128" s="225"/>
      <c r="BA128" s="46"/>
      <c r="BB128" s="46"/>
      <c r="BC128" s="213">
        <v>45470</v>
      </c>
      <c r="BD128" s="46"/>
      <c r="BE128" s="46">
        <v>23330.33</v>
      </c>
      <c r="BF128" s="46"/>
      <c r="BG128" s="225"/>
      <c r="BH128" s="46"/>
      <c r="BI128" s="251"/>
      <c r="BJ128" s="224"/>
      <c r="BK128" s="224"/>
      <c r="BL128" s="257"/>
      <c r="BM128" s="211"/>
      <c r="BN128" s="211"/>
      <c r="BO128" s="210"/>
      <c r="BP128" s="210"/>
      <c r="BQ128" s="211"/>
      <c r="BR128" s="218"/>
      <c r="BS128" s="222"/>
      <c r="BT128" s="229"/>
      <c r="BU128" s="229"/>
      <c r="BV128" s="229"/>
      <c r="BW128" s="210"/>
      <c r="BX128" s="210"/>
      <c r="BY128" s="211"/>
      <c r="BZ128" s="218"/>
      <c r="CA128" s="218"/>
      <c r="CB128" s="218"/>
      <c r="CC128" s="218"/>
      <c r="CD128" s="218"/>
      <c r="CE128" s="218"/>
    </row>
    <row r="129" spans="1:83" ht="25.5" x14ac:dyDescent="0.25">
      <c r="A129" s="229"/>
      <c r="B129" s="229"/>
      <c r="C129" s="229"/>
      <c r="D129" s="229"/>
      <c r="E129" s="229"/>
      <c r="F129" s="270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70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4"/>
      <c r="AJ129" s="224"/>
      <c r="AK129" s="224"/>
      <c r="AL129" s="225" t="s">
        <v>957</v>
      </c>
      <c r="AM129" s="225" t="s">
        <v>989</v>
      </c>
      <c r="AN129" s="213">
        <v>45470</v>
      </c>
      <c r="AO129" s="225">
        <v>13810</v>
      </c>
      <c r="AP129" s="225" t="s">
        <v>217</v>
      </c>
      <c r="AQ129" s="213"/>
      <c r="AR129" s="213"/>
      <c r="AS129" s="225"/>
      <c r="AT129" s="225"/>
      <c r="AU129" s="45"/>
      <c r="AV129" s="225"/>
      <c r="AW129" s="46">
        <v>178706.2</v>
      </c>
      <c r="AX129" s="46"/>
      <c r="AY129" s="225"/>
      <c r="AZ129" s="225"/>
      <c r="BA129" s="46"/>
      <c r="BB129" s="46"/>
      <c r="BC129" s="213"/>
      <c r="BD129" s="46"/>
      <c r="BE129" s="46"/>
      <c r="BF129" s="46"/>
      <c r="BG129" s="225"/>
      <c r="BH129" s="46"/>
      <c r="BI129" s="251"/>
      <c r="BJ129" s="224"/>
      <c r="BK129" s="224"/>
      <c r="BL129" s="257"/>
      <c r="BM129" s="211"/>
      <c r="BN129" s="211"/>
      <c r="BO129" s="211"/>
      <c r="BP129" s="211"/>
      <c r="BQ129" s="211"/>
      <c r="BR129" s="218"/>
      <c r="BS129" s="222"/>
      <c r="BT129" s="229"/>
      <c r="BU129" s="229"/>
      <c r="BV129" s="229"/>
      <c r="BW129" s="210"/>
      <c r="BX129" s="210"/>
      <c r="BY129" s="211"/>
      <c r="BZ129" s="218"/>
      <c r="CA129" s="218"/>
      <c r="CB129" s="218"/>
      <c r="CC129" s="218"/>
      <c r="CD129" s="218"/>
      <c r="CE129" s="218"/>
    </row>
    <row r="130" spans="1:83" ht="25.5" x14ac:dyDescent="0.25">
      <c r="A130" s="229"/>
      <c r="B130" s="229"/>
      <c r="C130" s="229"/>
      <c r="D130" s="229"/>
      <c r="E130" s="229"/>
      <c r="F130" s="270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70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4"/>
      <c r="AJ130" s="224"/>
      <c r="AK130" s="224"/>
      <c r="AL130" s="225" t="s">
        <v>952</v>
      </c>
      <c r="AM130" s="225" t="s">
        <v>990</v>
      </c>
      <c r="AN130" s="213">
        <v>45502</v>
      </c>
      <c r="AO130" s="225">
        <v>13831</v>
      </c>
      <c r="AP130" s="225" t="s">
        <v>185</v>
      </c>
      <c r="AQ130" s="213">
        <v>45507</v>
      </c>
      <c r="AR130" s="213">
        <v>45686</v>
      </c>
      <c r="AS130" s="225"/>
      <c r="AT130" s="225"/>
      <c r="AU130" s="45"/>
      <c r="AV130" s="225"/>
      <c r="AW130" s="46"/>
      <c r="AX130" s="46"/>
      <c r="AY130" s="225"/>
      <c r="AZ130" s="225"/>
      <c r="BA130" s="46"/>
      <c r="BB130" s="46"/>
      <c r="BC130" s="213"/>
      <c r="BD130" s="46"/>
      <c r="BE130" s="46"/>
      <c r="BF130" s="46"/>
      <c r="BG130" s="225"/>
      <c r="BH130" s="46"/>
      <c r="BI130" s="251"/>
      <c r="BJ130" s="224"/>
      <c r="BK130" s="224"/>
      <c r="BL130" s="257"/>
      <c r="BM130" s="211"/>
      <c r="BN130" s="211"/>
      <c r="BO130" s="211"/>
      <c r="BP130" s="211"/>
      <c r="BQ130" s="211"/>
      <c r="BR130" s="218"/>
      <c r="BS130" s="222"/>
      <c r="BT130" s="229"/>
      <c r="BU130" s="229"/>
      <c r="BV130" s="229"/>
      <c r="BW130" s="210"/>
      <c r="BX130" s="210"/>
      <c r="BY130" s="211"/>
      <c r="BZ130" s="218"/>
      <c r="CA130" s="218"/>
      <c r="CB130" s="218"/>
      <c r="CC130" s="218"/>
      <c r="CD130" s="218"/>
      <c r="CE130" s="218"/>
    </row>
    <row r="131" spans="1:83" ht="25.5" x14ac:dyDescent="0.25">
      <c r="A131" s="229"/>
      <c r="B131" s="229"/>
      <c r="C131" s="229"/>
      <c r="D131" s="229"/>
      <c r="E131" s="229"/>
      <c r="F131" s="270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70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4"/>
      <c r="AJ131" s="224"/>
      <c r="AK131" s="224"/>
      <c r="AL131" s="225" t="s">
        <v>968</v>
      </c>
      <c r="AM131" s="225" t="s">
        <v>991</v>
      </c>
      <c r="AN131" s="213">
        <v>45596</v>
      </c>
      <c r="AO131" s="225">
        <v>13897</v>
      </c>
      <c r="AP131" s="225" t="s">
        <v>185</v>
      </c>
      <c r="AQ131" s="213"/>
      <c r="AR131" s="213"/>
      <c r="AS131" s="225"/>
      <c r="AT131" s="225"/>
      <c r="AU131" s="45"/>
      <c r="AV131" s="225"/>
      <c r="AW131" s="46"/>
      <c r="AX131" s="46"/>
      <c r="AY131" s="225"/>
      <c r="AZ131" s="225"/>
      <c r="BA131" s="46"/>
      <c r="BB131" s="46"/>
      <c r="BC131" s="213"/>
      <c r="BD131" s="46"/>
      <c r="BE131" s="46"/>
      <c r="BF131" s="46"/>
      <c r="BG131" s="225"/>
      <c r="BH131" s="46"/>
      <c r="BI131" s="251"/>
      <c r="BJ131" s="224"/>
      <c r="BK131" s="224"/>
      <c r="BL131" s="257"/>
      <c r="BM131" s="211"/>
      <c r="BN131" s="211"/>
      <c r="BO131" s="210">
        <v>45617</v>
      </c>
      <c r="BP131" s="210">
        <v>45677</v>
      </c>
      <c r="BQ131" s="211"/>
      <c r="BR131" s="218"/>
      <c r="BS131" s="222"/>
      <c r="BT131" s="229"/>
      <c r="BU131" s="229"/>
      <c r="BV131" s="229"/>
      <c r="BW131" s="210"/>
      <c r="BX131" s="210"/>
      <c r="BY131" s="211"/>
      <c r="BZ131" s="218"/>
      <c r="CA131" s="218"/>
      <c r="CB131" s="218"/>
      <c r="CC131" s="218"/>
      <c r="CD131" s="218"/>
      <c r="CE131" s="218"/>
    </row>
    <row r="132" spans="1:83" ht="25.5" x14ac:dyDescent="0.25">
      <c r="A132" s="229"/>
      <c r="B132" s="229"/>
      <c r="C132" s="229"/>
      <c r="D132" s="229"/>
      <c r="E132" s="229"/>
      <c r="F132" s="270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70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4"/>
      <c r="AJ132" s="224"/>
      <c r="AK132" s="224"/>
      <c r="AL132" s="225" t="s">
        <v>962</v>
      </c>
      <c r="AM132" s="225" t="s">
        <v>992</v>
      </c>
      <c r="AN132" s="213">
        <v>45674</v>
      </c>
      <c r="AO132" s="225">
        <v>13949</v>
      </c>
      <c r="AP132" s="225" t="s">
        <v>185</v>
      </c>
      <c r="AQ132" s="213">
        <v>45687</v>
      </c>
      <c r="AR132" s="213">
        <v>45866</v>
      </c>
      <c r="AS132" s="225"/>
      <c r="AT132" s="225"/>
      <c r="AU132" s="45"/>
      <c r="AV132" s="225"/>
      <c r="AW132" s="46"/>
      <c r="AX132" s="46"/>
      <c r="AY132" s="225"/>
      <c r="AZ132" s="225"/>
      <c r="BA132" s="46"/>
      <c r="BB132" s="46"/>
      <c r="BC132" s="213"/>
      <c r="BD132" s="46"/>
      <c r="BE132" s="46"/>
      <c r="BF132" s="46"/>
      <c r="BG132" s="225"/>
      <c r="BH132" s="46"/>
      <c r="BI132" s="251"/>
      <c r="BJ132" s="224"/>
      <c r="BK132" s="224"/>
      <c r="BL132" s="257"/>
      <c r="BM132" s="211"/>
      <c r="BN132" s="211"/>
      <c r="BO132" s="210">
        <v>45678</v>
      </c>
      <c r="BP132" s="210">
        <v>45827</v>
      </c>
      <c r="BQ132" s="211"/>
      <c r="BR132" s="211"/>
      <c r="BS132" s="211"/>
      <c r="BT132" s="229"/>
      <c r="BU132" s="229"/>
      <c r="BV132" s="229"/>
      <c r="BW132" s="210"/>
      <c r="BX132" s="210"/>
      <c r="BY132" s="211"/>
      <c r="BZ132" s="218"/>
      <c r="CA132" s="218"/>
      <c r="CB132" s="218"/>
      <c r="CC132" s="218"/>
      <c r="CD132" s="218"/>
      <c r="CE132" s="218"/>
    </row>
    <row r="133" spans="1:83" x14ac:dyDescent="0.25">
      <c r="A133" s="229">
        <v>10</v>
      </c>
      <c r="B133" s="229" t="s">
        <v>337</v>
      </c>
      <c r="C133" s="229" t="s">
        <v>338</v>
      </c>
      <c r="D133" s="229" t="s">
        <v>318</v>
      </c>
      <c r="E133" s="229" t="s">
        <v>180</v>
      </c>
      <c r="F133" s="270" t="s">
        <v>339</v>
      </c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70"/>
      <c r="X133" s="229"/>
      <c r="Y133" s="229" t="s">
        <v>340</v>
      </c>
      <c r="Z133" s="229" t="s">
        <v>341</v>
      </c>
      <c r="AA133" s="229" t="s">
        <v>342</v>
      </c>
      <c r="AB133" s="230">
        <v>45160</v>
      </c>
      <c r="AC133" s="234">
        <v>13603</v>
      </c>
      <c r="AD133" s="230">
        <v>45160</v>
      </c>
      <c r="AE133" s="230">
        <v>45250</v>
      </c>
      <c r="AF133" s="229" t="s">
        <v>183</v>
      </c>
      <c r="AG133" s="229" t="s">
        <v>184</v>
      </c>
      <c r="AH133" s="229" t="s">
        <v>343</v>
      </c>
      <c r="AI133" s="224">
        <v>317923.27</v>
      </c>
      <c r="AJ133" s="224">
        <v>41095.61</v>
      </c>
      <c r="AK133" s="224">
        <f>AI133+AJ133</f>
        <v>359018.88</v>
      </c>
      <c r="AL133" s="225"/>
      <c r="AM133" s="225"/>
      <c r="AN133" s="213"/>
      <c r="AO133" s="225"/>
      <c r="AP133" s="225"/>
      <c r="AQ133" s="213"/>
      <c r="AR133" s="213"/>
      <c r="AS133" s="225"/>
      <c r="AT133" s="225"/>
      <c r="AU133" s="45"/>
      <c r="AV133" s="225"/>
      <c r="AW133" s="46"/>
      <c r="AX133" s="46"/>
      <c r="AY133" s="225"/>
      <c r="AZ133" s="225"/>
      <c r="BA133" s="46"/>
      <c r="BB133" s="46"/>
      <c r="BC133" s="213"/>
      <c r="BD133" s="46"/>
      <c r="BE133" s="46"/>
      <c r="BF133" s="46"/>
      <c r="BG133" s="225"/>
      <c r="BH133" s="46"/>
      <c r="BI133" s="251"/>
      <c r="BJ133" s="224">
        <v>238942.35</v>
      </c>
      <c r="BK133" s="224">
        <v>10182.09</v>
      </c>
      <c r="BL133" s="257">
        <f>BJ133+BK133</f>
        <v>249124.44</v>
      </c>
      <c r="BM133" s="211"/>
      <c r="BN133" s="211"/>
      <c r="BO133" s="211"/>
      <c r="BP133" s="211"/>
      <c r="BQ133" s="211"/>
      <c r="BR133" s="211"/>
      <c r="BS133" s="211"/>
      <c r="BT133" s="229"/>
      <c r="BU133" s="235" t="s">
        <v>369</v>
      </c>
      <c r="BV133" s="229"/>
      <c r="BW133" s="210"/>
      <c r="BX133" s="210"/>
      <c r="BY133" s="211"/>
      <c r="BZ133" s="227"/>
      <c r="CA133" s="227"/>
      <c r="CB133" s="227"/>
      <c r="CC133" s="227"/>
      <c r="CD133" s="227"/>
      <c r="CE133" s="227"/>
    </row>
    <row r="134" spans="1:83" ht="25.5" x14ac:dyDescent="0.25">
      <c r="A134" s="229"/>
      <c r="B134" s="229"/>
      <c r="C134" s="229"/>
      <c r="D134" s="229"/>
      <c r="E134" s="229"/>
      <c r="F134" s="270"/>
      <c r="G134" s="229"/>
      <c r="H134" s="229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70"/>
      <c r="X134" s="229"/>
      <c r="Y134" s="229"/>
      <c r="Z134" s="229"/>
      <c r="AA134" s="229"/>
      <c r="AB134" s="230"/>
      <c r="AC134" s="229"/>
      <c r="AD134" s="230"/>
      <c r="AE134" s="230"/>
      <c r="AF134" s="229"/>
      <c r="AG134" s="229"/>
      <c r="AH134" s="229"/>
      <c r="AI134" s="224"/>
      <c r="AJ134" s="224"/>
      <c r="AK134" s="224"/>
      <c r="AL134" s="225" t="s">
        <v>187</v>
      </c>
      <c r="AM134" s="225" t="s">
        <v>344</v>
      </c>
      <c r="AN134" s="213">
        <v>45239</v>
      </c>
      <c r="AO134" s="225">
        <v>13654</v>
      </c>
      <c r="AP134" s="225" t="s">
        <v>185</v>
      </c>
      <c r="AQ134" s="1">
        <v>45250</v>
      </c>
      <c r="AR134" s="1">
        <v>45339</v>
      </c>
      <c r="AS134" s="225"/>
      <c r="AT134" s="225"/>
      <c r="AU134" s="45"/>
      <c r="AV134" s="225"/>
      <c r="AW134" s="46"/>
      <c r="AX134" s="46"/>
      <c r="AY134" s="225"/>
      <c r="AZ134" s="225"/>
      <c r="BA134" s="46"/>
      <c r="BB134" s="46"/>
      <c r="BC134" s="213"/>
      <c r="BD134" s="46"/>
      <c r="BE134" s="46"/>
      <c r="BF134" s="46"/>
      <c r="BG134" s="225"/>
      <c r="BH134" s="46"/>
      <c r="BI134" s="251"/>
      <c r="BJ134" s="224"/>
      <c r="BK134" s="224"/>
      <c r="BL134" s="257"/>
      <c r="BM134" s="211"/>
      <c r="BN134" s="211"/>
      <c r="BO134" s="210">
        <v>45248</v>
      </c>
      <c r="BP134" s="210">
        <v>45307</v>
      </c>
      <c r="BQ134" s="211"/>
      <c r="BR134" s="211"/>
      <c r="BS134" s="211"/>
      <c r="BT134" s="229"/>
      <c r="BU134" s="229"/>
      <c r="BV134" s="229"/>
      <c r="BW134" s="210"/>
      <c r="BX134" s="210"/>
      <c r="BY134" s="211"/>
      <c r="BZ134" s="218" t="s">
        <v>1013</v>
      </c>
      <c r="CA134" s="218">
        <v>13971</v>
      </c>
      <c r="CB134" s="218"/>
      <c r="CC134" s="218"/>
      <c r="CD134" s="218" t="s">
        <v>996</v>
      </c>
      <c r="CE134" s="218" t="s">
        <v>997</v>
      </c>
    </row>
    <row r="135" spans="1:83" ht="25.5" x14ac:dyDescent="0.25">
      <c r="A135" s="229"/>
      <c r="B135" s="229"/>
      <c r="C135" s="229"/>
      <c r="D135" s="229"/>
      <c r="E135" s="229"/>
      <c r="F135" s="270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70"/>
      <c r="X135" s="229"/>
      <c r="Y135" s="229"/>
      <c r="Z135" s="229"/>
      <c r="AA135" s="229"/>
      <c r="AB135" s="230"/>
      <c r="AC135" s="229"/>
      <c r="AD135" s="230"/>
      <c r="AE135" s="230"/>
      <c r="AF135" s="229"/>
      <c r="AG135" s="229"/>
      <c r="AH135" s="229"/>
      <c r="AI135" s="224"/>
      <c r="AJ135" s="224"/>
      <c r="AK135" s="224"/>
      <c r="AL135" s="225" t="s">
        <v>319</v>
      </c>
      <c r="AM135" s="225" t="s">
        <v>320</v>
      </c>
      <c r="AN135" s="213">
        <v>45279</v>
      </c>
      <c r="AO135" s="225"/>
      <c r="AP135" s="225" t="s">
        <v>321</v>
      </c>
      <c r="AQ135" s="1"/>
      <c r="AR135" s="1"/>
      <c r="AS135" s="225"/>
      <c r="AT135" s="225"/>
      <c r="AU135" s="45"/>
      <c r="AV135" s="225"/>
      <c r="AW135" s="46"/>
      <c r="AX135" s="46"/>
      <c r="AY135" s="225"/>
      <c r="AZ135" s="225"/>
      <c r="BA135" s="46"/>
      <c r="BB135" s="46"/>
      <c r="BC135" s="213">
        <v>45279</v>
      </c>
      <c r="BD135" s="46"/>
      <c r="BE135" s="46">
        <v>25777.56</v>
      </c>
      <c r="BF135" s="46"/>
      <c r="BG135" s="225"/>
      <c r="BH135" s="46"/>
      <c r="BI135" s="251"/>
      <c r="BJ135" s="224"/>
      <c r="BK135" s="224"/>
      <c r="BL135" s="257"/>
      <c r="BM135" s="211"/>
      <c r="BN135" s="211"/>
      <c r="BO135" s="210"/>
      <c r="BP135" s="210"/>
      <c r="BQ135" s="211"/>
      <c r="BR135" s="211"/>
      <c r="BS135" s="211"/>
      <c r="BT135" s="229"/>
      <c r="BU135" s="229"/>
      <c r="BV135" s="229"/>
      <c r="BW135" s="210"/>
      <c r="BX135" s="210"/>
      <c r="BY135" s="211"/>
      <c r="BZ135" s="218"/>
      <c r="CA135" s="218"/>
      <c r="CB135" s="218"/>
      <c r="CC135" s="218"/>
      <c r="CD135" s="218"/>
      <c r="CE135" s="218"/>
    </row>
    <row r="136" spans="1:83" ht="25.5" x14ac:dyDescent="0.25">
      <c r="A136" s="229"/>
      <c r="B136" s="229"/>
      <c r="C136" s="229"/>
      <c r="D136" s="229"/>
      <c r="E136" s="229"/>
      <c r="F136" s="270"/>
      <c r="G136" s="229"/>
      <c r="H136" s="229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70"/>
      <c r="X136" s="229"/>
      <c r="Y136" s="229"/>
      <c r="Z136" s="229"/>
      <c r="AA136" s="229"/>
      <c r="AB136" s="230"/>
      <c r="AC136" s="229"/>
      <c r="AD136" s="230"/>
      <c r="AE136" s="230"/>
      <c r="AF136" s="229"/>
      <c r="AG136" s="229"/>
      <c r="AH136" s="229"/>
      <c r="AI136" s="224"/>
      <c r="AJ136" s="224"/>
      <c r="AK136" s="224"/>
      <c r="AL136" s="225" t="s">
        <v>970</v>
      </c>
      <c r="AM136" s="225" t="s">
        <v>998</v>
      </c>
      <c r="AN136" s="213">
        <v>45300</v>
      </c>
      <c r="AO136" s="225">
        <v>13689</v>
      </c>
      <c r="AP136" s="225" t="s">
        <v>185</v>
      </c>
      <c r="AQ136" s="1">
        <v>45340</v>
      </c>
      <c r="AR136" s="1">
        <v>45429</v>
      </c>
      <c r="AS136" s="225"/>
      <c r="AT136" s="225"/>
      <c r="AU136" s="45"/>
      <c r="AV136" s="225"/>
      <c r="AW136" s="46"/>
      <c r="AX136" s="46"/>
      <c r="AY136" s="225"/>
      <c r="AZ136" s="225"/>
      <c r="BA136" s="46"/>
      <c r="BB136" s="46"/>
      <c r="BC136" s="213"/>
      <c r="BD136" s="46"/>
      <c r="BE136" s="46"/>
      <c r="BF136" s="46"/>
      <c r="BG136" s="225"/>
      <c r="BH136" s="46"/>
      <c r="BI136" s="251"/>
      <c r="BJ136" s="224"/>
      <c r="BK136" s="224"/>
      <c r="BL136" s="257"/>
      <c r="BM136" s="211"/>
      <c r="BN136" s="211"/>
      <c r="BO136" s="210">
        <v>45308</v>
      </c>
      <c r="BP136" s="210">
        <v>45367</v>
      </c>
      <c r="BQ136" s="211"/>
      <c r="BR136" s="211"/>
      <c r="BS136" s="211"/>
      <c r="BT136" s="229"/>
      <c r="BU136" s="229"/>
      <c r="BV136" s="229"/>
      <c r="BW136" s="210"/>
      <c r="BX136" s="210"/>
      <c r="BY136" s="211"/>
      <c r="BZ136" s="218"/>
      <c r="CA136" s="218"/>
      <c r="CB136" s="218"/>
      <c r="CC136" s="218"/>
      <c r="CD136" s="218"/>
      <c r="CE136" s="218"/>
    </row>
    <row r="137" spans="1:83" ht="25.5" x14ac:dyDescent="0.25">
      <c r="A137" s="229"/>
      <c r="B137" s="229"/>
      <c r="C137" s="229"/>
      <c r="D137" s="229"/>
      <c r="E137" s="229"/>
      <c r="F137" s="270"/>
      <c r="G137" s="229"/>
      <c r="H137" s="229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70"/>
      <c r="X137" s="229"/>
      <c r="Y137" s="229"/>
      <c r="Z137" s="229"/>
      <c r="AA137" s="229"/>
      <c r="AB137" s="230"/>
      <c r="AC137" s="229"/>
      <c r="AD137" s="230"/>
      <c r="AE137" s="230"/>
      <c r="AF137" s="229"/>
      <c r="AG137" s="229"/>
      <c r="AH137" s="229"/>
      <c r="AI137" s="224"/>
      <c r="AJ137" s="224"/>
      <c r="AK137" s="224"/>
      <c r="AL137" s="225" t="s">
        <v>970</v>
      </c>
      <c r="AM137" s="225" t="s">
        <v>999</v>
      </c>
      <c r="AN137" s="213">
        <v>45358</v>
      </c>
      <c r="AO137" s="225">
        <v>13733</v>
      </c>
      <c r="AP137" s="225" t="s">
        <v>185</v>
      </c>
      <c r="AQ137" s="1">
        <v>45430</v>
      </c>
      <c r="AR137" s="1">
        <v>45519</v>
      </c>
      <c r="AS137" s="225"/>
      <c r="AT137" s="225"/>
      <c r="AU137" s="45"/>
      <c r="AV137" s="225"/>
      <c r="AW137" s="46"/>
      <c r="AX137" s="46"/>
      <c r="AY137" s="225"/>
      <c r="AZ137" s="225"/>
      <c r="BA137" s="46"/>
      <c r="BB137" s="46"/>
      <c r="BC137" s="213"/>
      <c r="BD137" s="46"/>
      <c r="BE137" s="46"/>
      <c r="BF137" s="46"/>
      <c r="BG137" s="225"/>
      <c r="BH137" s="46"/>
      <c r="BI137" s="251"/>
      <c r="BJ137" s="224"/>
      <c r="BK137" s="224"/>
      <c r="BL137" s="257"/>
      <c r="BM137" s="211"/>
      <c r="BN137" s="211"/>
      <c r="BO137" s="210">
        <v>45368</v>
      </c>
      <c r="BP137" s="210">
        <v>45427</v>
      </c>
      <c r="BQ137" s="211"/>
      <c r="BR137" s="211"/>
      <c r="BS137" s="211"/>
      <c r="BT137" s="229"/>
      <c r="BU137" s="229"/>
      <c r="BV137" s="229"/>
      <c r="BW137" s="210"/>
      <c r="BX137" s="210"/>
      <c r="BY137" s="211"/>
      <c r="BZ137" s="218"/>
      <c r="CA137" s="218"/>
      <c r="CB137" s="218"/>
      <c r="CC137" s="218"/>
      <c r="CD137" s="218"/>
      <c r="CE137" s="218"/>
    </row>
    <row r="138" spans="1:83" ht="25.5" x14ac:dyDescent="0.25">
      <c r="A138" s="229"/>
      <c r="B138" s="229"/>
      <c r="C138" s="229"/>
      <c r="D138" s="229"/>
      <c r="E138" s="229"/>
      <c r="F138" s="270"/>
      <c r="G138" s="229"/>
      <c r="H138" s="229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70"/>
      <c r="X138" s="229"/>
      <c r="Y138" s="229"/>
      <c r="Z138" s="229"/>
      <c r="AA138" s="229"/>
      <c r="AB138" s="230"/>
      <c r="AC138" s="229"/>
      <c r="AD138" s="230"/>
      <c r="AE138" s="230"/>
      <c r="AF138" s="229"/>
      <c r="AG138" s="229"/>
      <c r="AH138" s="229"/>
      <c r="AI138" s="224"/>
      <c r="AJ138" s="224"/>
      <c r="AK138" s="224"/>
      <c r="AL138" s="225" t="s">
        <v>968</v>
      </c>
      <c r="AM138" s="225" t="s">
        <v>1000</v>
      </c>
      <c r="AN138" s="213">
        <v>45414</v>
      </c>
      <c r="AO138" s="225">
        <v>13768</v>
      </c>
      <c r="AP138" s="225" t="s">
        <v>185</v>
      </c>
      <c r="AQ138" s="1"/>
      <c r="AR138" s="1"/>
      <c r="AS138" s="225"/>
      <c r="AT138" s="225"/>
      <c r="AU138" s="45"/>
      <c r="AV138" s="225"/>
      <c r="AW138" s="46"/>
      <c r="AX138" s="46"/>
      <c r="AY138" s="225"/>
      <c r="AZ138" s="225"/>
      <c r="BA138" s="46"/>
      <c r="BB138" s="46"/>
      <c r="BC138" s="213"/>
      <c r="BD138" s="46"/>
      <c r="BE138" s="46"/>
      <c r="BF138" s="46"/>
      <c r="BG138" s="225"/>
      <c r="BH138" s="46"/>
      <c r="BI138" s="251"/>
      <c r="BJ138" s="224"/>
      <c r="BK138" s="224"/>
      <c r="BL138" s="257"/>
      <c r="BM138" s="211"/>
      <c r="BN138" s="211"/>
      <c r="BO138" s="210">
        <v>45428</v>
      </c>
      <c r="BP138" s="210">
        <v>45487</v>
      </c>
      <c r="BQ138" s="211"/>
      <c r="BR138" s="211"/>
      <c r="BS138" s="211"/>
      <c r="BT138" s="229"/>
      <c r="BU138" s="229"/>
      <c r="BV138" s="229"/>
      <c r="BW138" s="210"/>
      <c r="BX138" s="210"/>
      <c r="BY138" s="211"/>
      <c r="BZ138" s="218"/>
      <c r="CA138" s="218"/>
      <c r="CB138" s="218"/>
      <c r="CC138" s="218"/>
      <c r="CD138" s="218"/>
      <c r="CE138" s="218"/>
    </row>
    <row r="139" spans="1:83" ht="25.5" x14ac:dyDescent="0.25">
      <c r="A139" s="229"/>
      <c r="B139" s="229"/>
      <c r="C139" s="229"/>
      <c r="D139" s="229"/>
      <c r="E139" s="229"/>
      <c r="F139" s="270"/>
      <c r="G139" s="229"/>
      <c r="H139" s="229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70"/>
      <c r="X139" s="229"/>
      <c r="Y139" s="229"/>
      <c r="Z139" s="229"/>
      <c r="AA139" s="229"/>
      <c r="AB139" s="230"/>
      <c r="AC139" s="229"/>
      <c r="AD139" s="230"/>
      <c r="AE139" s="230"/>
      <c r="AF139" s="229"/>
      <c r="AG139" s="229"/>
      <c r="AH139" s="229"/>
      <c r="AI139" s="224"/>
      <c r="AJ139" s="224"/>
      <c r="AK139" s="224"/>
      <c r="AL139" s="225" t="s">
        <v>221</v>
      </c>
      <c r="AM139" s="225" t="s">
        <v>1001</v>
      </c>
      <c r="AN139" s="213">
        <v>45449</v>
      </c>
      <c r="AO139" s="225">
        <v>13793</v>
      </c>
      <c r="AP139" s="225" t="s">
        <v>217</v>
      </c>
      <c r="AQ139" s="1"/>
      <c r="AR139" s="1"/>
      <c r="AS139" s="225"/>
      <c r="AT139" s="225"/>
      <c r="AU139" s="45">
        <v>1.3299999999999999E-2</v>
      </c>
      <c r="AV139" s="225"/>
      <c r="AW139" s="46">
        <v>4782.1899999999996</v>
      </c>
      <c r="AX139" s="46"/>
      <c r="AY139" s="225"/>
      <c r="AZ139" s="225"/>
      <c r="BA139" s="46"/>
      <c r="BB139" s="46"/>
      <c r="BC139" s="213"/>
      <c r="BD139" s="46"/>
      <c r="BE139" s="46"/>
      <c r="BF139" s="46"/>
      <c r="BG139" s="225"/>
      <c r="BH139" s="46"/>
      <c r="BI139" s="251"/>
      <c r="BJ139" s="224"/>
      <c r="BK139" s="224"/>
      <c r="BL139" s="257"/>
      <c r="BM139" s="211"/>
      <c r="BN139" s="211"/>
      <c r="BO139" s="210"/>
      <c r="BP139" s="210"/>
      <c r="BQ139" s="211"/>
      <c r="BR139" s="211"/>
      <c r="BS139" s="211"/>
      <c r="BT139" s="229"/>
      <c r="BU139" s="229"/>
      <c r="BV139" s="229"/>
      <c r="BW139" s="210"/>
      <c r="BX139" s="210"/>
      <c r="BY139" s="211"/>
      <c r="BZ139" s="218"/>
      <c r="CA139" s="218"/>
      <c r="CB139" s="218"/>
      <c r="CC139" s="218"/>
      <c r="CD139" s="218"/>
      <c r="CE139" s="218"/>
    </row>
    <row r="140" spans="1:83" ht="25.5" x14ac:dyDescent="0.25">
      <c r="A140" s="229"/>
      <c r="B140" s="229"/>
      <c r="C140" s="229"/>
      <c r="D140" s="229"/>
      <c r="E140" s="229"/>
      <c r="F140" s="270"/>
      <c r="G140" s="229"/>
      <c r="H140" s="229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70"/>
      <c r="X140" s="229"/>
      <c r="Y140" s="229"/>
      <c r="Z140" s="229"/>
      <c r="AA140" s="229"/>
      <c r="AB140" s="230"/>
      <c r="AC140" s="229"/>
      <c r="AD140" s="230"/>
      <c r="AE140" s="230"/>
      <c r="AF140" s="229"/>
      <c r="AG140" s="229"/>
      <c r="AH140" s="229"/>
      <c r="AI140" s="224"/>
      <c r="AJ140" s="224"/>
      <c r="AK140" s="224"/>
      <c r="AL140" s="225" t="s">
        <v>1002</v>
      </c>
      <c r="AM140" s="225" t="s">
        <v>1003</v>
      </c>
      <c r="AN140" s="213">
        <v>45485</v>
      </c>
      <c r="AO140" s="225">
        <v>13828</v>
      </c>
      <c r="AP140" s="225" t="s">
        <v>185</v>
      </c>
      <c r="AQ140" s="1">
        <v>45520</v>
      </c>
      <c r="AR140" s="1">
        <v>45609</v>
      </c>
      <c r="AS140" s="225"/>
      <c r="AT140" s="225"/>
      <c r="AU140" s="45"/>
      <c r="AV140" s="225"/>
      <c r="AW140" s="46"/>
      <c r="AX140" s="46"/>
      <c r="AY140" s="225"/>
      <c r="AZ140" s="225"/>
      <c r="BA140" s="46"/>
      <c r="BB140" s="46"/>
      <c r="BC140" s="213"/>
      <c r="BD140" s="46"/>
      <c r="BE140" s="46"/>
      <c r="BF140" s="46"/>
      <c r="BG140" s="225"/>
      <c r="BH140" s="46"/>
      <c r="BI140" s="251"/>
      <c r="BJ140" s="224"/>
      <c r="BK140" s="224"/>
      <c r="BL140" s="257"/>
      <c r="BM140" s="211"/>
      <c r="BN140" s="211"/>
      <c r="BO140" s="210">
        <v>45488</v>
      </c>
      <c r="BP140" s="210" t="s">
        <v>1004</v>
      </c>
      <c r="BQ140" s="211"/>
      <c r="BR140" s="211"/>
      <c r="BS140" s="211"/>
      <c r="BT140" s="229"/>
      <c r="BU140" s="229"/>
      <c r="BV140" s="229"/>
      <c r="BW140" s="210"/>
      <c r="BX140" s="210"/>
      <c r="BY140" s="211"/>
      <c r="BZ140" s="218"/>
      <c r="CA140" s="218"/>
      <c r="CB140" s="218"/>
      <c r="CC140" s="218"/>
      <c r="CD140" s="218"/>
      <c r="CE140" s="218"/>
    </row>
    <row r="141" spans="1:83" ht="25.5" x14ac:dyDescent="0.25">
      <c r="A141" s="229"/>
      <c r="B141" s="229"/>
      <c r="C141" s="229"/>
      <c r="D141" s="229"/>
      <c r="E141" s="229"/>
      <c r="F141" s="270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70"/>
      <c r="X141" s="229"/>
      <c r="Y141" s="229"/>
      <c r="Z141" s="229"/>
      <c r="AA141" s="229"/>
      <c r="AB141" s="230"/>
      <c r="AC141" s="229"/>
      <c r="AD141" s="230"/>
      <c r="AE141" s="230"/>
      <c r="AF141" s="229"/>
      <c r="AG141" s="229"/>
      <c r="AH141" s="229"/>
      <c r="AI141" s="224"/>
      <c r="AJ141" s="224"/>
      <c r="AK141" s="224"/>
      <c r="AL141" s="225" t="s">
        <v>1005</v>
      </c>
      <c r="AM141" s="225" t="s">
        <v>1006</v>
      </c>
      <c r="AN141" s="213">
        <v>45540</v>
      </c>
      <c r="AO141" s="225">
        <v>13861</v>
      </c>
      <c r="AP141" s="225" t="s">
        <v>185</v>
      </c>
      <c r="AQ141" s="1"/>
      <c r="AR141" s="1"/>
      <c r="AS141" s="225"/>
      <c r="AT141" s="225"/>
      <c r="AU141" s="45"/>
      <c r="AV141" s="225"/>
      <c r="AW141" s="46"/>
      <c r="AX141" s="46"/>
      <c r="AY141" s="225"/>
      <c r="AZ141" s="225"/>
      <c r="BA141" s="46"/>
      <c r="BB141" s="46"/>
      <c r="BC141" s="213"/>
      <c r="BD141" s="46"/>
      <c r="BE141" s="46"/>
      <c r="BF141" s="46"/>
      <c r="BG141" s="225"/>
      <c r="BH141" s="46"/>
      <c r="BI141" s="251"/>
      <c r="BJ141" s="224"/>
      <c r="BK141" s="224"/>
      <c r="BL141" s="257"/>
      <c r="BM141" s="211"/>
      <c r="BN141" s="211"/>
      <c r="BO141" s="210">
        <v>45548</v>
      </c>
      <c r="BP141" s="210">
        <v>45608</v>
      </c>
      <c r="BQ141" s="211"/>
      <c r="BR141" s="211"/>
      <c r="BS141" s="211"/>
      <c r="BT141" s="229"/>
      <c r="BU141" s="229"/>
      <c r="BV141" s="229"/>
      <c r="BW141" s="210"/>
      <c r="BX141" s="210"/>
      <c r="BY141" s="211"/>
      <c r="BZ141" s="218"/>
      <c r="CA141" s="218"/>
      <c r="CB141" s="218"/>
      <c r="CC141" s="218"/>
      <c r="CD141" s="218"/>
      <c r="CE141" s="218"/>
    </row>
    <row r="142" spans="1:83" ht="25.5" x14ac:dyDescent="0.25">
      <c r="A142" s="229"/>
      <c r="B142" s="229"/>
      <c r="C142" s="229"/>
      <c r="D142" s="229"/>
      <c r="E142" s="229"/>
      <c r="F142" s="270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70"/>
      <c r="X142" s="229"/>
      <c r="Y142" s="229"/>
      <c r="Z142" s="229"/>
      <c r="AA142" s="229"/>
      <c r="AB142" s="230"/>
      <c r="AC142" s="229"/>
      <c r="AD142" s="230"/>
      <c r="AE142" s="230"/>
      <c r="AF142" s="229"/>
      <c r="AG142" s="229"/>
      <c r="AH142" s="229"/>
      <c r="AI142" s="224"/>
      <c r="AJ142" s="224"/>
      <c r="AK142" s="224"/>
      <c r="AL142" s="225" t="s">
        <v>970</v>
      </c>
      <c r="AM142" s="225" t="s">
        <v>1007</v>
      </c>
      <c r="AN142" s="213">
        <v>45594</v>
      </c>
      <c r="AO142" s="225">
        <v>13894</v>
      </c>
      <c r="AP142" s="225" t="s">
        <v>185</v>
      </c>
      <c r="AQ142" s="1">
        <v>45610</v>
      </c>
      <c r="AR142" s="1">
        <v>45700</v>
      </c>
      <c r="AS142" s="225"/>
      <c r="AT142" s="225"/>
      <c r="AU142" s="45"/>
      <c r="AV142" s="225"/>
      <c r="AW142" s="46"/>
      <c r="AX142" s="46"/>
      <c r="AY142" s="225"/>
      <c r="AZ142" s="225"/>
      <c r="BA142" s="46"/>
      <c r="BB142" s="46"/>
      <c r="BC142" s="213"/>
      <c r="BD142" s="46"/>
      <c r="BE142" s="46"/>
      <c r="BF142" s="46"/>
      <c r="BG142" s="225"/>
      <c r="BH142" s="46"/>
      <c r="BI142" s="251"/>
      <c r="BJ142" s="224"/>
      <c r="BK142" s="224"/>
      <c r="BL142" s="257"/>
      <c r="BM142" s="211"/>
      <c r="BN142" s="211"/>
      <c r="BO142" s="210">
        <v>45609</v>
      </c>
      <c r="BP142" s="210">
        <v>45669</v>
      </c>
      <c r="BQ142" s="211"/>
      <c r="BR142" s="211"/>
      <c r="BS142" s="211"/>
      <c r="BT142" s="229"/>
      <c r="BU142" s="229"/>
      <c r="BV142" s="229"/>
      <c r="BW142" s="210"/>
      <c r="BX142" s="210"/>
      <c r="BY142" s="211"/>
      <c r="BZ142" s="218"/>
      <c r="CA142" s="218"/>
      <c r="CB142" s="218"/>
      <c r="CC142" s="218"/>
      <c r="CD142" s="218"/>
      <c r="CE142" s="218"/>
    </row>
    <row r="143" spans="1:83" ht="38.25" x14ac:dyDescent="0.25">
      <c r="A143" s="229"/>
      <c r="B143" s="229"/>
      <c r="C143" s="229"/>
      <c r="D143" s="229"/>
      <c r="E143" s="229"/>
      <c r="F143" s="270"/>
      <c r="G143" s="229"/>
      <c r="H143" s="229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70"/>
      <c r="X143" s="229"/>
      <c r="Y143" s="229"/>
      <c r="Z143" s="229"/>
      <c r="AA143" s="229"/>
      <c r="AB143" s="230"/>
      <c r="AC143" s="229"/>
      <c r="AD143" s="230"/>
      <c r="AE143" s="230"/>
      <c r="AF143" s="229"/>
      <c r="AG143" s="229"/>
      <c r="AH143" s="229"/>
      <c r="AI143" s="224"/>
      <c r="AJ143" s="224"/>
      <c r="AK143" s="224"/>
      <c r="AL143" s="225" t="s">
        <v>1010</v>
      </c>
      <c r="AM143" s="225" t="s">
        <v>1011</v>
      </c>
      <c r="AN143" s="213">
        <v>45614</v>
      </c>
      <c r="AO143" s="225"/>
      <c r="AP143" s="225" t="s">
        <v>321</v>
      </c>
      <c r="AQ143" s="1"/>
      <c r="AR143" s="1"/>
      <c r="AS143" s="225"/>
      <c r="AT143" s="225"/>
      <c r="AU143" s="45"/>
      <c r="AV143" s="225"/>
      <c r="AW143" s="46"/>
      <c r="AX143" s="46"/>
      <c r="AY143" s="225"/>
      <c r="AZ143" s="225"/>
      <c r="BA143" s="46"/>
      <c r="BB143" s="46"/>
      <c r="BC143" s="213"/>
      <c r="BD143" s="46"/>
      <c r="BE143" s="46"/>
      <c r="BF143" s="46"/>
      <c r="BG143" s="225"/>
      <c r="BH143" s="46"/>
      <c r="BI143" s="251"/>
      <c r="BJ143" s="224"/>
      <c r="BK143" s="224"/>
      <c r="BL143" s="257"/>
      <c r="BM143" s="211"/>
      <c r="BN143" s="211"/>
      <c r="BO143" s="210"/>
      <c r="BP143" s="210"/>
      <c r="BQ143" s="211"/>
      <c r="BR143" s="211"/>
      <c r="BS143" s="211"/>
      <c r="BT143" s="229"/>
      <c r="BU143" s="229"/>
      <c r="BV143" s="229"/>
      <c r="BW143" s="210"/>
      <c r="BX143" s="210"/>
      <c r="BY143" s="211"/>
      <c r="BZ143" s="218"/>
      <c r="CA143" s="218"/>
      <c r="CB143" s="218"/>
      <c r="CC143" s="218"/>
      <c r="CD143" s="218"/>
      <c r="CE143" s="218"/>
    </row>
    <row r="144" spans="1:83" ht="38.25" x14ac:dyDescent="0.25">
      <c r="A144" s="229"/>
      <c r="B144" s="229"/>
      <c r="C144" s="229"/>
      <c r="D144" s="229"/>
      <c r="E144" s="229"/>
      <c r="F144" s="270"/>
      <c r="G144" s="229"/>
      <c r="H144" s="229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70"/>
      <c r="X144" s="229"/>
      <c r="Y144" s="229"/>
      <c r="Z144" s="229"/>
      <c r="AA144" s="229"/>
      <c r="AB144" s="230"/>
      <c r="AC144" s="229"/>
      <c r="AD144" s="230"/>
      <c r="AE144" s="230"/>
      <c r="AF144" s="229"/>
      <c r="AG144" s="229"/>
      <c r="AH144" s="229"/>
      <c r="AI144" s="224"/>
      <c r="AJ144" s="224"/>
      <c r="AK144" s="224"/>
      <c r="AL144" s="225" t="s">
        <v>957</v>
      </c>
      <c r="AM144" s="225" t="s">
        <v>1008</v>
      </c>
      <c r="AN144" s="213">
        <v>45614</v>
      </c>
      <c r="AO144" s="225">
        <v>13908</v>
      </c>
      <c r="AP144" s="225" t="s">
        <v>217</v>
      </c>
      <c r="AQ144" s="1"/>
      <c r="AR144" s="1"/>
      <c r="AS144" s="225"/>
      <c r="AT144" s="225"/>
      <c r="AU144" s="45">
        <v>1.21E-2</v>
      </c>
      <c r="AV144" s="225"/>
      <c r="AW144" s="46">
        <v>4336.01</v>
      </c>
      <c r="AX144" s="46"/>
      <c r="AY144" s="225"/>
      <c r="AZ144" s="225"/>
      <c r="BA144" s="46"/>
      <c r="BB144" s="46"/>
      <c r="BC144" s="213"/>
      <c r="BD144" s="46"/>
      <c r="BE144" s="46"/>
      <c r="BF144" s="46"/>
      <c r="BG144" s="225"/>
      <c r="BH144" s="46"/>
      <c r="BI144" s="251"/>
      <c r="BJ144" s="224"/>
      <c r="BK144" s="224"/>
      <c r="BL144" s="257"/>
      <c r="BM144" s="211"/>
      <c r="BN144" s="211"/>
      <c r="BO144" s="210"/>
      <c r="BP144" s="210"/>
      <c r="BQ144" s="211"/>
      <c r="BR144" s="211"/>
      <c r="BS144" s="211"/>
      <c r="BT144" s="229"/>
      <c r="BU144" s="229"/>
      <c r="BV144" s="229"/>
      <c r="BW144" s="210"/>
      <c r="BX144" s="210"/>
      <c r="BY144" s="211"/>
      <c r="BZ144" s="218"/>
      <c r="CA144" s="218"/>
      <c r="CB144" s="218"/>
      <c r="CC144" s="218"/>
      <c r="CD144" s="218"/>
      <c r="CE144" s="218"/>
    </row>
    <row r="145" spans="1:83" ht="38.25" x14ac:dyDescent="0.25">
      <c r="A145" s="229"/>
      <c r="B145" s="229"/>
      <c r="C145" s="229"/>
      <c r="D145" s="229"/>
      <c r="E145" s="229"/>
      <c r="F145" s="270"/>
      <c r="G145" s="229"/>
      <c r="H145" s="229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70"/>
      <c r="X145" s="229"/>
      <c r="Y145" s="229"/>
      <c r="Z145" s="229"/>
      <c r="AA145" s="229"/>
      <c r="AB145" s="230"/>
      <c r="AC145" s="229"/>
      <c r="AD145" s="230"/>
      <c r="AE145" s="230"/>
      <c r="AF145" s="229"/>
      <c r="AG145" s="229"/>
      <c r="AH145" s="229"/>
      <c r="AI145" s="224"/>
      <c r="AJ145" s="224"/>
      <c r="AK145" s="224"/>
      <c r="AL145" s="225" t="s">
        <v>952</v>
      </c>
      <c r="AM145" s="225" t="s">
        <v>1009</v>
      </c>
      <c r="AN145" s="213">
        <v>45699</v>
      </c>
      <c r="AO145" s="225">
        <v>13975</v>
      </c>
      <c r="AP145" s="225" t="s">
        <v>185</v>
      </c>
      <c r="AQ145" s="213">
        <v>45701</v>
      </c>
      <c r="AR145" s="213">
        <v>45760</v>
      </c>
      <c r="AS145" s="225"/>
      <c r="AT145" s="225"/>
      <c r="AU145" s="45"/>
      <c r="AV145" s="225"/>
      <c r="AW145" s="46"/>
      <c r="AX145" s="46"/>
      <c r="AY145" s="225"/>
      <c r="AZ145" s="225"/>
      <c r="BA145" s="46"/>
      <c r="BB145" s="46"/>
      <c r="BC145" s="213"/>
      <c r="BD145" s="46"/>
      <c r="BE145" s="46"/>
      <c r="BF145" s="46"/>
      <c r="BG145" s="225"/>
      <c r="BH145" s="46"/>
      <c r="BI145" s="251"/>
      <c r="BJ145" s="224"/>
      <c r="BK145" s="224"/>
      <c r="BL145" s="257"/>
      <c r="BM145" s="211"/>
      <c r="BN145" s="211"/>
      <c r="BO145" s="210"/>
      <c r="BP145" s="210"/>
      <c r="BQ145" s="211"/>
      <c r="BR145" s="211"/>
      <c r="BS145" s="211"/>
      <c r="BT145" s="229"/>
      <c r="BU145" s="229"/>
      <c r="BV145" s="229"/>
      <c r="BW145" s="210"/>
      <c r="BX145" s="210"/>
      <c r="BY145" s="211"/>
      <c r="BZ145" s="218"/>
      <c r="CA145" s="218"/>
      <c r="CB145" s="218"/>
      <c r="CC145" s="218"/>
      <c r="CD145" s="218"/>
      <c r="CE145" s="218"/>
    </row>
    <row r="146" spans="1:83" ht="25.5" x14ac:dyDescent="0.25">
      <c r="A146" s="229"/>
      <c r="B146" s="229"/>
      <c r="C146" s="229"/>
      <c r="D146" s="229"/>
      <c r="E146" s="229"/>
      <c r="F146" s="270"/>
      <c r="G146" s="229"/>
      <c r="H146" s="229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70"/>
      <c r="X146" s="229"/>
      <c r="Y146" s="229"/>
      <c r="Z146" s="229"/>
      <c r="AA146" s="229"/>
      <c r="AB146" s="230"/>
      <c r="AC146" s="229"/>
      <c r="AD146" s="230"/>
      <c r="AE146" s="230"/>
      <c r="AF146" s="229"/>
      <c r="AG146" s="229"/>
      <c r="AH146" s="229"/>
      <c r="AI146" s="224"/>
      <c r="AJ146" s="224"/>
      <c r="AK146" s="224"/>
      <c r="AL146" s="225" t="s">
        <v>319</v>
      </c>
      <c r="AM146" s="225" t="s">
        <v>1012</v>
      </c>
      <c r="AN146" s="213">
        <v>45733</v>
      </c>
      <c r="AO146" s="225">
        <v>13987</v>
      </c>
      <c r="AP146" s="225" t="s">
        <v>321</v>
      </c>
      <c r="AQ146" s="213"/>
      <c r="AR146" s="213"/>
      <c r="AS146" s="225"/>
      <c r="AT146" s="225"/>
      <c r="AU146" s="45"/>
      <c r="AV146" s="225"/>
      <c r="AW146" s="46"/>
      <c r="AX146" s="46"/>
      <c r="AY146" s="225"/>
      <c r="AZ146" s="225"/>
      <c r="BA146" s="46"/>
      <c r="BB146" s="46"/>
      <c r="BC146" s="213">
        <v>45733</v>
      </c>
      <c r="BD146" s="46"/>
      <c r="BE146" s="46">
        <v>311.33</v>
      </c>
      <c r="BF146" s="46"/>
      <c r="BG146" s="225"/>
      <c r="BH146" s="46"/>
      <c r="BI146" s="251"/>
      <c r="BJ146" s="224"/>
      <c r="BK146" s="224"/>
      <c r="BL146" s="257"/>
      <c r="BM146" s="211"/>
      <c r="BN146" s="211"/>
      <c r="BO146" s="211"/>
      <c r="BP146" s="211"/>
      <c r="BQ146" s="211"/>
      <c r="BR146" s="211"/>
      <c r="BS146" s="211"/>
      <c r="BT146" s="229"/>
      <c r="BU146" s="229"/>
      <c r="BV146" s="229"/>
      <c r="BW146" s="210"/>
      <c r="BX146" s="210"/>
      <c r="BY146" s="211"/>
      <c r="BZ146" s="218"/>
      <c r="CA146" s="218"/>
      <c r="CB146" s="218"/>
      <c r="CC146" s="218"/>
      <c r="CD146" s="218"/>
      <c r="CE146" s="218"/>
    </row>
    <row r="147" spans="1:83" x14ac:dyDescent="0.25">
      <c r="A147" s="229">
        <v>11</v>
      </c>
      <c r="B147" s="229" t="s">
        <v>337</v>
      </c>
      <c r="C147" s="229" t="s">
        <v>338</v>
      </c>
      <c r="D147" s="229" t="s">
        <v>318</v>
      </c>
      <c r="E147" s="229" t="s">
        <v>180</v>
      </c>
      <c r="F147" s="270" t="s">
        <v>345</v>
      </c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70"/>
      <c r="X147" s="229"/>
      <c r="Y147" s="229" t="s">
        <v>346</v>
      </c>
      <c r="Z147" s="229" t="s">
        <v>341</v>
      </c>
      <c r="AA147" s="229" t="s">
        <v>342</v>
      </c>
      <c r="AB147" s="230">
        <v>45160</v>
      </c>
      <c r="AC147" s="229" t="s">
        <v>347</v>
      </c>
      <c r="AD147" s="236">
        <v>45160</v>
      </c>
      <c r="AE147" s="236">
        <v>45249</v>
      </c>
      <c r="AF147" s="229" t="s">
        <v>183</v>
      </c>
      <c r="AG147" s="229" t="s">
        <v>184</v>
      </c>
      <c r="AH147" s="229" t="s">
        <v>343</v>
      </c>
      <c r="AI147" s="224">
        <v>182262.22</v>
      </c>
      <c r="AJ147" s="224">
        <v>0</v>
      </c>
      <c r="AK147" s="224">
        <f>AI147+AJ147</f>
        <v>182262.22</v>
      </c>
      <c r="AL147" s="225"/>
      <c r="AM147" s="225"/>
      <c r="AN147" s="213"/>
      <c r="AO147" s="225"/>
      <c r="AP147" s="225"/>
      <c r="AQ147" s="213"/>
      <c r="AR147" s="213"/>
      <c r="AS147" s="225"/>
      <c r="AT147" s="225"/>
      <c r="AU147" s="45"/>
      <c r="AV147" s="225"/>
      <c r="AW147" s="46"/>
      <c r="AX147" s="46"/>
      <c r="AY147" s="225"/>
      <c r="AZ147" s="225"/>
      <c r="BA147" s="46"/>
      <c r="BB147" s="46"/>
      <c r="BC147" s="213"/>
      <c r="BD147" s="46"/>
      <c r="BE147" s="46"/>
      <c r="BF147" s="46"/>
      <c r="BG147" s="225"/>
      <c r="BH147" s="46"/>
      <c r="BI147" s="251"/>
      <c r="BJ147" s="224">
        <v>180856.22</v>
      </c>
      <c r="BK147" s="224">
        <v>17873.23</v>
      </c>
      <c r="BL147" s="257">
        <f>BK147+BJ147</f>
        <v>198729.45</v>
      </c>
      <c r="BM147" s="211"/>
      <c r="BN147" s="211"/>
      <c r="BO147" s="211"/>
      <c r="BP147" s="211"/>
      <c r="BQ147" s="211"/>
      <c r="BR147" s="211"/>
      <c r="BS147" s="211"/>
      <c r="BT147" s="229"/>
      <c r="BU147" s="229"/>
      <c r="BV147" s="229"/>
      <c r="BW147" s="210"/>
      <c r="BX147" s="210"/>
      <c r="BY147" s="211"/>
      <c r="BZ147" s="227"/>
      <c r="CA147" s="227"/>
      <c r="CB147" s="227"/>
      <c r="CC147" s="227"/>
      <c r="CD147" s="227"/>
      <c r="CE147" s="227"/>
    </row>
    <row r="148" spans="1:83" ht="25.5" x14ac:dyDescent="0.25">
      <c r="A148" s="229"/>
      <c r="B148" s="229"/>
      <c r="C148" s="229"/>
      <c r="D148" s="229"/>
      <c r="E148" s="229"/>
      <c r="F148" s="270"/>
      <c r="G148" s="229"/>
      <c r="H148" s="229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70"/>
      <c r="X148" s="229"/>
      <c r="Y148" s="229"/>
      <c r="Z148" s="229"/>
      <c r="AA148" s="229"/>
      <c r="AB148" s="230"/>
      <c r="AC148" s="229"/>
      <c r="AD148" s="236"/>
      <c r="AE148" s="236"/>
      <c r="AF148" s="229"/>
      <c r="AG148" s="229"/>
      <c r="AH148" s="229"/>
      <c r="AI148" s="224"/>
      <c r="AJ148" s="224"/>
      <c r="AK148" s="224"/>
      <c r="AL148" s="225" t="s">
        <v>187</v>
      </c>
      <c r="AM148" s="225" t="s">
        <v>348</v>
      </c>
      <c r="AN148" s="213">
        <v>45237</v>
      </c>
      <c r="AO148" s="225">
        <v>13654</v>
      </c>
      <c r="AP148" s="225" t="s">
        <v>185</v>
      </c>
      <c r="AQ148" s="213">
        <v>45250</v>
      </c>
      <c r="AR148" s="213">
        <v>45339</v>
      </c>
      <c r="AS148" s="225"/>
      <c r="AT148" s="225"/>
      <c r="AU148" s="45"/>
      <c r="AV148" s="225"/>
      <c r="AW148" s="46"/>
      <c r="AX148" s="46"/>
      <c r="AY148" s="225"/>
      <c r="AZ148" s="225"/>
      <c r="BA148" s="46"/>
      <c r="BB148" s="46"/>
      <c r="BC148" s="213"/>
      <c r="BD148" s="46"/>
      <c r="BE148" s="46"/>
      <c r="BF148" s="46"/>
      <c r="BG148" s="225"/>
      <c r="BH148" s="46"/>
      <c r="BI148" s="251"/>
      <c r="BJ148" s="224"/>
      <c r="BK148" s="224"/>
      <c r="BL148" s="257"/>
      <c r="BM148" s="211"/>
      <c r="BN148" s="211"/>
      <c r="BO148" s="210">
        <v>45248</v>
      </c>
      <c r="BP148" s="210">
        <v>45307</v>
      </c>
      <c r="BQ148" s="211"/>
      <c r="BR148" s="211"/>
      <c r="BS148" s="211"/>
      <c r="BT148" s="229"/>
      <c r="BU148" s="229"/>
      <c r="BV148" s="229"/>
      <c r="BW148" s="210"/>
      <c r="BX148" s="210"/>
      <c r="BY148" s="211"/>
      <c r="BZ148" s="218" t="s">
        <v>1023</v>
      </c>
      <c r="CA148" s="218">
        <v>13972</v>
      </c>
      <c r="CB148" s="218"/>
      <c r="CC148" s="218"/>
      <c r="CD148" s="218" t="s">
        <v>736</v>
      </c>
      <c r="CE148" s="218" t="s">
        <v>966</v>
      </c>
    </row>
    <row r="149" spans="1:83" ht="25.5" x14ac:dyDescent="0.25">
      <c r="A149" s="229"/>
      <c r="B149" s="229"/>
      <c r="C149" s="229"/>
      <c r="D149" s="229"/>
      <c r="E149" s="229"/>
      <c r="F149" s="270"/>
      <c r="G149" s="229"/>
      <c r="H149" s="229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70"/>
      <c r="X149" s="229"/>
      <c r="Y149" s="229"/>
      <c r="Z149" s="229"/>
      <c r="AA149" s="229"/>
      <c r="AB149" s="230"/>
      <c r="AC149" s="229"/>
      <c r="AD149" s="236"/>
      <c r="AE149" s="236"/>
      <c r="AF149" s="229"/>
      <c r="AG149" s="229"/>
      <c r="AH149" s="229"/>
      <c r="AI149" s="224"/>
      <c r="AJ149" s="224"/>
      <c r="AK149" s="224"/>
      <c r="AL149" s="225" t="s">
        <v>187</v>
      </c>
      <c r="AM149" s="225" t="s">
        <v>1014</v>
      </c>
      <c r="AN149" s="213">
        <v>45282</v>
      </c>
      <c r="AO149" s="225">
        <v>13686</v>
      </c>
      <c r="AP149" s="225" t="s">
        <v>185</v>
      </c>
      <c r="AQ149" s="213">
        <v>45340</v>
      </c>
      <c r="AR149" s="213">
        <v>45429</v>
      </c>
      <c r="AS149" s="225"/>
      <c r="AT149" s="225"/>
      <c r="AU149" s="45"/>
      <c r="AV149" s="225"/>
      <c r="AW149" s="46"/>
      <c r="AX149" s="46"/>
      <c r="AY149" s="225"/>
      <c r="AZ149" s="225"/>
      <c r="BA149" s="46"/>
      <c r="BB149" s="46"/>
      <c r="BC149" s="213"/>
      <c r="BD149" s="46"/>
      <c r="BE149" s="46"/>
      <c r="BF149" s="46"/>
      <c r="BG149" s="225"/>
      <c r="BH149" s="46"/>
      <c r="BI149" s="251"/>
      <c r="BJ149" s="224"/>
      <c r="BK149" s="224"/>
      <c r="BL149" s="257"/>
      <c r="BM149" s="211"/>
      <c r="BN149" s="211"/>
      <c r="BO149" s="210">
        <v>45308</v>
      </c>
      <c r="BP149" s="210">
        <v>45367</v>
      </c>
      <c r="BQ149" s="211"/>
      <c r="BR149" s="211"/>
      <c r="BS149" s="211"/>
      <c r="BT149" s="229"/>
      <c r="BU149" s="229"/>
      <c r="BV149" s="229"/>
      <c r="BW149" s="210"/>
      <c r="BX149" s="210"/>
      <c r="BY149" s="211"/>
      <c r="BZ149" s="218"/>
      <c r="CA149" s="218"/>
      <c r="CB149" s="218"/>
      <c r="CC149" s="218"/>
      <c r="CD149" s="218"/>
      <c r="CE149" s="218"/>
    </row>
    <row r="150" spans="1:83" ht="25.5" x14ac:dyDescent="0.25">
      <c r="A150" s="229"/>
      <c r="B150" s="229"/>
      <c r="C150" s="229"/>
      <c r="D150" s="229"/>
      <c r="E150" s="229"/>
      <c r="F150" s="270"/>
      <c r="G150" s="229"/>
      <c r="H150" s="229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70"/>
      <c r="X150" s="229"/>
      <c r="Y150" s="229"/>
      <c r="Z150" s="229"/>
      <c r="AA150" s="229"/>
      <c r="AB150" s="230"/>
      <c r="AC150" s="229"/>
      <c r="AD150" s="236"/>
      <c r="AE150" s="236"/>
      <c r="AF150" s="229"/>
      <c r="AG150" s="229"/>
      <c r="AH150" s="229"/>
      <c r="AI150" s="224"/>
      <c r="AJ150" s="224"/>
      <c r="AK150" s="224"/>
      <c r="AL150" s="225" t="s">
        <v>968</v>
      </c>
      <c r="AM150" s="225" t="s">
        <v>1015</v>
      </c>
      <c r="AN150" s="213">
        <v>45364</v>
      </c>
      <c r="AO150" s="225">
        <v>13740</v>
      </c>
      <c r="AP150" s="225" t="s">
        <v>185</v>
      </c>
      <c r="AQ150" s="213"/>
      <c r="AR150" s="213"/>
      <c r="AS150" s="225"/>
      <c r="AT150" s="225"/>
      <c r="AU150" s="45"/>
      <c r="AV150" s="225"/>
      <c r="AW150" s="46"/>
      <c r="AX150" s="46"/>
      <c r="AY150" s="225"/>
      <c r="AZ150" s="225"/>
      <c r="BA150" s="46"/>
      <c r="BB150" s="46"/>
      <c r="BC150" s="213"/>
      <c r="BD150" s="46"/>
      <c r="BE150" s="46"/>
      <c r="BF150" s="46"/>
      <c r="BG150" s="225"/>
      <c r="BH150" s="46"/>
      <c r="BI150" s="251"/>
      <c r="BJ150" s="224"/>
      <c r="BK150" s="224"/>
      <c r="BL150" s="257"/>
      <c r="BM150" s="211"/>
      <c r="BN150" s="211"/>
      <c r="BO150" s="210">
        <v>45368</v>
      </c>
      <c r="BP150" s="210">
        <v>45427</v>
      </c>
      <c r="BQ150" s="211"/>
      <c r="BR150" s="211"/>
      <c r="BS150" s="211"/>
      <c r="BT150" s="229"/>
      <c r="BU150" s="229"/>
      <c r="BV150" s="229"/>
      <c r="BW150" s="210"/>
      <c r="BX150" s="210"/>
      <c r="BY150" s="211"/>
      <c r="BZ150" s="218"/>
      <c r="CA150" s="218"/>
      <c r="CB150" s="218"/>
      <c r="CC150" s="218"/>
      <c r="CD150" s="218"/>
      <c r="CE150" s="218"/>
    </row>
    <row r="151" spans="1:83" ht="25.5" x14ac:dyDescent="0.25">
      <c r="A151" s="229"/>
      <c r="B151" s="229"/>
      <c r="C151" s="229"/>
      <c r="D151" s="229"/>
      <c r="E151" s="229"/>
      <c r="F151" s="270"/>
      <c r="G151" s="229"/>
      <c r="H151" s="229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70"/>
      <c r="X151" s="229"/>
      <c r="Y151" s="229"/>
      <c r="Z151" s="229"/>
      <c r="AA151" s="229"/>
      <c r="AB151" s="230"/>
      <c r="AC151" s="229"/>
      <c r="AD151" s="236"/>
      <c r="AE151" s="236"/>
      <c r="AF151" s="229"/>
      <c r="AG151" s="229"/>
      <c r="AH151" s="229"/>
      <c r="AI151" s="224"/>
      <c r="AJ151" s="224"/>
      <c r="AK151" s="224"/>
      <c r="AL151" s="225" t="s">
        <v>935</v>
      </c>
      <c r="AM151" s="225" t="s">
        <v>1016</v>
      </c>
      <c r="AN151" s="213">
        <v>45406</v>
      </c>
      <c r="AO151" s="225">
        <v>13762</v>
      </c>
      <c r="AP151" s="225" t="s">
        <v>185</v>
      </c>
      <c r="AQ151" s="213">
        <v>45430</v>
      </c>
      <c r="AR151" s="213">
        <v>45519</v>
      </c>
      <c r="AS151" s="225"/>
      <c r="AT151" s="225"/>
      <c r="AU151" s="45"/>
      <c r="AV151" s="225"/>
      <c r="AW151" s="46"/>
      <c r="AX151" s="46"/>
      <c r="AY151" s="225"/>
      <c r="AZ151" s="225"/>
      <c r="BA151" s="46"/>
      <c r="BB151" s="46"/>
      <c r="BC151" s="213"/>
      <c r="BD151" s="46"/>
      <c r="BE151" s="46"/>
      <c r="BF151" s="46"/>
      <c r="BG151" s="225"/>
      <c r="BH151" s="46"/>
      <c r="BI151" s="251"/>
      <c r="BJ151" s="224"/>
      <c r="BK151" s="224"/>
      <c r="BL151" s="257"/>
      <c r="BM151" s="211"/>
      <c r="BN151" s="211"/>
      <c r="BO151" s="210">
        <v>45428</v>
      </c>
      <c r="BP151" s="210">
        <v>45487</v>
      </c>
      <c r="BQ151" s="211"/>
      <c r="BR151" s="211"/>
      <c r="BS151" s="211"/>
      <c r="BT151" s="229"/>
      <c r="BU151" s="229"/>
      <c r="BV151" s="229"/>
      <c r="BW151" s="210"/>
      <c r="BX151" s="210"/>
      <c r="BY151" s="211"/>
      <c r="BZ151" s="218"/>
      <c r="CA151" s="218"/>
      <c r="CB151" s="218"/>
      <c r="CC151" s="218"/>
      <c r="CD151" s="218"/>
      <c r="CE151" s="218"/>
    </row>
    <row r="152" spans="1:83" ht="25.5" x14ac:dyDescent="0.25">
      <c r="A152" s="229"/>
      <c r="B152" s="229"/>
      <c r="C152" s="229"/>
      <c r="D152" s="229"/>
      <c r="E152" s="229"/>
      <c r="F152" s="270"/>
      <c r="G152" s="229"/>
      <c r="H152" s="229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70"/>
      <c r="X152" s="229"/>
      <c r="Y152" s="229"/>
      <c r="Z152" s="229"/>
      <c r="AA152" s="229"/>
      <c r="AB152" s="230"/>
      <c r="AC152" s="229"/>
      <c r="AD152" s="236"/>
      <c r="AE152" s="236"/>
      <c r="AF152" s="229"/>
      <c r="AG152" s="229"/>
      <c r="AH152" s="229"/>
      <c r="AI152" s="224"/>
      <c r="AJ152" s="224"/>
      <c r="AK152" s="224"/>
      <c r="AL152" s="225" t="s">
        <v>1002</v>
      </c>
      <c r="AM152" s="225" t="s">
        <v>1017</v>
      </c>
      <c r="AN152" s="213">
        <v>45485</v>
      </c>
      <c r="AO152" s="225">
        <v>13828</v>
      </c>
      <c r="AP152" s="225" t="s">
        <v>185</v>
      </c>
      <c r="AQ152" s="213">
        <v>45520</v>
      </c>
      <c r="AR152" s="213">
        <v>45609</v>
      </c>
      <c r="AS152" s="225"/>
      <c r="AT152" s="225"/>
      <c r="AU152" s="45"/>
      <c r="AV152" s="225"/>
      <c r="AW152" s="46"/>
      <c r="AX152" s="46"/>
      <c r="AY152" s="225"/>
      <c r="AZ152" s="225"/>
      <c r="BA152" s="46"/>
      <c r="BB152" s="46"/>
      <c r="BC152" s="213"/>
      <c r="BD152" s="46"/>
      <c r="BE152" s="46"/>
      <c r="BF152" s="46"/>
      <c r="BG152" s="225"/>
      <c r="BH152" s="46"/>
      <c r="BI152" s="251"/>
      <c r="BJ152" s="224"/>
      <c r="BK152" s="224"/>
      <c r="BL152" s="257"/>
      <c r="BM152" s="211"/>
      <c r="BN152" s="211"/>
      <c r="BO152" s="210">
        <v>45488</v>
      </c>
      <c r="BP152" s="210">
        <v>45547</v>
      </c>
      <c r="BQ152" s="211"/>
      <c r="BR152" s="211"/>
      <c r="BS152" s="211"/>
      <c r="BT152" s="229"/>
      <c r="BU152" s="229"/>
      <c r="BV152" s="229"/>
      <c r="BW152" s="210"/>
      <c r="BX152" s="210"/>
      <c r="BY152" s="211"/>
      <c r="BZ152" s="218"/>
      <c r="CA152" s="218"/>
      <c r="CB152" s="218"/>
      <c r="CC152" s="218"/>
      <c r="CD152" s="218"/>
      <c r="CE152" s="218"/>
    </row>
    <row r="153" spans="1:83" ht="25.5" x14ac:dyDescent="0.25">
      <c r="A153" s="229"/>
      <c r="B153" s="229"/>
      <c r="C153" s="229"/>
      <c r="D153" s="229"/>
      <c r="E153" s="229"/>
      <c r="F153" s="270"/>
      <c r="G153" s="229"/>
      <c r="H153" s="229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70"/>
      <c r="X153" s="229"/>
      <c r="Y153" s="229"/>
      <c r="Z153" s="229"/>
      <c r="AA153" s="229"/>
      <c r="AB153" s="230"/>
      <c r="AC153" s="229"/>
      <c r="AD153" s="236"/>
      <c r="AE153" s="236"/>
      <c r="AF153" s="229"/>
      <c r="AG153" s="229"/>
      <c r="AH153" s="229"/>
      <c r="AI153" s="224"/>
      <c r="AJ153" s="224"/>
      <c r="AK153" s="224"/>
      <c r="AL153" s="225" t="s">
        <v>1002</v>
      </c>
      <c r="AM153" s="225" t="s">
        <v>1018</v>
      </c>
      <c r="AN153" s="213">
        <v>45537</v>
      </c>
      <c r="AO153" s="225">
        <v>13859</v>
      </c>
      <c r="AP153" s="225" t="s">
        <v>185</v>
      </c>
      <c r="AQ153" s="213">
        <v>45610</v>
      </c>
      <c r="AR153" s="213">
        <v>45700</v>
      </c>
      <c r="AS153" s="225"/>
      <c r="AT153" s="225"/>
      <c r="AU153" s="45"/>
      <c r="AV153" s="225"/>
      <c r="AW153" s="46"/>
      <c r="AX153" s="46"/>
      <c r="AY153" s="225"/>
      <c r="AZ153" s="225"/>
      <c r="BA153" s="46"/>
      <c r="BB153" s="46"/>
      <c r="BC153" s="213"/>
      <c r="BD153" s="46"/>
      <c r="BE153" s="46"/>
      <c r="BF153" s="46"/>
      <c r="BG153" s="225"/>
      <c r="BH153" s="46"/>
      <c r="BI153" s="251"/>
      <c r="BJ153" s="224"/>
      <c r="BK153" s="224"/>
      <c r="BL153" s="257"/>
      <c r="BM153" s="211"/>
      <c r="BN153" s="211"/>
      <c r="BO153" s="210">
        <v>45548</v>
      </c>
      <c r="BP153" s="210">
        <v>45607</v>
      </c>
      <c r="BQ153" s="211"/>
      <c r="BR153" s="211"/>
      <c r="BS153" s="211"/>
      <c r="BT153" s="229"/>
      <c r="BU153" s="229"/>
      <c r="BV153" s="229"/>
      <c r="BW153" s="210"/>
      <c r="BX153" s="210"/>
      <c r="BY153" s="211"/>
      <c r="BZ153" s="218"/>
      <c r="CA153" s="218"/>
      <c r="CB153" s="218"/>
      <c r="CC153" s="218"/>
      <c r="CD153" s="218"/>
      <c r="CE153" s="218"/>
    </row>
    <row r="154" spans="1:83" ht="25.5" x14ac:dyDescent="0.25">
      <c r="A154" s="229"/>
      <c r="B154" s="229"/>
      <c r="C154" s="229"/>
      <c r="D154" s="229"/>
      <c r="E154" s="229"/>
      <c r="F154" s="270"/>
      <c r="G154" s="229"/>
      <c r="H154" s="229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70"/>
      <c r="X154" s="229"/>
      <c r="Y154" s="229"/>
      <c r="Z154" s="229"/>
      <c r="AA154" s="229"/>
      <c r="AB154" s="230"/>
      <c r="AC154" s="229"/>
      <c r="AD154" s="236"/>
      <c r="AE154" s="236"/>
      <c r="AF154" s="229"/>
      <c r="AG154" s="229"/>
      <c r="AH154" s="229"/>
      <c r="AI154" s="224"/>
      <c r="AJ154" s="224"/>
      <c r="AK154" s="224"/>
      <c r="AL154" s="225" t="s">
        <v>1020</v>
      </c>
      <c r="AM154" s="225" t="s">
        <v>1019</v>
      </c>
      <c r="AN154" s="213">
        <v>45594</v>
      </c>
      <c r="AO154" s="225">
        <v>13894</v>
      </c>
      <c r="AP154" s="225" t="s">
        <v>185</v>
      </c>
      <c r="AQ154" s="213"/>
      <c r="AR154" s="213"/>
      <c r="AS154" s="225"/>
      <c r="AT154" s="225"/>
      <c r="AU154" s="45"/>
      <c r="AV154" s="225"/>
      <c r="AW154" s="46"/>
      <c r="AX154" s="46"/>
      <c r="AY154" s="225"/>
      <c r="AZ154" s="225"/>
      <c r="BA154" s="46"/>
      <c r="BB154" s="46"/>
      <c r="BC154" s="213"/>
      <c r="BD154" s="46"/>
      <c r="BE154" s="46"/>
      <c r="BF154" s="46"/>
      <c r="BG154" s="225"/>
      <c r="BH154" s="46"/>
      <c r="BI154" s="251"/>
      <c r="BJ154" s="224"/>
      <c r="BK154" s="224"/>
      <c r="BL154" s="257"/>
      <c r="BM154" s="211"/>
      <c r="BN154" s="211"/>
      <c r="BO154" s="210">
        <v>45608</v>
      </c>
      <c r="BP154" s="210">
        <v>45667</v>
      </c>
      <c r="BQ154" s="211"/>
      <c r="BR154" s="211"/>
      <c r="BS154" s="211"/>
      <c r="BT154" s="229"/>
      <c r="BU154" s="229"/>
      <c r="BV154" s="229"/>
      <c r="BW154" s="210"/>
      <c r="BX154" s="210"/>
      <c r="BY154" s="211"/>
      <c r="BZ154" s="218"/>
      <c r="CA154" s="218"/>
      <c r="CB154" s="218"/>
      <c r="CC154" s="218"/>
      <c r="CD154" s="218"/>
      <c r="CE154" s="218"/>
    </row>
    <row r="155" spans="1:83" ht="25.5" x14ac:dyDescent="0.25">
      <c r="A155" s="229"/>
      <c r="B155" s="229"/>
      <c r="C155" s="229"/>
      <c r="D155" s="229"/>
      <c r="E155" s="229"/>
      <c r="F155" s="270"/>
      <c r="G155" s="229"/>
      <c r="H155" s="229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70"/>
      <c r="X155" s="229"/>
      <c r="Y155" s="229"/>
      <c r="Z155" s="229"/>
      <c r="AA155" s="229"/>
      <c r="AB155" s="230"/>
      <c r="AC155" s="229"/>
      <c r="AD155" s="236"/>
      <c r="AE155" s="236"/>
      <c r="AF155" s="229"/>
      <c r="AG155" s="229"/>
      <c r="AH155" s="229"/>
      <c r="AI155" s="224"/>
      <c r="AJ155" s="224"/>
      <c r="AK155" s="224"/>
      <c r="AL155" s="225" t="s">
        <v>1021</v>
      </c>
      <c r="AM155" s="225" t="s">
        <v>1022</v>
      </c>
      <c r="AN155" s="213">
        <v>45615</v>
      </c>
      <c r="AO155" s="226">
        <v>13909</v>
      </c>
      <c r="AP155" s="225" t="s">
        <v>185</v>
      </c>
      <c r="AQ155" s="213"/>
      <c r="AR155" s="213"/>
      <c r="AS155" s="225"/>
      <c r="AT155" s="225"/>
      <c r="AU155" s="45">
        <v>9.8000000000000004E-2</v>
      </c>
      <c r="AV155" s="228">
        <v>7.4099999999999999E-2</v>
      </c>
      <c r="AW155" s="46">
        <v>17873.23</v>
      </c>
      <c r="AX155" s="46">
        <v>13521.56</v>
      </c>
      <c r="AY155" s="225"/>
      <c r="AZ155" s="225"/>
      <c r="BA155" s="46"/>
      <c r="BB155" s="46"/>
      <c r="BC155" s="213">
        <v>45615</v>
      </c>
      <c r="BD155" s="46"/>
      <c r="BE155" s="46">
        <v>13398.88</v>
      </c>
      <c r="BF155" s="46"/>
      <c r="BG155" s="225"/>
      <c r="BH155" s="46"/>
      <c r="BI155" s="251"/>
      <c r="BJ155" s="224"/>
      <c r="BK155" s="224"/>
      <c r="BL155" s="257"/>
      <c r="BM155" s="211"/>
      <c r="BN155" s="211"/>
      <c r="BO155" s="210"/>
      <c r="BP155" s="210"/>
      <c r="BQ155" s="211"/>
      <c r="BR155" s="211"/>
      <c r="BS155" s="211"/>
      <c r="BT155" s="229"/>
      <c r="BU155" s="229"/>
      <c r="BV155" s="229"/>
      <c r="BW155" s="210"/>
      <c r="BX155" s="210"/>
      <c r="BY155" s="211"/>
      <c r="BZ155" s="218"/>
      <c r="CA155" s="218"/>
      <c r="CB155" s="218"/>
      <c r="CC155" s="218"/>
      <c r="CD155" s="218"/>
      <c r="CE155" s="218"/>
    </row>
    <row r="156" spans="1:83" x14ac:dyDescent="0.25">
      <c r="A156" s="229"/>
      <c r="B156" s="229"/>
      <c r="C156" s="229"/>
      <c r="D156" s="229"/>
      <c r="E156" s="229"/>
      <c r="F156" s="270"/>
      <c r="G156" s="229"/>
      <c r="H156" s="229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70"/>
      <c r="X156" s="229"/>
      <c r="Y156" s="229"/>
      <c r="Z156" s="229"/>
      <c r="AA156" s="229"/>
      <c r="AB156" s="230"/>
      <c r="AC156" s="229"/>
      <c r="AD156" s="236"/>
      <c r="AE156" s="236"/>
      <c r="AF156" s="229"/>
      <c r="AG156" s="229"/>
      <c r="AH156" s="229"/>
      <c r="AI156" s="224"/>
      <c r="AJ156" s="224"/>
      <c r="AK156" s="224"/>
      <c r="AL156" s="225"/>
      <c r="AM156" s="225"/>
      <c r="AN156" s="213"/>
      <c r="AO156" s="225"/>
      <c r="AP156" s="225"/>
      <c r="AQ156" s="213"/>
      <c r="AR156" s="213"/>
      <c r="AS156" s="225"/>
      <c r="AT156" s="225"/>
      <c r="AU156" s="45"/>
      <c r="AV156" s="225"/>
      <c r="AW156" s="46"/>
      <c r="AX156" s="46"/>
      <c r="AY156" s="225"/>
      <c r="AZ156" s="225"/>
      <c r="BA156" s="46"/>
      <c r="BB156" s="46"/>
      <c r="BC156" s="213"/>
      <c r="BD156" s="46"/>
      <c r="BE156" s="46"/>
      <c r="BF156" s="46"/>
      <c r="BG156" s="225"/>
      <c r="BH156" s="46"/>
      <c r="BI156" s="251"/>
      <c r="BJ156" s="224"/>
      <c r="BK156" s="224"/>
      <c r="BL156" s="257"/>
      <c r="BM156" s="211"/>
      <c r="BN156" s="211"/>
      <c r="BO156" s="210"/>
      <c r="BP156" s="210"/>
      <c r="BQ156" s="211"/>
      <c r="BR156" s="211"/>
      <c r="BS156" s="211"/>
      <c r="BT156" s="229"/>
      <c r="BU156" s="229"/>
      <c r="BV156" s="229"/>
      <c r="BW156" s="210"/>
      <c r="BX156" s="210"/>
      <c r="BY156" s="211"/>
      <c r="BZ156" s="227"/>
      <c r="CA156" s="227"/>
      <c r="CB156" s="227"/>
      <c r="CC156" s="227"/>
      <c r="CD156" s="227"/>
      <c r="CE156" s="227"/>
    </row>
    <row r="157" spans="1:83" x14ac:dyDescent="0.25">
      <c r="A157" s="229">
        <v>12</v>
      </c>
      <c r="B157" s="231" t="s">
        <v>337</v>
      </c>
      <c r="C157" s="231" t="s">
        <v>349</v>
      </c>
      <c r="D157" s="231" t="s">
        <v>318</v>
      </c>
      <c r="E157" s="231" t="s">
        <v>180</v>
      </c>
      <c r="F157" s="270" t="s">
        <v>350</v>
      </c>
      <c r="G157" s="221"/>
      <c r="H157" s="229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70"/>
      <c r="X157" s="229"/>
      <c r="Y157" s="231" t="s">
        <v>357</v>
      </c>
      <c r="Z157" s="229" t="s">
        <v>341</v>
      </c>
      <c r="AA157" s="218" t="s">
        <v>342</v>
      </c>
      <c r="AB157" s="230">
        <v>45160</v>
      </c>
      <c r="AC157" s="231" t="s">
        <v>347</v>
      </c>
      <c r="AD157" s="230">
        <v>45160</v>
      </c>
      <c r="AE157" s="230">
        <v>45249</v>
      </c>
      <c r="AF157" s="229" t="s">
        <v>183</v>
      </c>
      <c r="AG157" s="229" t="s">
        <v>184</v>
      </c>
      <c r="AH157" s="229" t="s">
        <v>343</v>
      </c>
      <c r="AI157" s="224">
        <v>87981.22</v>
      </c>
      <c r="AJ157" s="224">
        <v>11372.69</v>
      </c>
      <c r="AK157" s="224">
        <f>AI157+AJ157</f>
        <v>99353.91</v>
      </c>
      <c r="AL157" s="225"/>
      <c r="AM157" s="225"/>
      <c r="AN157" s="213"/>
      <c r="AO157" s="225"/>
      <c r="AP157" s="225"/>
      <c r="AQ157" s="213"/>
      <c r="AR157" s="213"/>
      <c r="AS157" s="225"/>
      <c r="AT157" s="225"/>
      <c r="AU157" s="45"/>
      <c r="AV157" s="225"/>
      <c r="AW157" s="46"/>
      <c r="AX157" s="46"/>
      <c r="AY157" s="225"/>
      <c r="AZ157" s="225"/>
      <c r="BA157" s="46"/>
      <c r="BB157" s="46"/>
      <c r="BC157" s="213"/>
      <c r="BD157" s="46"/>
      <c r="BE157" s="46"/>
      <c r="BF157" s="46"/>
      <c r="BG157" s="225"/>
      <c r="BH157" s="46"/>
      <c r="BI157" s="251"/>
      <c r="BJ157" s="224">
        <v>94416.69</v>
      </c>
      <c r="BK157" s="224"/>
      <c r="BL157" s="257">
        <f>BJ157+BK157</f>
        <v>94416.69</v>
      </c>
      <c r="BM157" s="211"/>
      <c r="BN157" s="211"/>
      <c r="BO157" s="36"/>
      <c r="BP157" s="210"/>
      <c r="BQ157" s="211"/>
      <c r="BR157" s="212"/>
      <c r="BS157" s="213"/>
      <c r="BT157" s="229"/>
      <c r="BU157" s="229"/>
      <c r="BV157" s="229"/>
      <c r="BW157" s="210"/>
      <c r="BX157" s="210"/>
      <c r="BY157" s="211"/>
      <c r="BZ157" s="218" t="s">
        <v>1032</v>
      </c>
      <c r="CA157" s="218">
        <v>13971</v>
      </c>
      <c r="CB157" s="218"/>
      <c r="CC157" s="218"/>
      <c r="CD157" s="218" t="s">
        <v>784</v>
      </c>
      <c r="CE157" s="218" t="s">
        <v>966</v>
      </c>
    </row>
    <row r="158" spans="1:83" ht="25.5" x14ac:dyDescent="0.25">
      <c r="A158" s="229"/>
      <c r="B158" s="231"/>
      <c r="C158" s="231"/>
      <c r="D158" s="231"/>
      <c r="E158" s="231"/>
      <c r="F158" s="270"/>
      <c r="G158" s="221"/>
      <c r="H158" s="229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70"/>
      <c r="X158" s="229"/>
      <c r="Y158" s="231"/>
      <c r="Z158" s="229"/>
      <c r="AA158" s="218"/>
      <c r="AB158" s="230"/>
      <c r="AC158" s="231"/>
      <c r="AD158" s="230"/>
      <c r="AE158" s="230"/>
      <c r="AF158" s="229"/>
      <c r="AG158" s="229"/>
      <c r="AH158" s="229"/>
      <c r="AI158" s="224"/>
      <c r="AJ158" s="224"/>
      <c r="AK158" s="224"/>
      <c r="AL158" s="225" t="s">
        <v>196</v>
      </c>
      <c r="AM158" s="225" t="s">
        <v>365</v>
      </c>
      <c r="AN158" s="213">
        <v>45223</v>
      </c>
      <c r="AO158" s="225">
        <v>13654</v>
      </c>
      <c r="AP158" s="225" t="s">
        <v>185</v>
      </c>
      <c r="AQ158" s="1">
        <v>45250</v>
      </c>
      <c r="AR158" s="1">
        <v>45339</v>
      </c>
      <c r="AS158" s="225"/>
      <c r="AT158" s="225"/>
      <c r="AU158" s="45"/>
      <c r="AV158" s="225"/>
      <c r="AW158" s="46"/>
      <c r="AX158" s="46"/>
      <c r="AY158" s="225"/>
      <c r="AZ158" s="225"/>
      <c r="BA158" s="46"/>
      <c r="BB158" s="46"/>
      <c r="BC158" s="213"/>
      <c r="BD158" s="46"/>
      <c r="BE158" s="46"/>
      <c r="BF158" s="46"/>
      <c r="BG158" s="225"/>
      <c r="BH158" s="46"/>
      <c r="BI158" s="251"/>
      <c r="BJ158" s="224"/>
      <c r="BK158" s="224"/>
      <c r="BL158" s="257"/>
      <c r="BM158" s="211"/>
      <c r="BN158" s="211"/>
      <c r="BO158" s="36">
        <v>45188</v>
      </c>
      <c r="BP158" s="210">
        <v>45247</v>
      </c>
      <c r="BQ158" s="211"/>
      <c r="BR158" s="231"/>
      <c r="BS158" s="232">
        <v>45188</v>
      </c>
      <c r="BT158" s="229"/>
      <c r="BU158" s="229"/>
      <c r="BV158" s="229"/>
      <c r="BW158" s="210"/>
      <c r="BX158" s="210"/>
      <c r="BY158" s="211"/>
      <c r="BZ158" s="218"/>
      <c r="CA158" s="218"/>
      <c r="CB158" s="218"/>
      <c r="CC158" s="218"/>
      <c r="CD158" s="218"/>
      <c r="CE158" s="218"/>
    </row>
    <row r="159" spans="1:83" ht="25.5" x14ac:dyDescent="0.25">
      <c r="A159" s="229"/>
      <c r="B159" s="231"/>
      <c r="C159" s="231"/>
      <c r="D159" s="231"/>
      <c r="E159" s="231"/>
      <c r="F159" s="270"/>
      <c r="G159" s="221"/>
      <c r="H159" s="229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70"/>
      <c r="X159" s="229"/>
      <c r="Y159" s="231"/>
      <c r="Z159" s="229"/>
      <c r="AA159" s="218"/>
      <c r="AB159" s="230"/>
      <c r="AC159" s="231"/>
      <c r="AD159" s="230"/>
      <c r="AE159" s="230"/>
      <c r="AF159" s="229"/>
      <c r="AG159" s="229"/>
      <c r="AH159" s="229"/>
      <c r="AI159" s="224"/>
      <c r="AJ159" s="224"/>
      <c r="AK159" s="224"/>
      <c r="AL159" s="225" t="s">
        <v>319</v>
      </c>
      <c r="AM159" s="225" t="s">
        <v>366</v>
      </c>
      <c r="AN159" s="213">
        <v>45279</v>
      </c>
      <c r="AO159" s="225"/>
      <c r="AP159" s="225" t="s">
        <v>321</v>
      </c>
      <c r="AQ159" s="1"/>
      <c r="AR159" s="1"/>
      <c r="AS159" s="225"/>
      <c r="AT159" s="225"/>
      <c r="AU159" s="45"/>
      <c r="AV159" s="225"/>
      <c r="AW159" s="46"/>
      <c r="AX159" s="46"/>
      <c r="AY159" s="225"/>
      <c r="AZ159" s="225"/>
      <c r="BA159" s="46"/>
      <c r="BB159" s="46"/>
      <c r="BC159" s="213">
        <v>45279</v>
      </c>
      <c r="BD159" s="46"/>
      <c r="BE159" s="46">
        <v>106487.52</v>
      </c>
      <c r="BF159" s="46"/>
      <c r="BG159" s="225"/>
      <c r="BH159" s="46"/>
      <c r="BI159" s="251"/>
      <c r="BJ159" s="224"/>
      <c r="BK159" s="224"/>
      <c r="BL159" s="257"/>
      <c r="BM159" s="211"/>
      <c r="BN159" s="211"/>
      <c r="BO159" s="36"/>
      <c r="BP159" s="210"/>
      <c r="BQ159" s="211"/>
      <c r="BR159" s="231"/>
      <c r="BS159" s="232"/>
      <c r="BT159" s="229"/>
      <c r="BU159" s="229"/>
      <c r="BV159" s="229"/>
      <c r="BW159" s="210"/>
      <c r="BX159" s="210"/>
      <c r="BY159" s="211"/>
      <c r="BZ159" s="218"/>
      <c r="CA159" s="218"/>
      <c r="CB159" s="218"/>
      <c r="CC159" s="218"/>
      <c r="CD159" s="218"/>
      <c r="CE159" s="218"/>
    </row>
    <row r="160" spans="1:83" ht="25.5" x14ac:dyDescent="0.25">
      <c r="A160" s="229"/>
      <c r="B160" s="231"/>
      <c r="C160" s="231"/>
      <c r="D160" s="231"/>
      <c r="E160" s="231"/>
      <c r="F160" s="270"/>
      <c r="G160" s="221"/>
      <c r="H160" s="229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70"/>
      <c r="X160" s="229"/>
      <c r="Y160" s="231"/>
      <c r="Z160" s="229"/>
      <c r="AA160" s="218"/>
      <c r="AB160" s="230"/>
      <c r="AC160" s="231"/>
      <c r="AD160" s="230"/>
      <c r="AE160" s="230"/>
      <c r="AF160" s="229"/>
      <c r="AG160" s="229"/>
      <c r="AH160" s="229"/>
      <c r="AI160" s="224"/>
      <c r="AJ160" s="224"/>
      <c r="AK160" s="224"/>
      <c r="AL160" s="225" t="s">
        <v>952</v>
      </c>
      <c r="AM160" s="225" t="s">
        <v>1024</v>
      </c>
      <c r="AN160" s="213">
        <v>45337</v>
      </c>
      <c r="AO160" s="225">
        <v>13722</v>
      </c>
      <c r="AP160" s="225" t="s">
        <v>185</v>
      </c>
      <c r="AQ160" s="1">
        <v>45340</v>
      </c>
      <c r="AR160" s="1">
        <v>45429</v>
      </c>
      <c r="AS160" s="225"/>
      <c r="AT160" s="225"/>
      <c r="AU160" s="45"/>
      <c r="AV160" s="225"/>
      <c r="AW160" s="46"/>
      <c r="AX160" s="46"/>
      <c r="AY160" s="225"/>
      <c r="AZ160" s="225"/>
      <c r="BA160" s="46"/>
      <c r="BB160" s="46"/>
      <c r="BC160" s="213"/>
      <c r="BD160" s="46"/>
      <c r="BE160" s="46"/>
      <c r="BF160" s="46"/>
      <c r="BG160" s="225"/>
      <c r="BH160" s="46"/>
      <c r="BI160" s="251"/>
      <c r="BJ160" s="224"/>
      <c r="BK160" s="224"/>
      <c r="BL160" s="257"/>
      <c r="BM160" s="211"/>
      <c r="BN160" s="211"/>
      <c r="BO160" s="36"/>
      <c r="BP160" s="210"/>
      <c r="BQ160" s="211"/>
      <c r="BR160" s="231"/>
      <c r="BS160" s="232"/>
      <c r="BT160" s="229"/>
      <c r="BU160" s="229"/>
      <c r="BV160" s="229"/>
      <c r="BW160" s="210"/>
      <c r="BX160" s="210"/>
      <c r="BY160" s="211"/>
      <c r="BZ160" s="218"/>
      <c r="CA160" s="218"/>
      <c r="CB160" s="218"/>
      <c r="CC160" s="218"/>
      <c r="CD160" s="218"/>
      <c r="CE160" s="218"/>
    </row>
    <row r="161" spans="1:83" ht="25.5" x14ac:dyDescent="0.25">
      <c r="A161" s="229"/>
      <c r="B161" s="231"/>
      <c r="C161" s="231"/>
      <c r="D161" s="231"/>
      <c r="E161" s="231"/>
      <c r="F161" s="270"/>
      <c r="G161" s="221"/>
      <c r="H161" s="229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70"/>
      <c r="X161" s="229"/>
      <c r="Y161" s="231"/>
      <c r="Z161" s="229"/>
      <c r="AA161" s="218"/>
      <c r="AB161" s="230"/>
      <c r="AC161" s="231"/>
      <c r="AD161" s="230"/>
      <c r="AE161" s="230"/>
      <c r="AF161" s="229"/>
      <c r="AG161" s="229"/>
      <c r="AH161" s="229"/>
      <c r="AI161" s="224"/>
      <c r="AJ161" s="224"/>
      <c r="AK161" s="224"/>
      <c r="AL161" s="225" t="s">
        <v>952</v>
      </c>
      <c r="AM161" s="225" t="s">
        <v>1025</v>
      </c>
      <c r="AN161" s="213">
        <v>45421</v>
      </c>
      <c r="AO161" s="225">
        <v>13774</v>
      </c>
      <c r="AP161" s="225" t="s">
        <v>185</v>
      </c>
      <c r="AQ161" s="1">
        <v>45430</v>
      </c>
      <c r="AR161" s="1">
        <v>45489</v>
      </c>
      <c r="AS161" s="225"/>
      <c r="AT161" s="225"/>
      <c r="AU161" s="45"/>
      <c r="AV161" s="225"/>
      <c r="AW161" s="46"/>
      <c r="AX161" s="46"/>
      <c r="AY161" s="225"/>
      <c r="AZ161" s="225"/>
      <c r="BA161" s="46"/>
      <c r="BB161" s="46"/>
      <c r="BC161" s="213"/>
      <c r="BD161" s="46"/>
      <c r="BE161" s="46"/>
      <c r="BF161" s="46"/>
      <c r="BG161" s="225"/>
      <c r="BH161" s="46"/>
      <c r="BI161" s="251"/>
      <c r="BJ161" s="224"/>
      <c r="BK161" s="224"/>
      <c r="BL161" s="257"/>
      <c r="BM161" s="211"/>
      <c r="BN161" s="211"/>
      <c r="BO161" s="36"/>
      <c r="BP161" s="210"/>
      <c r="BQ161" s="211"/>
      <c r="BR161" s="231"/>
      <c r="BS161" s="232"/>
      <c r="BT161" s="229"/>
      <c r="BU161" s="229"/>
      <c r="BV161" s="229"/>
      <c r="BW161" s="210"/>
      <c r="BX161" s="210"/>
      <c r="BY161" s="211"/>
      <c r="BZ161" s="218"/>
      <c r="CA161" s="218"/>
      <c r="CB161" s="218"/>
      <c r="CC161" s="218"/>
      <c r="CD161" s="218"/>
      <c r="CE161" s="218"/>
    </row>
    <row r="162" spans="1:83" ht="25.5" x14ac:dyDescent="0.25">
      <c r="A162" s="229"/>
      <c r="B162" s="231"/>
      <c r="C162" s="231"/>
      <c r="D162" s="231"/>
      <c r="E162" s="231"/>
      <c r="F162" s="270"/>
      <c r="G162" s="221"/>
      <c r="H162" s="229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70"/>
      <c r="X162" s="229"/>
      <c r="Y162" s="231"/>
      <c r="Z162" s="229"/>
      <c r="AA162" s="218"/>
      <c r="AB162" s="230"/>
      <c r="AC162" s="231"/>
      <c r="AD162" s="230"/>
      <c r="AE162" s="230"/>
      <c r="AF162" s="229"/>
      <c r="AG162" s="229"/>
      <c r="AH162" s="229"/>
      <c r="AI162" s="224"/>
      <c r="AJ162" s="224"/>
      <c r="AK162" s="224"/>
      <c r="AL162" s="225" t="s">
        <v>977</v>
      </c>
      <c r="AM162" s="225" t="s">
        <v>1026</v>
      </c>
      <c r="AN162" s="213">
        <v>45485</v>
      </c>
      <c r="AO162" s="225">
        <v>13819</v>
      </c>
      <c r="AP162" s="225" t="s">
        <v>185</v>
      </c>
      <c r="AQ162" s="1">
        <v>45490</v>
      </c>
      <c r="AR162" s="1">
        <v>45549</v>
      </c>
      <c r="AS162" s="225"/>
      <c r="AT162" s="225"/>
      <c r="AU162" s="45"/>
      <c r="AV162" s="225"/>
      <c r="AW162" s="46"/>
      <c r="AX162" s="46"/>
      <c r="AY162" s="225"/>
      <c r="AZ162" s="225"/>
      <c r="BA162" s="46"/>
      <c r="BB162" s="46"/>
      <c r="BC162" s="213"/>
      <c r="BD162" s="46"/>
      <c r="BE162" s="46"/>
      <c r="BF162" s="46"/>
      <c r="BG162" s="225"/>
      <c r="BH162" s="46"/>
      <c r="BI162" s="251"/>
      <c r="BJ162" s="224"/>
      <c r="BK162" s="224"/>
      <c r="BL162" s="257"/>
      <c r="BM162" s="211"/>
      <c r="BN162" s="211"/>
      <c r="BO162" s="36"/>
      <c r="BP162" s="210"/>
      <c r="BQ162" s="211"/>
      <c r="BR162" s="231"/>
      <c r="BS162" s="232"/>
      <c r="BT162" s="229"/>
      <c r="BU162" s="229"/>
      <c r="BV162" s="229"/>
      <c r="BW162" s="210"/>
      <c r="BX162" s="210"/>
      <c r="BY162" s="211"/>
      <c r="BZ162" s="218"/>
      <c r="CA162" s="218"/>
      <c r="CB162" s="218"/>
      <c r="CC162" s="218"/>
      <c r="CD162" s="218"/>
      <c r="CE162" s="218"/>
    </row>
    <row r="163" spans="1:83" ht="25.5" x14ac:dyDescent="0.25">
      <c r="A163" s="229"/>
      <c r="B163" s="231"/>
      <c r="C163" s="231"/>
      <c r="D163" s="231"/>
      <c r="E163" s="231"/>
      <c r="F163" s="270"/>
      <c r="G163" s="221"/>
      <c r="H163" s="229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70"/>
      <c r="X163" s="229"/>
      <c r="Y163" s="231"/>
      <c r="Z163" s="229"/>
      <c r="AA163" s="218"/>
      <c r="AB163" s="230"/>
      <c r="AC163" s="231"/>
      <c r="AD163" s="230"/>
      <c r="AE163" s="230"/>
      <c r="AF163" s="229"/>
      <c r="AG163" s="229"/>
      <c r="AH163" s="229"/>
      <c r="AI163" s="224"/>
      <c r="AJ163" s="224"/>
      <c r="AK163" s="224"/>
      <c r="AL163" s="225" t="s">
        <v>1027</v>
      </c>
      <c r="AM163" s="225" t="s">
        <v>1028</v>
      </c>
      <c r="AN163" s="213">
        <v>45548</v>
      </c>
      <c r="AO163" s="225">
        <v>13886</v>
      </c>
      <c r="AP163" s="225" t="s">
        <v>185</v>
      </c>
      <c r="AQ163" s="1">
        <v>45550</v>
      </c>
      <c r="AR163" s="1">
        <v>45609</v>
      </c>
      <c r="AS163" s="225"/>
      <c r="AT163" s="225"/>
      <c r="AU163" s="45"/>
      <c r="AV163" s="225"/>
      <c r="AW163" s="46"/>
      <c r="AX163" s="46"/>
      <c r="AY163" s="225"/>
      <c r="AZ163" s="225"/>
      <c r="BA163" s="46"/>
      <c r="BB163" s="46"/>
      <c r="BC163" s="213"/>
      <c r="BD163" s="46"/>
      <c r="BE163" s="46"/>
      <c r="BF163" s="46"/>
      <c r="BG163" s="225"/>
      <c r="BH163" s="46"/>
      <c r="BI163" s="251"/>
      <c r="BJ163" s="224"/>
      <c r="BK163" s="224"/>
      <c r="BL163" s="257"/>
      <c r="BM163" s="211"/>
      <c r="BN163" s="211"/>
      <c r="BO163" s="36"/>
      <c r="BP163" s="210"/>
      <c r="BQ163" s="211"/>
      <c r="BR163" s="231"/>
      <c r="BS163" s="232"/>
      <c r="BT163" s="229"/>
      <c r="BU163" s="229"/>
      <c r="BV163" s="229"/>
      <c r="BW163" s="210"/>
      <c r="BX163" s="210"/>
      <c r="BY163" s="211"/>
      <c r="BZ163" s="218"/>
      <c r="CA163" s="218"/>
      <c r="CB163" s="218"/>
      <c r="CC163" s="218"/>
      <c r="CD163" s="218"/>
      <c r="CE163" s="218"/>
    </row>
    <row r="164" spans="1:83" ht="25.5" x14ac:dyDescent="0.25">
      <c r="A164" s="229"/>
      <c r="B164" s="231"/>
      <c r="C164" s="231"/>
      <c r="D164" s="231"/>
      <c r="E164" s="231"/>
      <c r="F164" s="270"/>
      <c r="G164" s="221"/>
      <c r="H164" s="229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70"/>
      <c r="X164" s="229"/>
      <c r="Y164" s="231"/>
      <c r="Z164" s="229"/>
      <c r="AA164" s="218"/>
      <c r="AB164" s="230"/>
      <c r="AC164" s="231"/>
      <c r="AD164" s="230"/>
      <c r="AE164" s="230"/>
      <c r="AF164" s="229"/>
      <c r="AG164" s="229"/>
      <c r="AH164" s="229"/>
      <c r="AI164" s="224"/>
      <c r="AJ164" s="224"/>
      <c r="AK164" s="224"/>
      <c r="AL164" s="225" t="s">
        <v>957</v>
      </c>
      <c r="AM164" s="225" t="s">
        <v>1029</v>
      </c>
      <c r="AN164" s="213">
        <v>45624</v>
      </c>
      <c r="AO164" s="225">
        <v>13914</v>
      </c>
      <c r="AP164" s="225" t="s">
        <v>217</v>
      </c>
      <c r="AQ164" s="1"/>
      <c r="AR164" s="1"/>
      <c r="AS164" s="225"/>
      <c r="AT164" s="225"/>
      <c r="AU164" s="45">
        <v>4.3200000000000002E-2</v>
      </c>
      <c r="AV164" s="228">
        <v>0.11360000000000001</v>
      </c>
      <c r="AW164" s="46">
        <v>4295.28</v>
      </c>
      <c r="AX164" s="46">
        <v>11285.52</v>
      </c>
      <c r="AY164" s="225"/>
      <c r="AZ164" s="225"/>
      <c r="BA164" s="46"/>
      <c r="BB164" s="46"/>
      <c r="BC164" s="213"/>
      <c r="BD164" s="46"/>
      <c r="BE164" s="46"/>
      <c r="BF164" s="46"/>
      <c r="BG164" s="225"/>
      <c r="BH164" s="46"/>
      <c r="BI164" s="251"/>
      <c r="BJ164" s="224"/>
      <c r="BK164" s="224"/>
      <c r="BL164" s="257"/>
      <c r="BM164" s="211"/>
      <c r="BN164" s="211"/>
      <c r="BO164" s="36"/>
      <c r="BP164" s="210"/>
      <c r="BQ164" s="211"/>
      <c r="BR164" s="231"/>
      <c r="BS164" s="232"/>
      <c r="BT164" s="229"/>
      <c r="BU164" s="229"/>
      <c r="BV164" s="229"/>
      <c r="BW164" s="210"/>
      <c r="BX164" s="210"/>
      <c r="BY164" s="211"/>
      <c r="BZ164" s="218"/>
      <c r="CA164" s="218"/>
      <c r="CB164" s="218"/>
      <c r="CC164" s="218"/>
      <c r="CD164" s="218"/>
      <c r="CE164" s="218"/>
    </row>
    <row r="165" spans="1:83" ht="25.5" x14ac:dyDescent="0.25">
      <c r="A165" s="229"/>
      <c r="B165" s="231"/>
      <c r="C165" s="231"/>
      <c r="D165" s="231"/>
      <c r="E165" s="231"/>
      <c r="F165" s="270"/>
      <c r="G165" s="221"/>
      <c r="H165" s="229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70"/>
      <c r="X165" s="229"/>
      <c r="Y165" s="231"/>
      <c r="Z165" s="229"/>
      <c r="AA165" s="218"/>
      <c r="AB165" s="230"/>
      <c r="AC165" s="231"/>
      <c r="AD165" s="230"/>
      <c r="AE165" s="230"/>
      <c r="AF165" s="229"/>
      <c r="AG165" s="229"/>
      <c r="AH165" s="229"/>
      <c r="AI165" s="224"/>
      <c r="AJ165" s="224"/>
      <c r="AK165" s="224"/>
      <c r="AL165" s="225" t="s">
        <v>977</v>
      </c>
      <c r="AM165" s="225" t="s">
        <v>1030</v>
      </c>
      <c r="AN165" s="213">
        <v>45637</v>
      </c>
      <c r="AO165" s="225">
        <v>13924</v>
      </c>
      <c r="AP165" s="225" t="s">
        <v>185</v>
      </c>
      <c r="AQ165" s="1">
        <v>45640</v>
      </c>
      <c r="AR165" s="1">
        <v>45699</v>
      </c>
      <c r="AS165" s="225"/>
      <c r="AT165" s="225"/>
      <c r="AU165" s="45"/>
      <c r="AV165" s="225"/>
      <c r="AW165" s="46"/>
      <c r="AX165" s="46"/>
      <c r="AY165" s="225"/>
      <c r="AZ165" s="225"/>
      <c r="BA165" s="46"/>
      <c r="BB165" s="46"/>
      <c r="BC165" s="213"/>
      <c r="BD165" s="46"/>
      <c r="BE165" s="46"/>
      <c r="BF165" s="46"/>
      <c r="BG165" s="225"/>
      <c r="BH165" s="46"/>
      <c r="BI165" s="251"/>
      <c r="BJ165" s="224"/>
      <c r="BK165" s="224"/>
      <c r="BL165" s="257"/>
      <c r="BM165" s="211"/>
      <c r="BN165" s="211"/>
      <c r="BO165" s="36"/>
      <c r="BP165" s="210"/>
      <c r="BQ165" s="211"/>
      <c r="BR165" s="231"/>
      <c r="BS165" s="232"/>
      <c r="BT165" s="229"/>
      <c r="BU165" s="229"/>
      <c r="BV165" s="229"/>
      <c r="BW165" s="210"/>
      <c r="BX165" s="210"/>
      <c r="BY165" s="211"/>
      <c r="BZ165" s="218"/>
      <c r="CA165" s="218"/>
      <c r="CB165" s="218"/>
      <c r="CC165" s="218"/>
      <c r="CD165" s="218"/>
      <c r="CE165" s="218"/>
    </row>
    <row r="166" spans="1:83" ht="25.5" x14ac:dyDescent="0.25">
      <c r="A166" s="229"/>
      <c r="B166" s="231"/>
      <c r="C166" s="231"/>
      <c r="D166" s="231"/>
      <c r="E166" s="231"/>
      <c r="F166" s="270"/>
      <c r="G166" s="221"/>
      <c r="H166" s="229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70"/>
      <c r="X166" s="229"/>
      <c r="Y166" s="231"/>
      <c r="Z166" s="229"/>
      <c r="AA166" s="218"/>
      <c r="AB166" s="230"/>
      <c r="AC166" s="231"/>
      <c r="AD166" s="230"/>
      <c r="AE166" s="230"/>
      <c r="AF166" s="229"/>
      <c r="AG166" s="229"/>
      <c r="AH166" s="229"/>
      <c r="AI166" s="224"/>
      <c r="AJ166" s="224"/>
      <c r="AK166" s="224"/>
      <c r="AL166" s="225" t="s">
        <v>977</v>
      </c>
      <c r="AM166" s="225" t="s">
        <v>1031</v>
      </c>
      <c r="AN166" s="213">
        <v>45686</v>
      </c>
      <c r="AO166" s="225">
        <v>13956</v>
      </c>
      <c r="AP166" s="225" t="s">
        <v>185</v>
      </c>
      <c r="AQ166" s="213">
        <v>45700</v>
      </c>
      <c r="AR166" s="213">
        <v>45759</v>
      </c>
      <c r="AS166" s="225"/>
      <c r="AT166" s="225"/>
      <c r="AU166" s="45"/>
      <c r="AV166" s="225"/>
      <c r="AW166" s="46"/>
      <c r="AX166" s="46"/>
      <c r="AY166" s="225"/>
      <c r="AZ166" s="225"/>
      <c r="BA166" s="46"/>
      <c r="BB166" s="46"/>
      <c r="BC166" s="213"/>
      <c r="BD166" s="46"/>
      <c r="BE166" s="46"/>
      <c r="BF166" s="46"/>
      <c r="BG166" s="225"/>
      <c r="BH166" s="46"/>
      <c r="BI166" s="251"/>
      <c r="BJ166" s="224"/>
      <c r="BK166" s="224"/>
      <c r="BL166" s="257"/>
      <c r="BM166" s="211"/>
      <c r="BN166" s="211"/>
      <c r="BO166" s="36"/>
      <c r="BP166" s="210"/>
      <c r="BQ166" s="211"/>
      <c r="BR166" s="231"/>
      <c r="BS166" s="232"/>
      <c r="BT166" s="229"/>
      <c r="BU166" s="229"/>
      <c r="BV166" s="229"/>
      <c r="BW166" s="210"/>
      <c r="BX166" s="210"/>
      <c r="BY166" s="211"/>
      <c r="BZ166" s="227"/>
      <c r="CA166" s="227"/>
      <c r="CB166" s="227"/>
      <c r="CC166" s="227"/>
      <c r="CD166" s="227"/>
      <c r="CE166" s="227"/>
    </row>
    <row r="167" spans="1:83" x14ac:dyDescent="0.25">
      <c r="A167" s="229">
        <v>13</v>
      </c>
      <c r="B167" s="231" t="s">
        <v>337</v>
      </c>
      <c r="C167" s="231" t="s">
        <v>349</v>
      </c>
      <c r="D167" s="231" t="s">
        <v>318</v>
      </c>
      <c r="E167" s="231" t="s">
        <v>180</v>
      </c>
      <c r="F167" s="270" t="s">
        <v>351</v>
      </c>
      <c r="G167" s="221"/>
      <c r="H167" s="229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70"/>
      <c r="X167" s="229"/>
      <c r="Y167" s="231" t="s">
        <v>358</v>
      </c>
      <c r="Z167" s="229" t="s">
        <v>341</v>
      </c>
      <c r="AA167" s="218" t="s">
        <v>342</v>
      </c>
      <c r="AB167" s="230">
        <v>45160</v>
      </c>
      <c r="AC167" s="231" t="s">
        <v>347</v>
      </c>
      <c r="AD167" s="230">
        <v>45160</v>
      </c>
      <c r="AE167" s="230">
        <v>45249</v>
      </c>
      <c r="AF167" s="229" t="s">
        <v>183</v>
      </c>
      <c r="AG167" s="229" t="s">
        <v>184</v>
      </c>
      <c r="AH167" s="229" t="s">
        <v>343</v>
      </c>
      <c r="AI167" s="224">
        <v>186399.67</v>
      </c>
      <c r="AJ167" s="224">
        <v>24094.52</v>
      </c>
      <c r="AK167" s="224">
        <f>AI167+AJ167</f>
        <v>210494.19</v>
      </c>
      <c r="AL167" s="225"/>
      <c r="AM167" s="225"/>
      <c r="AN167" s="213"/>
      <c r="AO167" s="225"/>
      <c r="AP167" s="225"/>
      <c r="AQ167" s="213"/>
      <c r="AR167" s="213"/>
      <c r="AS167" s="225"/>
      <c r="AT167" s="225"/>
      <c r="AU167" s="45"/>
      <c r="AV167" s="225"/>
      <c r="AW167" s="46"/>
      <c r="AX167" s="46"/>
      <c r="AY167" s="225"/>
      <c r="AZ167" s="225"/>
      <c r="BA167" s="46"/>
      <c r="BB167" s="46"/>
      <c r="BC167" s="213"/>
      <c r="BD167" s="46"/>
      <c r="BE167" s="46"/>
      <c r="BF167" s="46"/>
      <c r="BG167" s="225"/>
      <c r="BH167" s="46"/>
      <c r="BI167" s="251"/>
      <c r="BJ167" s="224">
        <v>61005.16</v>
      </c>
      <c r="BK167" s="224"/>
      <c r="BL167" s="257">
        <f>BJ167+BK167</f>
        <v>61005.16</v>
      </c>
      <c r="BM167" s="211"/>
      <c r="BN167" s="211"/>
      <c r="BO167" s="36">
        <v>45188</v>
      </c>
      <c r="BP167" s="210">
        <v>45247</v>
      </c>
      <c r="BQ167" s="211"/>
      <c r="BR167" s="212"/>
      <c r="BS167" s="213"/>
      <c r="BT167" s="229"/>
      <c r="BU167" s="229"/>
      <c r="BV167" s="229"/>
      <c r="BW167" s="210"/>
      <c r="BX167" s="210"/>
      <c r="BY167" s="211"/>
      <c r="BZ167" s="227"/>
      <c r="CA167" s="227"/>
      <c r="CB167" s="227"/>
      <c r="CC167" s="227"/>
      <c r="CD167" s="227"/>
      <c r="CE167" s="227"/>
    </row>
    <row r="168" spans="1:83" ht="25.5" x14ac:dyDescent="0.25">
      <c r="A168" s="229"/>
      <c r="B168" s="231"/>
      <c r="C168" s="231"/>
      <c r="D168" s="231"/>
      <c r="E168" s="231"/>
      <c r="F168" s="270"/>
      <c r="G168" s="221"/>
      <c r="H168" s="229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70"/>
      <c r="X168" s="229"/>
      <c r="Y168" s="231"/>
      <c r="Z168" s="229"/>
      <c r="AA168" s="218"/>
      <c r="AB168" s="230"/>
      <c r="AC168" s="231"/>
      <c r="AD168" s="230"/>
      <c r="AE168" s="230"/>
      <c r="AF168" s="229"/>
      <c r="AG168" s="229"/>
      <c r="AH168" s="229"/>
      <c r="AI168" s="224"/>
      <c r="AJ168" s="224"/>
      <c r="AK168" s="224"/>
      <c r="AL168" s="225" t="s">
        <v>187</v>
      </c>
      <c r="AM168" s="225" t="s">
        <v>367</v>
      </c>
      <c r="AN168" s="213">
        <v>45239</v>
      </c>
      <c r="AO168" s="225">
        <v>13654</v>
      </c>
      <c r="AP168" s="225" t="s">
        <v>185</v>
      </c>
      <c r="AQ168" s="1">
        <v>45250</v>
      </c>
      <c r="AR168" s="1">
        <v>45339</v>
      </c>
      <c r="AS168" s="225"/>
      <c r="AT168" s="225"/>
      <c r="AU168" s="45"/>
      <c r="AV168" s="225"/>
      <c r="AW168" s="46"/>
      <c r="AX168" s="46"/>
      <c r="AY168" s="225"/>
      <c r="AZ168" s="225"/>
      <c r="BA168" s="46"/>
      <c r="BB168" s="46"/>
      <c r="BC168" s="213"/>
      <c r="BD168" s="46"/>
      <c r="BE168" s="46"/>
      <c r="BF168" s="46"/>
      <c r="BG168" s="225"/>
      <c r="BH168" s="46"/>
      <c r="BI168" s="251"/>
      <c r="BJ168" s="224"/>
      <c r="BK168" s="224"/>
      <c r="BL168" s="257"/>
      <c r="BM168" s="211"/>
      <c r="BN168" s="211"/>
      <c r="BO168" s="36">
        <v>45248</v>
      </c>
      <c r="BP168" s="210">
        <v>45307</v>
      </c>
      <c r="BQ168" s="211"/>
      <c r="BR168" s="212"/>
      <c r="BS168" s="230">
        <v>45188</v>
      </c>
      <c r="BT168" s="229"/>
      <c r="BU168" s="229"/>
      <c r="BV168" s="229"/>
      <c r="BW168" s="210"/>
      <c r="BX168" s="210"/>
      <c r="BY168" s="211"/>
      <c r="BZ168" s="218" t="s">
        <v>1040</v>
      </c>
      <c r="CA168" s="218">
        <v>13969</v>
      </c>
      <c r="CB168" s="218"/>
      <c r="CC168" s="218"/>
      <c r="CD168" s="218" t="s">
        <v>900</v>
      </c>
      <c r="CE168" s="218" t="s">
        <v>1041</v>
      </c>
    </row>
    <row r="169" spans="1:83" ht="25.5" x14ac:dyDescent="0.25">
      <c r="A169" s="229"/>
      <c r="B169" s="231"/>
      <c r="C169" s="231"/>
      <c r="D169" s="231"/>
      <c r="E169" s="231"/>
      <c r="F169" s="270"/>
      <c r="G169" s="221"/>
      <c r="H169" s="229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70"/>
      <c r="X169" s="229"/>
      <c r="Y169" s="231"/>
      <c r="Z169" s="229"/>
      <c r="AA169" s="218"/>
      <c r="AB169" s="230"/>
      <c r="AC169" s="231"/>
      <c r="AD169" s="230"/>
      <c r="AE169" s="230"/>
      <c r="AF169" s="229"/>
      <c r="AG169" s="229"/>
      <c r="AH169" s="229"/>
      <c r="AI169" s="224"/>
      <c r="AJ169" s="224"/>
      <c r="AK169" s="224"/>
      <c r="AL169" s="225" t="s">
        <v>319</v>
      </c>
      <c r="AM169" s="225" t="s">
        <v>368</v>
      </c>
      <c r="AN169" s="213">
        <v>45268</v>
      </c>
      <c r="AO169" s="225"/>
      <c r="AP169" s="225" t="s">
        <v>321</v>
      </c>
      <c r="AQ169" s="1"/>
      <c r="AR169" s="1"/>
      <c r="AS169" s="225"/>
      <c r="AT169" s="225"/>
      <c r="AU169" s="45"/>
      <c r="AV169" s="225"/>
      <c r="AW169" s="46"/>
      <c r="AX169" s="46"/>
      <c r="AY169" s="225"/>
      <c r="AZ169" s="225"/>
      <c r="BA169" s="46"/>
      <c r="BB169" s="46"/>
      <c r="BC169" s="213">
        <v>45268</v>
      </c>
      <c r="BD169" s="46"/>
      <c r="BE169" s="46">
        <v>15113.48</v>
      </c>
      <c r="BF169" s="46"/>
      <c r="BG169" s="225"/>
      <c r="BH169" s="46"/>
      <c r="BI169" s="251"/>
      <c r="BJ169" s="224"/>
      <c r="BK169" s="224"/>
      <c r="BL169" s="257"/>
      <c r="BM169" s="211"/>
      <c r="BN169" s="211"/>
      <c r="BO169" s="36"/>
      <c r="BP169" s="210"/>
      <c r="BQ169" s="211"/>
      <c r="BR169" s="212"/>
      <c r="BS169" s="230"/>
      <c r="BT169" s="229"/>
      <c r="BU169" s="229"/>
      <c r="BV169" s="229"/>
      <c r="BW169" s="210"/>
      <c r="BX169" s="210"/>
      <c r="BY169" s="211"/>
      <c r="BZ169" s="218"/>
      <c r="CA169" s="218"/>
      <c r="CB169" s="218"/>
      <c r="CC169" s="218"/>
      <c r="CD169" s="218"/>
      <c r="CE169" s="218"/>
    </row>
    <row r="170" spans="1:83" ht="25.5" x14ac:dyDescent="0.25">
      <c r="A170" s="229"/>
      <c r="B170" s="231"/>
      <c r="C170" s="231"/>
      <c r="D170" s="231"/>
      <c r="E170" s="231"/>
      <c r="F170" s="270"/>
      <c r="G170" s="221"/>
      <c r="H170" s="229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70"/>
      <c r="X170" s="229"/>
      <c r="Y170" s="231"/>
      <c r="Z170" s="229"/>
      <c r="AA170" s="218"/>
      <c r="AB170" s="230"/>
      <c r="AC170" s="231"/>
      <c r="AD170" s="230"/>
      <c r="AE170" s="230"/>
      <c r="AF170" s="229"/>
      <c r="AG170" s="229"/>
      <c r="AH170" s="229"/>
      <c r="AI170" s="224"/>
      <c r="AJ170" s="224"/>
      <c r="AK170" s="224"/>
      <c r="AL170" s="225" t="s">
        <v>1002</v>
      </c>
      <c r="AM170" s="225" t="s">
        <v>1033</v>
      </c>
      <c r="AN170" s="213">
        <v>45307</v>
      </c>
      <c r="AO170" s="225">
        <v>13700</v>
      </c>
      <c r="AP170" s="225" t="s">
        <v>185</v>
      </c>
      <c r="AQ170" s="1">
        <v>45340</v>
      </c>
      <c r="AR170" s="1">
        <v>45429</v>
      </c>
      <c r="AS170" s="225"/>
      <c r="AT170" s="225"/>
      <c r="AU170" s="45"/>
      <c r="AV170" s="225"/>
      <c r="AW170" s="46"/>
      <c r="AX170" s="46"/>
      <c r="AY170" s="225"/>
      <c r="AZ170" s="225"/>
      <c r="BA170" s="46"/>
      <c r="BB170" s="46"/>
      <c r="BC170" s="213"/>
      <c r="BD170" s="46"/>
      <c r="BE170" s="46"/>
      <c r="BF170" s="46"/>
      <c r="BG170" s="225"/>
      <c r="BH170" s="46"/>
      <c r="BI170" s="251"/>
      <c r="BJ170" s="224"/>
      <c r="BK170" s="224"/>
      <c r="BL170" s="257"/>
      <c r="BM170" s="211"/>
      <c r="BN170" s="211"/>
      <c r="BO170" s="36">
        <v>45308</v>
      </c>
      <c r="BP170" s="210">
        <v>45367</v>
      </c>
      <c r="BQ170" s="211"/>
      <c r="BR170" s="212"/>
      <c r="BS170" s="230"/>
      <c r="BT170" s="229"/>
      <c r="BU170" s="229"/>
      <c r="BV170" s="229"/>
      <c r="BW170" s="210"/>
      <c r="BX170" s="210"/>
      <c r="BY170" s="211"/>
      <c r="BZ170" s="218"/>
      <c r="CA170" s="218"/>
      <c r="CB170" s="218"/>
      <c r="CC170" s="218"/>
      <c r="CD170" s="218"/>
      <c r="CE170" s="218"/>
    </row>
    <row r="171" spans="1:83" ht="25.5" x14ac:dyDescent="0.25">
      <c r="A171" s="229"/>
      <c r="B171" s="231"/>
      <c r="C171" s="231"/>
      <c r="D171" s="231"/>
      <c r="E171" s="231"/>
      <c r="F171" s="270"/>
      <c r="G171" s="221"/>
      <c r="H171" s="229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70"/>
      <c r="X171" s="229"/>
      <c r="Y171" s="231"/>
      <c r="Z171" s="229"/>
      <c r="AA171" s="218"/>
      <c r="AB171" s="230"/>
      <c r="AC171" s="231"/>
      <c r="AD171" s="230"/>
      <c r="AE171" s="230"/>
      <c r="AF171" s="229"/>
      <c r="AG171" s="229"/>
      <c r="AH171" s="229"/>
      <c r="AI171" s="224"/>
      <c r="AJ171" s="224"/>
      <c r="AK171" s="224"/>
      <c r="AL171" s="225" t="s">
        <v>1002</v>
      </c>
      <c r="AM171" s="225" t="s">
        <v>1034</v>
      </c>
      <c r="AN171" s="213">
        <v>45352</v>
      </c>
      <c r="AO171" s="225">
        <v>13733</v>
      </c>
      <c r="AP171" s="225" t="s">
        <v>185</v>
      </c>
      <c r="AQ171" s="1">
        <v>45428</v>
      </c>
      <c r="AR171" s="1">
        <v>45519</v>
      </c>
      <c r="AS171" s="225"/>
      <c r="AT171" s="225"/>
      <c r="AU171" s="45"/>
      <c r="AV171" s="225"/>
      <c r="AW171" s="46"/>
      <c r="AX171" s="46"/>
      <c r="AY171" s="225"/>
      <c r="AZ171" s="225"/>
      <c r="BA171" s="46"/>
      <c r="BB171" s="46"/>
      <c r="BC171" s="213"/>
      <c r="BD171" s="46"/>
      <c r="BE171" s="46"/>
      <c r="BF171" s="46"/>
      <c r="BG171" s="225"/>
      <c r="BH171" s="46"/>
      <c r="BI171" s="251"/>
      <c r="BJ171" s="224"/>
      <c r="BK171" s="224"/>
      <c r="BL171" s="257"/>
      <c r="BM171" s="211"/>
      <c r="BN171" s="211"/>
      <c r="BO171" s="36">
        <v>45368</v>
      </c>
      <c r="BP171" s="210">
        <v>45427</v>
      </c>
      <c r="BQ171" s="211"/>
      <c r="BR171" s="212"/>
      <c r="BS171" s="230"/>
      <c r="BT171" s="229"/>
      <c r="BU171" s="229"/>
      <c r="BV171" s="229"/>
      <c r="BW171" s="210"/>
      <c r="BX171" s="210"/>
      <c r="BY171" s="211"/>
      <c r="BZ171" s="218"/>
      <c r="CA171" s="218"/>
      <c r="CB171" s="218"/>
      <c r="CC171" s="218"/>
      <c r="CD171" s="218"/>
      <c r="CE171" s="218"/>
    </row>
    <row r="172" spans="1:83" ht="25.5" x14ac:dyDescent="0.25">
      <c r="A172" s="229"/>
      <c r="B172" s="231"/>
      <c r="C172" s="231"/>
      <c r="D172" s="231"/>
      <c r="E172" s="231"/>
      <c r="F172" s="270"/>
      <c r="G172" s="221"/>
      <c r="H172" s="229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70"/>
      <c r="X172" s="229"/>
      <c r="Y172" s="231"/>
      <c r="Z172" s="229"/>
      <c r="AA172" s="218"/>
      <c r="AB172" s="230"/>
      <c r="AC172" s="231"/>
      <c r="AD172" s="230"/>
      <c r="AE172" s="230"/>
      <c r="AF172" s="229"/>
      <c r="AG172" s="229"/>
      <c r="AH172" s="229"/>
      <c r="AI172" s="224"/>
      <c r="AJ172" s="224"/>
      <c r="AK172" s="224"/>
      <c r="AL172" s="225" t="s">
        <v>1005</v>
      </c>
      <c r="AM172" s="225" t="s">
        <v>1035</v>
      </c>
      <c r="AN172" s="213">
        <v>45405</v>
      </c>
      <c r="AO172" s="225">
        <v>13762</v>
      </c>
      <c r="AP172" s="225" t="s">
        <v>185</v>
      </c>
      <c r="AQ172" s="1"/>
      <c r="AR172" s="1"/>
      <c r="AS172" s="225"/>
      <c r="AT172" s="225"/>
      <c r="AU172" s="45"/>
      <c r="AV172" s="225"/>
      <c r="AW172" s="46"/>
      <c r="AX172" s="46"/>
      <c r="AY172" s="225"/>
      <c r="AZ172" s="225"/>
      <c r="BA172" s="46"/>
      <c r="BB172" s="46"/>
      <c r="BC172" s="213"/>
      <c r="BD172" s="46"/>
      <c r="BE172" s="46"/>
      <c r="BF172" s="46"/>
      <c r="BG172" s="225"/>
      <c r="BH172" s="46"/>
      <c r="BI172" s="251"/>
      <c r="BJ172" s="224"/>
      <c r="BK172" s="224"/>
      <c r="BL172" s="257"/>
      <c r="BM172" s="211"/>
      <c r="BN172" s="211"/>
      <c r="BO172" s="36">
        <v>45428</v>
      </c>
      <c r="BP172" s="210">
        <v>45487</v>
      </c>
      <c r="BQ172" s="211"/>
      <c r="BR172" s="212"/>
      <c r="BS172" s="230"/>
      <c r="BT172" s="229"/>
      <c r="BU172" s="229"/>
      <c r="BV172" s="229"/>
      <c r="BW172" s="210"/>
      <c r="BX172" s="210"/>
      <c r="BY172" s="211"/>
      <c r="BZ172" s="218"/>
      <c r="CA172" s="218"/>
      <c r="CB172" s="218"/>
      <c r="CC172" s="218"/>
      <c r="CD172" s="218"/>
      <c r="CE172" s="218"/>
    </row>
    <row r="173" spans="1:83" ht="25.5" x14ac:dyDescent="0.25">
      <c r="A173" s="229"/>
      <c r="B173" s="231"/>
      <c r="C173" s="231"/>
      <c r="D173" s="231"/>
      <c r="E173" s="231"/>
      <c r="F173" s="270"/>
      <c r="G173" s="221"/>
      <c r="H173" s="229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70"/>
      <c r="X173" s="229"/>
      <c r="Y173" s="231"/>
      <c r="Z173" s="229"/>
      <c r="AA173" s="218"/>
      <c r="AB173" s="230"/>
      <c r="AC173" s="231"/>
      <c r="AD173" s="230"/>
      <c r="AE173" s="230"/>
      <c r="AF173" s="229"/>
      <c r="AG173" s="229"/>
      <c r="AH173" s="229"/>
      <c r="AI173" s="224"/>
      <c r="AJ173" s="224"/>
      <c r="AK173" s="224"/>
      <c r="AL173" s="225" t="s">
        <v>1002</v>
      </c>
      <c r="AM173" s="225" t="s">
        <v>1036</v>
      </c>
      <c r="AN173" s="213">
        <v>45481</v>
      </c>
      <c r="AO173" s="225">
        <v>13714</v>
      </c>
      <c r="AP173" s="225" t="s">
        <v>185</v>
      </c>
      <c r="AQ173" s="1">
        <v>45520</v>
      </c>
      <c r="AR173" s="1">
        <v>45609</v>
      </c>
      <c r="AS173" s="225"/>
      <c r="AT173" s="225"/>
      <c r="AU173" s="45"/>
      <c r="AV173" s="225"/>
      <c r="AW173" s="46"/>
      <c r="AX173" s="46"/>
      <c r="AY173" s="225"/>
      <c r="AZ173" s="225"/>
      <c r="BA173" s="46"/>
      <c r="BB173" s="46"/>
      <c r="BC173" s="213"/>
      <c r="BD173" s="46"/>
      <c r="BE173" s="46"/>
      <c r="BF173" s="46"/>
      <c r="BG173" s="225"/>
      <c r="BH173" s="46"/>
      <c r="BI173" s="251"/>
      <c r="BJ173" s="224"/>
      <c r="BK173" s="224"/>
      <c r="BL173" s="257"/>
      <c r="BM173" s="211"/>
      <c r="BN173" s="211"/>
      <c r="BO173" s="36">
        <v>45488</v>
      </c>
      <c r="BP173" s="210">
        <v>45548</v>
      </c>
      <c r="BQ173" s="211"/>
      <c r="BR173" s="212"/>
      <c r="BS173" s="230"/>
      <c r="BT173" s="229"/>
      <c r="BU173" s="229"/>
      <c r="BV173" s="229"/>
      <c r="BW173" s="210"/>
      <c r="BX173" s="210"/>
      <c r="BY173" s="211"/>
      <c r="BZ173" s="218"/>
      <c r="CA173" s="218"/>
      <c r="CB173" s="218"/>
      <c r="CC173" s="218"/>
      <c r="CD173" s="218"/>
      <c r="CE173" s="218"/>
    </row>
    <row r="174" spans="1:83" ht="25.5" x14ac:dyDescent="0.25">
      <c r="A174" s="229"/>
      <c r="B174" s="231"/>
      <c r="C174" s="231"/>
      <c r="D174" s="231"/>
      <c r="E174" s="231"/>
      <c r="F174" s="270"/>
      <c r="G174" s="221"/>
      <c r="H174" s="229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70"/>
      <c r="X174" s="229"/>
      <c r="Y174" s="231"/>
      <c r="Z174" s="229"/>
      <c r="AA174" s="218"/>
      <c r="AB174" s="230"/>
      <c r="AC174" s="231"/>
      <c r="AD174" s="230"/>
      <c r="AE174" s="230"/>
      <c r="AF174" s="229"/>
      <c r="AG174" s="229"/>
      <c r="AH174" s="229"/>
      <c r="AI174" s="224"/>
      <c r="AJ174" s="224"/>
      <c r="AK174" s="224"/>
      <c r="AL174" s="225" t="s">
        <v>935</v>
      </c>
      <c r="AM174" s="225" t="s">
        <v>1037</v>
      </c>
      <c r="AN174" s="213">
        <v>45548</v>
      </c>
      <c r="AO174" s="225">
        <v>13918</v>
      </c>
      <c r="AP174" s="225" t="s">
        <v>185</v>
      </c>
      <c r="AQ174" s="1">
        <v>45610</v>
      </c>
      <c r="AR174" s="1">
        <v>45699</v>
      </c>
      <c r="AS174" s="225"/>
      <c r="AT174" s="225"/>
      <c r="AU174" s="45"/>
      <c r="AV174" s="225"/>
      <c r="AW174" s="46"/>
      <c r="AX174" s="46"/>
      <c r="AY174" s="225"/>
      <c r="AZ174" s="225"/>
      <c r="BA174" s="46"/>
      <c r="BB174" s="46"/>
      <c r="BC174" s="213"/>
      <c r="BD174" s="46"/>
      <c r="BE174" s="46"/>
      <c r="BF174" s="46"/>
      <c r="BG174" s="225"/>
      <c r="BH174" s="46"/>
      <c r="BI174" s="251"/>
      <c r="BJ174" s="224"/>
      <c r="BK174" s="224"/>
      <c r="BL174" s="257"/>
      <c r="BM174" s="211"/>
      <c r="BN174" s="211"/>
      <c r="BO174" s="36">
        <v>45549</v>
      </c>
      <c r="BP174" s="210">
        <v>45608</v>
      </c>
      <c r="BQ174" s="211"/>
      <c r="BR174" s="212"/>
      <c r="BS174" s="230"/>
      <c r="BT174" s="229"/>
      <c r="BU174" s="229"/>
      <c r="BV174" s="229"/>
      <c r="BW174" s="210"/>
      <c r="BX174" s="210"/>
      <c r="BY174" s="211"/>
      <c r="BZ174" s="218"/>
      <c r="CA174" s="218"/>
      <c r="CB174" s="218"/>
      <c r="CC174" s="218"/>
      <c r="CD174" s="218"/>
      <c r="CE174" s="218"/>
    </row>
    <row r="175" spans="1:83" ht="25.5" x14ac:dyDescent="0.25">
      <c r="A175" s="229"/>
      <c r="B175" s="231"/>
      <c r="C175" s="231"/>
      <c r="D175" s="231"/>
      <c r="E175" s="231"/>
      <c r="F175" s="270"/>
      <c r="G175" s="221"/>
      <c r="H175" s="229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70"/>
      <c r="X175" s="229"/>
      <c r="Y175" s="231"/>
      <c r="Z175" s="229"/>
      <c r="AA175" s="218"/>
      <c r="AB175" s="230"/>
      <c r="AC175" s="231"/>
      <c r="AD175" s="230"/>
      <c r="AE175" s="230"/>
      <c r="AF175" s="229"/>
      <c r="AG175" s="229"/>
      <c r="AH175" s="229"/>
      <c r="AI175" s="224"/>
      <c r="AJ175" s="224"/>
      <c r="AK175" s="224"/>
      <c r="AL175" s="225" t="s">
        <v>1002</v>
      </c>
      <c r="AM175" s="225" t="s">
        <v>1038</v>
      </c>
      <c r="AN175" s="213">
        <v>45548</v>
      </c>
      <c r="AO175" s="225">
        <v>13921</v>
      </c>
      <c r="AP175" s="225" t="s">
        <v>185</v>
      </c>
      <c r="AQ175" s="1">
        <v>45700</v>
      </c>
      <c r="AR175" s="1">
        <v>45699</v>
      </c>
      <c r="AS175" s="225"/>
      <c r="AT175" s="225"/>
      <c r="AU175" s="45"/>
      <c r="AV175" s="225"/>
      <c r="AW175" s="46"/>
      <c r="AX175" s="46"/>
      <c r="AY175" s="225"/>
      <c r="AZ175" s="225"/>
      <c r="BA175" s="46"/>
      <c r="BB175" s="46"/>
      <c r="BC175" s="213"/>
      <c r="BD175" s="46"/>
      <c r="BE175" s="46"/>
      <c r="BF175" s="46"/>
      <c r="BG175" s="225"/>
      <c r="BH175" s="46"/>
      <c r="BI175" s="251"/>
      <c r="BJ175" s="224"/>
      <c r="BK175" s="224"/>
      <c r="BL175" s="257"/>
      <c r="BM175" s="211"/>
      <c r="BN175" s="211"/>
      <c r="BO175" s="36">
        <v>45609</v>
      </c>
      <c r="BP175" s="210">
        <v>45668</v>
      </c>
      <c r="BQ175" s="211"/>
      <c r="BR175" s="212"/>
      <c r="BS175" s="230"/>
      <c r="BT175" s="229"/>
      <c r="BU175" s="229"/>
      <c r="BV175" s="229"/>
      <c r="BW175" s="210"/>
      <c r="BX175" s="210"/>
      <c r="BY175" s="211"/>
      <c r="BZ175" s="218"/>
      <c r="CA175" s="218"/>
      <c r="CB175" s="218"/>
      <c r="CC175" s="218"/>
      <c r="CD175" s="218"/>
      <c r="CE175" s="218"/>
    </row>
    <row r="176" spans="1:83" ht="25.5" x14ac:dyDescent="0.25">
      <c r="A176" s="229"/>
      <c r="B176" s="231"/>
      <c r="C176" s="231"/>
      <c r="D176" s="231"/>
      <c r="E176" s="231"/>
      <c r="F176" s="270"/>
      <c r="G176" s="221"/>
      <c r="H176" s="229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70"/>
      <c r="X176" s="229"/>
      <c r="Y176" s="231"/>
      <c r="Z176" s="229"/>
      <c r="AA176" s="218"/>
      <c r="AB176" s="230"/>
      <c r="AC176" s="231"/>
      <c r="AD176" s="230"/>
      <c r="AE176" s="230"/>
      <c r="AF176" s="229"/>
      <c r="AG176" s="229"/>
      <c r="AH176" s="229"/>
      <c r="AI176" s="224"/>
      <c r="AJ176" s="224"/>
      <c r="AK176" s="224"/>
      <c r="AL176" s="225" t="s">
        <v>935</v>
      </c>
      <c r="AM176" s="225" t="s">
        <v>1039</v>
      </c>
      <c r="AN176" s="213">
        <v>45667</v>
      </c>
      <c r="AO176" s="225">
        <v>13943</v>
      </c>
      <c r="AP176" s="225" t="s">
        <v>185</v>
      </c>
      <c r="AQ176" s="1">
        <v>45700</v>
      </c>
      <c r="AR176" s="1">
        <v>45789</v>
      </c>
      <c r="AS176" s="225"/>
      <c r="AT176" s="225"/>
      <c r="AU176" s="45"/>
      <c r="AV176" s="225"/>
      <c r="AW176" s="46"/>
      <c r="AX176" s="46"/>
      <c r="AY176" s="225"/>
      <c r="AZ176" s="225"/>
      <c r="BA176" s="46"/>
      <c r="BB176" s="46"/>
      <c r="BC176" s="213"/>
      <c r="BD176" s="46"/>
      <c r="BE176" s="46"/>
      <c r="BF176" s="46"/>
      <c r="BG176" s="225"/>
      <c r="BH176" s="46"/>
      <c r="BI176" s="251"/>
      <c r="BJ176" s="224"/>
      <c r="BK176" s="224"/>
      <c r="BL176" s="257"/>
      <c r="BM176" s="211"/>
      <c r="BN176" s="211"/>
      <c r="BO176" s="36">
        <v>45669</v>
      </c>
      <c r="BP176" s="210">
        <v>45728</v>
      </c>
      <c r="BQ176" s="211"/>
      <c r="BR176" s="212"/>
      <c r="BS176" s="230"/>
      <c r="BT176" s="229"/>
      <c r="BU176" s="229"/>
      <c r="BV176" s="229"/>
      <c r="BW176" s="210"/>
      <c r="BX176" s="210"/>
      <c r="BY176" s="211"/>
      <c r="BZ176" s="218"/>
      <c r="CA176" s="218"/>
      <c r="CB176" s="218"/>
      <c r="CC176" s="218"/>
      <c r="CD176" s="218"/>
      <c r="CE176" s="218"/>
    </row>
    <row r="177" spans="1:83" ht="25.5" x14ac:dyDescent="0.25">
      <c r="A177" s="229"/>
      <c r="B177" s="231"/>
      <c r="C177" s="231"/>
      <c r="D177" s="231"/>
      <c r="E177" s="231"/>
      <c r="F177" s="270"/>
      <c r="G177" s="221"/>
      <c r="H177" s="229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70"/>
      <c r="X177" s="229"/>
      <c r="Y177" s="231"/>
      <c r="Z177" s="229"/>
      <c r="AA177" s="218"/>
      <c r="AB177" s="230"/>
      <c r="AC177" s="231"/>
      <c r="AD177" s="230"/>
      <c r="AE177" s="230"/>
      <c r="AF177" s="229"/>
      <c r="AG177" s="229"/>
      <c r="AH177" s="229"/>
      <c r="AI177" s="224"/>
      <c r="AJ177" s="224"/>
      <c r="AK177" s="224"/>
      <c r="AL177" s="225" t="s">
        <v>748</v>
      </c>
      <c r="AM177" s="225" t="s">
        <v>1286</v>
      </c>
      <c r="AN177" s="213">
        <v>45762</v>
      </c>
      <c r="AO177" s="225">
        <v>14006</v>
      </c>
      <c r="AP177" s="225" t="s">
        <v>217</v>
      </c>
      <c r="AQ177" s="1"/>
      <c r="AR177" s="1"/>
      <c r="AS177" s="225"/>
      <c r="AT177" s="225"/>
      <c r="AU177" s="45">
        <v>9.9099999999999994E-2</v>
      </c>
      <c r="AV177" s="228">
        <v>4.5999999999999999E-2</v>
      </c>
      <c r="AW177" s="46">
        <v>20865.66</v>
      </c>
      <c r="AX177" s="46">
        <v>9679.5499999999993</v>
      </c>
      <c r="AY177" s="225"/>
      <c r="AZ177" s="225"/>
      <c r="BA177" s="46"/>
      <c r="BB177" s="46"/>
      <c r="BC177" s="213"/>
      <c r="BD177" s="46"/>
      <c r="BE177" s="46"/>
      <c r="BF177" s="46"/>
      <c r="BG177" s="225"/>
      <c r="BH177" s="46"/>
      <c r="BI177" s="251"/>
      <c r="BJ177" s="224"/>
      <c r="BK177" s="224"/>
      <c r="BL177" s="257"/>
      <c r="BM177" s="211"/>
      <c r="BN177" s="211"/>
      <c r="BO177" s="36"/>
      <c r="BP177" s="210"/>
      <c r="BQ177" s="211"/>
      <c r="BR177" s="212"/>
      <c r="BS177" s="230"/>
      <c r="BT177" s="229"/>
      <c r="BU177" s="229"/>
      <c r="BV177" s="229"/>
      <c r="BW177" s="210"/>
      <c r="BX177" s="210"/>
      <c r="BY177" s="211"/>
      <c r="BZ177" s="218"/>
      <c r="CA177" s="218"/>
      <c r="CB177" s="218"/>
      <c r="CC177" s="218"/>
      <c r="CD177" s="218"/>
      <c r="CE177" s="218"/>
    </row>
    <row r="178" spans="1:83" x14ac:dyDescent="0.25">
      <c r="A178" s="229"/>
      <c r="B178" s="231"/>
      <c r="C178" s="231"/>
      <c r="D178" s="231"/>
      <c r="E178" s="231"/>
      <c r="F178" s="270"/>
      <c r="G178" s="221"/>
      <c r="H178" s="229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70"/>
      <c r="X178" s="229"/>
      <c r="Y178" s="231"/>
      <c r="Z178" s="229"/>
      <c r="AA178" s="218"/>
      <c r="AB178" s="230"/>
      <c r="AC178" s="231"/>
      <c r="AD178" s="230"/>
      <c r="AE178" s="230"/>
      <c r="AF178" s="229"/>
      <c r="AG178" s="229"/>
      <c r="AH178" s="229"/>
      <c r="AI178" s="224"/>
      <c r="AJ178" s="224"/>
      <c r="AK178" s="224"/>
      <c r="AL178" s="225"/>
      <c r="AM178" s="225"/>
      <c r="AN178" s="213"/>
      <c r="AO178" s="225"/>
      <c r="AP178" s="225"/>
      <c r="AQ178" s="213"/>
      <c r="AR178" s="213"/>
      <c r="AS178" s="225"/>
      <c r="AT178" s="225"/>
      <c r="AU178" s="45"/>
      <c r="AV178" s="225"/>
      <c r="AW178" s="46"/>
      <c r="AX178" s="46"/>
      <c r="AY178" s="225"/>
      <c r="AZ178" s="225"/>
      <c r="BA178" s="46"/>
      <c r="BB178" s="46"/>
      <c r="BC178" s="213"/>
      <c r="BD178" s="46"/>
      <c r="BE178" s="46"/>
      <c r="BF178" s="46"/>
      <c r="BG178" s="225"/>
      <c r="BH178" s="46"/>
      <c r="BI178" s="251"/>
      <c r="BJ178" s="224"/>
      <c r="BK178" s="224"/>
      <c r="BL178" s="257"/>
      <c r="BM178" s="211"/>
      <c r="BN178" s="211"/>
      <c r="BO178" s="36"/>
      <c r="BP178" s="210"/>
      <c r="BQ178" s="211"/>
      <c r="BR178" s="212"/>
      <c r="BS178" s="213"/>
      <c r="BT178" s="229"/>
      <c r="BU178" s="229"/>
      <c r="BV178" s="229"/>
      <c r="BW178" s="210"/>
      <c r="BX178" s="210"/>
      <c r="BY178" s="211"/>
      <c r="BZ178" s="227"/>
      <c r="CA178" s="227"/>
      <c r="CB178" s="227"/>
      <c r="CC178" s="227"/>
      <c r="CD178" s="227"/>
      <c r="CE178" s="227"/>
    </row>
    <row r="179" spans="1:83" ht="25.5" x14ac:dyDescent="0.25">
      <c r="A179" s="211">
        <v>14</v>
      </c>
      <c r="B179" s="212" t="s">
        <v>337</v>
      </c>
      <c r="C179" s="212" t="s">
        <v>349</v>
      </c>
      <c r="D179" s="212" t="s">
        <v>318</v>
      </c>
      <c r="E179" s="212" t="s">
        <v>180</v>
      </c>
      <c r="F179" s="219" t="s">
        <v>352</v>
      </c>
      <c r="G179" s="220"/>
      <c r="H179" s="225"/>
      <c r="I179" s="225"/>
      <c r="J179" s="225"/>
      <c r="K179" s="225"/>
      <c r="L179" s="225"/>
      <c r="M179" s="225"/>
      <c r="N179" s="225"/>
      <c r="O179" s="225"/>
      <c r="P179" s="225"/>
      <c r="Q179" s="225"/>
      <c r="R179" s="225"/>
      <c r="S179" s="225"/>
      <c r="T179" s="225"/>
      <c r="U179" s="225"/>
      <c r="V179" s="225"/>
      <c r="W179" s="219"/>
      <c r="X179" s="46"/>
      <c r="Y179" s="212" t="s">
        <v>359</v>
      </c>
      <c r="Z179" s="225" t="s">
        <v>341</v>
      </c>
      <c r="AA179" s="211" t="s">
        <v>342</v>
      </c>
      <c r="AB179" s="213">
        <v>45160</v>
      </c>
      <c r="AC179" s="212" t="s">
        <v>347</v>
      </c>
      <c r="AD179" s="213">
        <v>45160</v>
      </c>
      <c r="AE179" s="213">
        <v>45249</v>
      </c>
      <c r="AF179" s="225" t="s">
        <v>183</v>
      </c>
      <c r="AG179" s="225" t="s">
        <v>184</v>
      </c>
      <c r="AH179" s="225" t="s">
        <v>343</v>
      </c>
      <c r="AI179" s="46">
        <v>214925.87</v>
      </c>
      <c r="AJ179" s="46">
        <v>27781.89</v>
      </c>
      <c r="AK179" s="46">
        <f>AI179+AJ179</f>
        <v>242707.76</v>
      </c>
      <c r="AL179" s="225"/>
      <c r="AM179" s="225"/>
      <c r="AN179" s="213"/>
      <c r="AO179" s="225"/>
      <c r="AP179" s="225"/>
      <c r="AQ179" s="213"/>
      <c r="AR179" s="213"/>
      <c r="AS179" s="225"/>
      <c r="AT179" s="225"/>
      <c r="AU179" s="45"/>
      <c r="AV179" s="225"/>
      <c r="AW179" s="46"/>
      <c r="AX179" s="46"/>
      <c r="AY179" s="225"/>
      <c r="AZ179" s="225"/>
      <c r="BA179" s="46"/>
      <c r="BB179" s="46"/>
      <c r="BC179" s="213"/>
      <c r="BD179" s="46"/>
      <c r="BE179" s="46"/>
      <c r="BF179" s="46"/>
      <c r="BG179" s="225"/>
      <c r="BH179" s="46"/>
      <c r="BI179" s="252"/>
      <c r="BJ179" s="46">
        <v>0</v>
      </c>
      <c r="BK179" s="46"/>
      <c r="BL179" s="258"/>
      <c r="BM179" s="211"/>
      <c r="BN179" s="211"/>
      <c r="BO179" s="36">
        <v>45188</v>
      </c>
      <c r="BP179" s="210">
        <v>45247</v>
      </c>
      <c r="BQ179" s="211"/>
      <c r="BR179" s="212"/>
      <c r="BS179" s="213">
        <v>45188</v>
      </c>
      <c r="BT179" s="211"/>
      <c r="BU179" s="47"/>
      <c r="BV179" s="47"/>
      <c r="BW179" s="210"/>
      <c r="BX179" s="210"/>
      <c r="BY179" s="211"/>
      <c r="BZ179" s="227"/>
      <c r="CA179" s="227"/>
      <c r="CB179" s="227"/>
      <c r="CC179" s="227"/>
      <c r="CD179" s="227"/>
      <c r="CE179" s="227"/>
    </row>
    <row r="180" spans="1:83" x14ac:dyDescent="0.25">
      <c r="A180" s="237">
        <v>15</v>
      </c>
      <c r="B180" s="224" t="s">
        <v>353</v>
      </c>
      <c r="C180" s="224" t="s">
        <v>354</v>
      </c>
      <c r="D180" s="224" t="s">
        <v>218</v>
      </c>
      <c r="E180" s="224" t="s">
        <v>355</v>
      </c>
      <c r="F180" s="271" t="s">
        <v>356</v>
      </c>
      <c r="G180" s="224">
        <v>13391</v>
      </c>
      <c r="H180" s="224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71"/>
      <c r="X180" s="224"/>
      <c r="Y180" s="231" t="s">
        <v>360</v>
      </c>
      <c r="Z180" s="229" t="s">
        <v>361</v>
      </c>
      <c r="AA180" s="218" t="s">
        <v>362</v>
      </c>
      <c r="AB180" s="230">
        <v>45198</v>
      </c>
      <c r="AC180" s="231" t="s">
        <v>363</v>
      </c>
      <c r="AD180" s="230">
        <v>45198</v>
      </c>
      <c r="AE180" s="230">
        <v>45467</v>
      </c>
      <c r="AF180" s="229" t="s">
        <v>183</v>
      </c>
      <c r="AG180" s="229" t="s">
        <v>184</v>
      </c>
      <c r="AH180" s="229" t="s">
        <v>364</v>
      </c>
      <c r="AI180" s="224">
        <v>682264.16</v>
      </c>
      <c r="AJ180" s="224">
        <v>311796.28999999998</v>
      </c>
      <c r="AK180" s="224">
        <f>AI180+AJ180</f>
        <v>994060.45</v>
      </c>
      <c r="AL180" s="225"/>
      <c r="AM180" s="225"/>
      <c r="AN180" s="213"/>
      <c r="AO180" s="225"/>
      <c r="AP180" s="225"/>
      <c r="AQ180" s="213"/>
      <c r="AR180" s="213"/>
      <c r="AS180" s="225"/>
      <c r="AT180" s="225"/>
      <c r="AU180" s="45"/>
      <c r="AV180" s="225"/>
      <c r="AW180" s="46"/>
      <c r="AX180" s="46"/>
      <c r="AY180" s="225"/>
      <c r="AZ180" s="225"/>
      <c r="BA180" s="46"/>
      <c r="BB180" s="46"/>
      <c r="BC180" s="213"/>
      <c r="BD180" s="46"/>
      <c r="BE180" s="46"/>
      <c r="BF180" s="46"/>
      <c r="BG180" s="225"/>
      <c r="BH180" s="46"/>
      <c r="BI180" s="252"/>
      <c r="BJ180" s="224">
        <v>645239.64</v>
      </c>
      <c r="BK180" s="224">
        <v>191603.08</v>
      </c>
      <c r="BL180" s="257">
        <f>BJ180+BK180</f>
        <v>836842.72</v>
      </c>
      <c r="BM180" s="211"/>
      <c r="BN180" s="211"/>
      <c r="BO180" s="211"/>
      <c r="BP180" s="211"/>
      <c r="BQ180" s="211"/>
      <c r="BR180" s="211"/>
      <c r="BS180" s="211"/>
      <c r="BT180" s="211"/>
      <c r="BU180" s="47"/>
      <c r="BV180" s="47"/>
      <c r="BW180" s="210"/>
      <c r="BX180" s="210"/>
      <c r="BY180" s="211"/>
      <c r="BZ180" s="227"/>
      <c r="CA180" s="227"/>
      <c r="CB180" s="227"/>
      <c r="CC180" s="227"/>
      <c r="CD180" s="227"/>
      <c r="CE180" s="227"/>
    </row>
    <row r="181" spans="1:83" ht="25.5" x14ac:dyDescent="0.25">
      <c r="A181" s="237"/>
      <c r="B181" s="224"/>
      <c r="C181" s="224"/>
      <c r="D181" s="224"/>
      <c r="E181" s="224"/>
      <c r="F181" s="271"/>
      <c r="G181" s="224"/>
      <c r="H181" s="224"/>
      <c r="I181" s="224"/>
      <c r="J181" s="224"/>
      <c r="K181" s="224"/>
      <c r="L181" s="224"/>
      <c r="M181" s="224"/>
      <c r="N181" s="224"/>
      <c r="O181" s="224"/>
      <c r="P181" s="224"/>
      <c r="Q181" s="224"/>
      <c r="R181" s="224"/>
      <c r="S181" s="224"/>
      <c r="T181" s="224"/>
      <c r="U181" s="224"/>
      <c r="V181" s="224"/>
      <c r="W181" s="271"/>
      <c r="X181" s="224"/>
      <c r="Y181" s="231"/>
      <c r="Z181" s="229"/>
      <c r="AA181" s="218"/>
      <c r="AB181" s="230"/>
      <c r="AC181" s="231"/>
      <c r="AD181" s="230"/>
      <c r="AE181" s="230"/>
      <c r="AF181" s="229"/>
      <c r="AG181" s="229"/>
      <c r="AH181" s="229"/>
      <c r="AI181" s="224"/>
      <c r="AJ181" s="224"/>
      <c r="AK181" s="224"/>
      <c r="AL181" s="225" t="s">
        <v>977</v>
      </c>
      <c r="AM181" s="225" t="s">
        <v>1042</v>
      </c>
      <c r="AN181" s="213">
        <v>45435</v>
      </c>
      <c r="AO181" s="225">
        <v>13784</v>
      </c>
      <c r="AP181" s="225" t="s">
        <v>185</v>
      </c>
      <c r="AQ181" s="213">
        <v>45468</v>
      </c>
      <c r="AR181" s="213">
        <v>45614</v>
      </c>
      <c r="AS181" s="225"/>
      <c r="AT181" s="225"/>
      <c r="AU181" s="45"/>
      <c r="AV181" s="225"/>
      <c r="AW181" s="46"/>
      <c r="AX181" s="46"/>
      <c r="AY181" s="225"/>
      <c r="AZ181" s="225"/>
      <c r="BA181" s="46"/>
      <c r="BB181" s="46"/>
      <c r="BC181" s="213"/>
      <c r="BD181" s="46"/>
      <c r="BE181" s="46"/>
      <c r="BF181" s="46"/>
      <c r="BG181" s="225"/>
      <c r="BH181" s="46"/>
      <c r="BI181" s="252"/>
      <c r="BJ181" s="224"/>
      <c r="BK181" s="224"/>
      <c r="BL181" s="257"/>
      <c r="BM181" s="211"/>
      <c r="BN181" s="211"/>
      <c r="BO181" s="210">
        <v>45257</v>
      </c>
      <c r="BP181" s="210">
        <v>45497</v>
      </c>
      <c r="BQ181" s="211"/>
      <c r="BR181" s="211"/>
      <c r="BS181" s="222">
        <v>45257</v>
      </c>
      <c r="BT181" s="211"/>
      <c r="BU181" s="47"/>
      <c r="BV181" s="47"/>
      <c r="BW181" s="210"/>
      <c r="BX181" s="210"/>
      <c r="BY181" s="211"/>
      <c r="BZ181" s="218" t="s">
        <v>1045</v>
      </c>
      <c r="CA181" s="218" t="s">
        <v>1046</v>
      </c>
      <c r="CB181" s="218" t="s">
        <v>752</v>
      </c>
      <c r="CC181" s="218">
        <v>714834</v>
      </c>
      <c r="CD181" s="218" t="s">
        <v>1047</v>
      </c>
      <c r="CE181" s="218" t="s">
        <v>775</v>
      </c>
    </row>
    <row r="182" spans="1:83" ht="25.5" x14ac:dyDescent="0.25">
      <c r="A182" s="237"/>
      <c r="B182" s="224"/>
      <c r="C182" s="224"/>
      <c r="D182" s="224"/>
      <c r="E182" s="224"/>
      <c r="F182" s="271"/>
      <c r="G182" s="224"/>
      <c r="H182" s="224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71"/>
      <c r="X182" s="224"/>
      <c r="Y182" s="231"/>
      <c r="Z182" s="229"/>
      <c r="AA182" s="218"/>
      <c r="AB182" s="230"/>
      <c r="AC182" s="231"/>
      <c r="AD182" s="230"/>
      <c r="AE182" s="230"/>
      <c r="AF182" s="229"/>
      <c r="AG182" s="229"/>
      <c r="AH182" s="229"/>
      <c r="AI182" s="224"/>
      <c r="AJ182" s="224"/>
      <c r="AK182" s="224"/>
      <c r="AL182" s="225" t="s">
        <v>1002</v>
      </c>
      <c r="AM182" s="225" t="s">
        <v>1043</v>
      </c>
      <c r="AN182" s="213">
        <v>45604</v>
      </c>
      <c r="AO182" s="225">
        <v>13903</v>
      </c>
      <c r="AP182" s="225" t="s">
        <v>185</v>
      </c>
      <c r="AQ182" s="213">
        <v>45615</v>
      </c>
      <c r="AR182" s="213">
        <v>45704</v>
      </c>
      <c r="AS182" s="225"/>
      <c r="AT182" s="225"/>
      <c r="AU182" s="45"/>
      <c r="AV182" s="225"/>
      <c r="AW182" s="46"/>
      <c r="AX182" s="46"/>
      <c r="AY182" s="225"/>
      <c r="AZ182" s="225"/>
      <c r="BA182" s="46"/>
      <c r="BB182" s="46"/>
      <c r="BC182" s="213"/>
      <c r="BD182" s="46"/>
      <c r="BE182" s="46"/>
      <c r="BF182" s="46"/>
      <c r="BG182" s="225"/>
      <c r="BH182" s="46"/>
      <c r="BI182" s="252"/>
      <c r="BJ182" s="224"/>
      <c r="BK182" s="224"/>
      <c r="BL182" s="257"/>
      <c r="BM182" s="211"/>
      <c r="BN182" s="211"/>
      <c r="BO182" s="210">
        <v>45615</v>
      </c>
      <c r="BP182" s="210">
        <v>45704</v>
      </c>
      <c r="BQ182" s="211"/>
      <c r="BR182" s="211"/>
      <c r="BS182" s="218"/>
      <c r="BT182" s="211"/>
      <c r="BU182" s="47"/>
      <c r="BV182" s="47"/>
      <c r="BW182" s="210"/>
      <c r="BX182" s="210"/>
      <c r="BY182" s="211"/>
      <c r="BZ182" s="218"/>
      <c r="CA182" s="218"/>
      <c r="CB182" s="218"/>
      <c r="CC182" s="218"/>
      <c r="CD182" s="218"/>
      <c r="CE182" s="218"/>
    </row>
    <row r="183" spans="1:83" ht="25.5" x14ac:dyDescent="0.25">
      <c r="A183" s="237"/>
      <c r="B183" s="224"/>
      <c r="C183" s="224"/>
      <c r="D183" s="224"/>
      <c r="E183" s="224"/>
      <c r="F183" s="271"/>
      <c r="G183" s="224"/>
      <c r="H183" s="224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71"/>
      <c r="X183" s="224"/>
      <c r="Y183" s="231"/>
      <c r="Z183" s="229"/>
      <c r="AA183" s="218"/>
      <c r="AB183" s="230"/>
      <c r="AC183" s="231"/>
      <c r="AD183" s="230"/>
      <c r="AE183" s="230"/>
      <c r="AF183" s="229"/>
      <c r="AG183" s="229"/>
      <c r="AH183" s="229"/>
      <c r="AI183" s="224"/>
      <c r="AJ183" s="224"/>
      <c r="AK183" s="224"/>
      <c r="AL183" s="225" t="s">
        <v>935</v>
      </c>
      <c r="AM183" s="225" t="s">
        <v>1044</v>
      </c>
      <c r="AN183" s="213">
        <v>45686</v>
      </c>
      <c r="AO183" s="225">
        <v>13956</v>
      </c>
      <c r="AP183" s="225" t="s">
        <v>185</v>
      </c>
      <c r="AQ183" s="213">
        <v>45705</v>
      </c>
      <c r="AR183" s="213">
        <v>45794</v>
      </c>
      <c r="AS183" s="225"/>
      <c r="AT183" s="225"/>
      <c r="AU183" s="45"/>
      <c r="AV183" s="225"/>
      <c r="AW183" s="46"/>
      <c r="AX183" s="46"/>
      <c r="AY183" s="225"/>
      <c r="AZ183" s="225"/>
      <c r="BA183" s="46"/>
      <c r="BB183" s="46"/>
      <c r="BC183" s="213"/>
      <c r="BD183" s="46"/>
      <c r="BE183" s="46"/>
      <c r="BF183" s="46"/>
      <c r="BG183" s="225"/>
      <c r="BH183" s="46"/>
      <c r="BI183" s="252"/>
      <c r="BJ183" s="224"/>
      <c r="BK183" s="224"/>
      <c r="BL183" s="257"/>
      <c r="BM183" s="211"/>
      <c r="BN183" s="211"/>
      <c r="BO183" s="210">
        <v>45696</v>
      </c>
      <c r="BP183" s="210">
        <v>45785</v>
      </c>
      <c r="BQ183" s="211"/>
      <c r="BR183" s="211"/>
      <c r="BS183" s="218"/>
      <c r="BT183" s="211"/>
      <c r="BU183" s="47"/>
      <c r="BV183" s="47"/>
      <c r="BW183" s="210"/>
      <c r="BX183" s="210"/>
      <c r="BY183" s="211"/>
      <c r="BZ183" s="218"/>
      <c r="CA183" s="218"/>
      <c r="CB183" s="218"/>
      <c r="CC183" s="218"/>
      <c r="CD183" s="218"/>
      <c r="CE183" s="218"/>
    </row>
    <row r="184" spans="1:83" ht="25.5" x14ac:dyDescent="0.25">
      <c r="A184" s="237"/>
      <c r="B184" s="224"/>
      <c r="C184" s="224"/>
      <c r="D184" s="224"/>
      <c r="E184" s="224"/>
      <c r="F184" s="271"/>
      <c r="G184" s="224"/>
      <c r="H184" s="224"/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71"/>
      <c r="X184" s="224"/>
      <c r="Y184" s="231"/>
      <c r="Z184" s="229"/>
      <c r="AA184" s="218"/>
      <c r="AB184" s="230"/>
      <c r="AC184" s="231"/>
      <c r="AD184" s="230"/>
      <c r="AE184" s="230"/>
      <c r="AF184" s="229"/>
      <c r="AG184" s="229"/>
      <c r="AH184" s="229"/>
      <c r="AI184" s="224"/>
      <c r="AJ184" s="224"/>
      <c r="AK184" s="224"/>
      <c r="AL184" s="225" t="s">
        <v>935</v>
      </c>
      <c r="AM184" s="225" t="s">
        <v>1287</v>
      </c>
      <c r="AN184" s="213">
        <v>45783</v>
      </c>
      <c r="AO184" s="225">
        <v>14016</v>
      </c>
      <c r="AP184" s="225" t="s">
        <v>185</v>
      </c>
      <c r="AQ184" s="213">
        <v>45795</v>
      </c>
      <c r="AR184" s="213">
        <v>45884</v>
      </c>
      <c r="AS184" s="225"/>
      <c r="AT184" s="225"/>
      <c r="AU184" s="45"/>
      <c r="AV184" s="225"/>
      <c r="AW184" s="46"/>
      <c r="AX184" s="46"/>
      <c r="AY184" s="225"/>
      <c r="AZ184" s="225"/>
      <c r="BA184" s="46"/>
      <c r="BB184" s="46"/>
      <c r="BC184" s="213"/>
      <c r="BD184" s="46"/>
      <c r="BE184" s="46"/>
      <c r="BF184" s="46"/>
      <c r="BG184" s="225"/>
      <c r="BH184" s="46"/>
      <c r="BI184" s="252"/>
      <c r="BJ184" s="224"/>
      <c r="BK184" s="224"/>
      <c r="BL184" s="257"/>
      <c r="BM184" s="211"/>
      <c r="BN184" s="211"/>
      <c r="BO184" s="210">
        <v>45786</v>
      </c>
      <c r="BP184" s="210">
        <v>45875</v>
      </c>
      <c r="BQ184" s="211"/>
      <c r="BR184" s="211"/>
      <c r="BS184" s="218"/>
      <c r="BT184" s="211"/>
      <c r="BU184" s="47"/>
      <c r="BV184" s="47"/>
      <c r="BW184" s="210"/>
      <c r="BX184" s="210"/>
      <c r="BY184" s="211"/>
      <c r="BZ184" s="218"/>
      <c r="CA184" s="218"/>
      <c r="CB184" s="218"/>
      <c r="CC184" s="218"/>
      <c r="CD184" s="218"/>
      <c r="CE184" s="218"/>
    </row>
    <row r="185" spans="1:83" x14ac:dyDescent="0.25">
      <c r="A185" s="229">
        <v>16</v>
      </c>
      <c r="B185" s="229" t="s">
        <v>373</v>
      </c>
      <c r="C185" s="229" t="s">
        <v>374</v>
      </c>
      <c r="D185" s="229" t="s">
        <v>371</v>
      </c>
      <c r="E185" s="229" t="s">
        <v>372</v>
      </c>
      <c r="F185" s="270" t="s">
        <v>375</v>
      </c>
      <c r="G185" s="229"/>
      <c r="H185" s="229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70"/>
      <c r="X185" s="229"/>
      <c r="Y185" s="229" t="s">
        <v>380</v>
      </c>
      <c r="Z185" s="229" t="s">
        <v>381</v>
      </c>
      <c r="AA185" s="229" t="s">
        <v>382</v>
      </c>
      <c r="AB185" s="230">
        <v>44923</v>
      </c>
      <c r="AC185" s="221">
        <v>13443</v>
      </c>
      <c r="AD185" s="222">
        <v>44923</v>
      </c>
      <c r="AE185" s="222">
        <v>45654</v>
      </c>
      <c r="AF185" s="229" t="s">
        <v>312</v>
      </c>
      <c r="AG185" s="229" t="s">
        <v>184</v>
      </c>
      <c r="AH185" s="229" t="s">
        <v>387</v>
      </c>
      <c r="AI185" s="224">
        <v>1000000</v>
      </c>
      <c r="AJ185" s="224">
        <v>10374732.6</v>
      </c>
      <c r="AK185" s="224">
        <f>AI185+AJ185</f>
        <v>11374732.6</v>
      </c>
      <c r="AL185" s="225"/>
      <c r="AM185" s="225"/>
      <c r="AN185" s="213"/>
      <c r="AO185" s="225"/>
      <c r="AP185" s="225"/>
      <c r="AQ185" s="213"/>
      <c r="AR185" s="213"/>
      <c r="AS185" s="225"/>
      <c r="AT185" s="225"/>
      <c r="AU185" s="45"/>
      <c r="AV185" s="225"/>
      <c r="AW185" s="46"/>
      <c r="AX185" s="46"/>
      <c r="AY185" s="225"/>
      <c r="AZ185" s="225"/>
      <c r="BA185" s="46"/>
      <c r="BB185" s="46"/>
      <c r="BC185" s="213"/>
      <c r="BD185" s="46"/>
      <c r="BE185" s="46"/>
      <c r="BF185" s="46"/>
      <c r="BG185" s="225"/>
      <c r="BH185" s="46"/>
      <c r="BI185" s="251"/>
      <c r="BJ185" s="224">
        <v>9952517.4600000009</v>
      </c>
      <c r="BK185" s="224">
        <v>2826182.27</v>
      </c>
      <c r="BL185" s="257">
        <f>BJ185+BK185</f>
        <v>12778699.73</v>
      </c>
      <c r="BM185" s="211"/>
      <c r="BN185" s="211"/>
      <c r="BO185" s="210">
        <v>44622</v>
      </c>
      <c r="BP185" s="210">
        <v>45473</v>
      </c>
      <c r="BQ185" s="210"/>
      <c r="BR185" s="210"/>
      <c r="BS185" s="222">
        <v>44987</v>
      </c>
      <c r="BT185" s="211"/>
      <c r="BU185" s="47"/>
      <c r="BV185" s="47"/>
      <c r="BW185" s="210"/>
      <c r="BX185" s="210"/>
      <c r="BY185" s="211"/>
      <c r="BZ185" s="227"/>
      <c r="CA185" s="227"/>
      <c r="CB185" s="227"/>
      <c r="CC185" s="227"/>
      <c r="CD185" s="227"/>
      <c r="CE185" s="227"/>
    </row>
    <row r="186" spans="1:83" ht="38.25" x14ac:dyDescent="0.25">
      <c r="A186" s="229"/>
      <c r="B186" s="229"/>
      <c r="C186" s="229"/>
      <c r="D186" s="229"/>
      <c r="E186" s="229"/>
      <c r="F186" s="270"/>
      <c r="G186" s="229"/>
      <c r="H186" s="229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70"/>
      <c r="X186" s="229"/>
      <c r="Y186" s="229"/>
      <c r="Z186" s="229"/>
      <c r="AA186" s="229"/>
      <c r="AB186" s="230"/>
      <c r="AC186" s="221"/>
      <c r="AD186" s="222"/>
      <c r="AE186" s="222"/>
      <c r="AF186" s="229"/>
      <c r="AG186" s="229"/>
      <c r="AH186" s="229"/>
      <c r="AI186" s="224"/>
      <c r="AJ186" s="224"/>
      <c r="AK186" s="224"/>
      <c r="AL186" s="225" t="s">
        <v>319</v>
      </c>
      <c r="AM186" s="225" t="s">
        <v>388</v>
      </c>
      <c r="AN186" s="213">
        <v>45146</v>
      </c>
      <c r="AO186" s="225"/>
      <c r="AP186" s="225" t="s">
        <v>321</v>
      </c>
      <c r="AQ186" s="213"/>
      <c r="AR186" s="213"/>
      <c r="AS186" s="225"/>
      <c r="AT186" s="225"/>
      <c r="AU186" s="45"/>
      <c r="AV186" s="225"/>
      <c r="AW186" s="46"/>
      <c r="AX186" s="46"/>
      <c r="AY186" s="225"/>
      <c r="AZ186" s="225"/>
      <c r="BA186" s="46"/>
      <c r="BB186" s="46"/>
      <c r="BC186" s="213">
        <v>45146</v>
      </c>
      <c r="BD186" s="46"/>
      <c r="BE186" s="46">
        <v>1055575.19</v>
      </c>
      <c r="BF186" s="46"/>
      <c r="BG186" s="225"/>
      <c r="BH186" s="46"/>
      <c r="BI186" s="251"/>
      <c r="BJ186" s="224"/>
      <c r="BK186" s="224"/>
      <c r="BL186" s="257"/>
      <c r="BM186" s="211"/>
      <c r="BN186" s="211"/>
      <c r="BO186" s="210"/>
      <c r="BP186" s="210"/>
      <c r="BQ186" s="210"/>
      <c r="BR186" s="210"/>
      <c r="BS186" s="222"/>
      <c r="BT186" s="211"/>
      <c r="BU186" s="47"/>
      <c r="BV186" s="47"/>
      <c r="BW186" s="210"/>
      <c r="BX186" s="210"/>
      <c r="BY186" s="211"/>
      <c r="BZ186" s="218" t="s">
        <v>1052</v>
      </c>
      <c r="CA186" s="218" t="s">
        <v>1053</v>
      </c>
      <c r="CB186" s="218" t="s">
        <v>1054</v>
      </c>
      <c r="CC186" s="218">
        <v>713791</v>
      </c>
      <c r="CD186" s="218" t="s">
        <v>774</v>
      </c>
      <c r="CE186" s="218" t="s">
        <v>775</v>
      </c>
    </row>
    <row r="187" spans="1:83" ht="25.5" x14ac:dyDescent="0.25">
      <c r="A187" s="229"/>
      <c r="B187" s="229"/>
      <c r="C187" s="229"/>
      <c r="D187" s="229"/>
      <c r="E187" s="229"/>
      <c r="F187" s="270"/>
      <c r="G187" s="229"/>
      <c r="H187" s="229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70"/>
      <c r="X187" s="229"/>
      <c r="Y187" s="229"/>
      <c r="Z187" s="229"/>
      <c r="AA187" s="229"/>
      <c r="AB187" s="230"/>
      <c r="AC187" s="221"/>
      <c r="AD187" s="222"/>
      <c r="AE187" s="222"/>
      <c r="AF187" s="229"/>
      <c r="AG187" s="229"/>
      <c r="AH187" s="229"/>
      <c r="AI187" s="224"/>
      <c r="AJ187" s="224"/>
      <c r="AK187" s="224"/>
      <c r="AL187" s="225" t="s">
        <v>987</v>
      </c>
      <c r="AM187" s="225" t="s">
        <v>988</v>
      </c>
      <c r="AN187" s="213">
        <v>45398</v>
      </c>
      <c r="AO187" s="226">
        <v>13756</v>
      </c>
      <c r="AP187" s="225" t="s">
        <v>321</v>
      </c>
      <c r="AQ187" s="213"/>
      <c r="AR187" s="213"/>
      <c r="AS187" s="225"/>
      <c r="AT187" s="225"/>
      <c r="AU187" s="45"/>
      <c r="AV187" s="225"/>
      <c r="AW187" s="46"/>
      <c r="AX187" s="46"/>
      <c r="AY187" s="225"/>
      <c r="AZ187" s="225"/>
      <c r="BA187" s="46"/>
      <c r="BB187" s="46"/>
      <c r="BC187" s="213">
        <v>45367</v>
      </c>
      <c r="BD187" s="46"/>
      <c r="BE187" s="46">
        <v>318651.18</v>
      </c>
      <c r="BF187" s="46"/>
      <c r="BG187" s="225"/>
      <c r="BH187" s="46"/>
      <c r="BI187" s="251"/>
      <c r="BJ187" s="224"/>
      <c r="BK187" s="224"/>
      <c r="BL187" s="257"/>
      <c r="BM187" s="211"/>
      <c r="BN187" s="211"/>
      <c r="BO187" s="210"/>
      <c r="BP187" s="210"/>
      <c r="BQ187" s="210"/>
      <c r="BR187" s="210"/>
      <c r="BS187" s="222"/>
      <c r="BT187" s="211"/>
      <c r="BU187" s="47"/>
      <c r="BV187" s="47"/>
      <c r="BW187" s="210"/>
      <c r="BX187" s="210"/>
      <c r="BY187" s="211"/>
      <c r="BZ187" s="218"/>
      <c r="CA187" s="218"/>
      <c r="CB187" s="218"/>
      <c r="CC187" s="218"/>
      <c r="CD187" s="218"/>
      <c r="CE187" s="218"/>
    </row>
    <row r="188" spans="1:83" ht="25.5" x14ac:dyDescent="0.25">
      <c r="A188" s="229"/>
      <c r="B188" s="229"/>
      <c r="C188" s="229"/>
      <c r="D188" s="229"/>
      <c r="E188" s="229"/>
      <c r="F188" s="270"/>
      <c r="G188" s="229"/>
      <c r="H188" s="229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70"/>
      <c r="X188" s="229"/>
      <c r="Y188" s="229"/>
      <c r="Z188" s="229"/>
      <c r="AA188" s="229"/>
      <c r="AB188" s="230"/>
      <c r="AC188" s="221"/>
      <c r="AD188" s="222"/>
      <c r="AE188" s="222"/>
      <c r="AF188" s="229"/>
      <c r="AG188" s="229"/>
      <c r="AH188" s="229"/>
      <c r="AI188" s="224"/>
      <c r="AJ188" s="224"/>
      <c r="AK188" s="224"/>
      <c r="AL188" s="225" t="s">
        <v>968</v>
      </c>
      <c r="AM188" s="225" t="s">
        <v>1048</v>
      </c>
      <c r="AN188" s="213">
        <v>45509</v>
      </c>
      <c r="AO188" s="225">
        <v>13835</v>
      </c>
      <c r="AP188" s="225" t="s">
        <v>185</v>
      </c>
      <c r="AQ188" s="213"/>
      <c r="AR188" s="213"/>
      <c r="AS188" s="225"/>
      <c r="AT188" s="225"/>
      <c r="AU188" s="45"/>
      <c r="AV188" s="225"/>
      <c r="AW188" s="46"/>
      <c r="AX188" s="46"/>
      <c r="AY188" s="225"/>
      <c r="AZ188" s="225"/>
      <c r="BA188" s="46"/>
      <c r="BB188" s="46"/>
      <c r="BC188" s="213"/>
      <c r="BD188" s="46"/>
      <c r="BE188" s="46"/>
      <c r="BF188" s="46"/>
      <c r="BG188" s="225"/>
      <c r="BH188" s="46"/>
      <c r="BI188" s="251"/>
      <c r="BJ188" s="224"/>
      <c r="BK188" s="224"/>
      <c r="BL188" s="257"/>
      <c r="BM188" s="211"/>
      <c r="BN188" s="211"/>
      <c r="BO188" s="210">
        <v>45538</v>
      </c>
      <c r="BP188" s="210">
        <v>45629</v>
      </c>
      <c r="BQ188" s="210"/>
      <c r="BR188" s="210"/>
      <c r="BS188" s="222"/>
      <c r="BT188" s="211"/>
      <c r="BU188" s="47"/>
      <c r="BV188" s="47"/>
      <c r="BW188" s="210"/>
      <c r="BX188" s="210"/>
      <c r="BY188" s="211"/>
      <c r="BZ188" s="218"/>
      <c r="CA188" s="218"/>
      <c r="CB188" s="218"/>
      <c r="CC188" s="218"/>
      <c r="CD188" s="218"/>
      <c r="CE188" s="218"/>
    </row>
    <row r="189" spans="1:83" ht="25.5" x14ac:dyDescent="0.25">
      <c r="A189" s="229"/>
      <c r="B189" s="229"/>
      <c r="C189" s="229"/>
      <c r="D189" s="229"/>
      <c r="E189" s="229"/>
      <c r="F189" s="270"/>
      <c r="G189" s="229"/>
      <c r="H189" s="229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70"/>
      <c r="X189" s="229"/>
      <c r="Y189" s="229"/>
      <c r="Z189" s="229"/>
      <c r="AA189" s="229"/>
      <c r="AB189" s="230"/>
      <c r="AC189" s="221"/>
      <c r="AD189" s="222"/>
      <c r="AE189" s="222"/>
      <c r="AF189" s="229"/>
      <c r="AG189" s="229"/>
      <c r="AH189" s="229"/>
      <c r="AI189" s="224"/>
      <c r="AJ189" s="224"/>
      <c r="AK189" s="224"/>
      <c r="AL189" s="225" t="s">
        <v>962</v>
      </c>
      <c r="AM189" s="225" t="s">
        <v>1049</v>
      </c>
      <c r="AN189" s="213">
        <v>45621</v>
      </c>
      <c r="AO189" s="225">
        <v>13914</v>
      </c>
      <c r="AP189" s="225" t="s">
        <v>185</v>
      </c>
      <c r="AQ189" s="213">
        <v>45655</v>
      </c>
      <c r="AR189" s="213">
        <v>45745</v>
      </c>
      <c r="AS189" s="225"/>
      <c r="AT189" s="225"/>
      <c r="AU189" s="45"/>
      <c r="AV189" s="225"/>
      <c r="AW189" s="46"/>
      <c r="AX189" s="46"/>
      <c r="AY189" s="225"/>
      <c r="AZ189" s="225"/>
      <c r="BA189" s="46"/>
      <c r="BB189" s="46"/>
      <c r="BC189" s="213"/>
      <c r="BD189" s="46"/>
      <c r="BE189" s="46"/>
      <c r="BF189" s="46"/>
      <c r="BG189" s="225"/>
      <c r="BH189" s="46"/>
      <c r="BI189" s="251"/>
      <c r="BJ189" s="224"/>
      <c r="BK189" s="224"/>
      <c r="BL189" s="257"/>
      <c r="BM189" s="211"/>
      <c r="BN189" s="211"/>
      <c r="BO189" s="210">
        <v>45630</v>
      </c>
      <c r="BP189" s="210">
        <v>45720</v>
      </c>
      <c r="BQ189" s="210"/>
      <c r="BR189" s="210"/>
      <c r="BS189" s="222"/>
      <c r="BT189" s="211"/>
      <c r="BU189" s="47"/>
      <c r="BV189" s="47"/>
      <c r="BW189" s="210"/>
      <c r="BX189" s="210"/>
      <c r="BY189" s="211"/>
      <c r="BZ189" s="218"/>
      <c r="CA189" s="218"/>
      <c r="CB189" s="218"/>
      <c r="CC189" s="218"/>
      <c r="CD189" s="218"/>
      <c r="CE189" s="218"/>
    </row>
    <row r="190" spans="1:83" ht="25.5" x14ac:dyDescent="0.25">
      <c r="A190" s="229"/>
      <c r="B190" s="229"/>
      <c r="C190" s="229"/>
      <c r="D190" s="229"/>
      <c r="E190" s="229"/>
      <c r="F190" s="270"/>
      <c r="G190" s="229"/>
      <c r="H190" s="229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70"/>
      <c r="X190" s="229"/>
      <c r="Y190" s="229"/>
      <c r="Z190" s="229"/>
      <c r="AA190" s="229"/>
      <c r="AB190" s="230"/>
      <c r="AC190" s="221"/>
      <c r="AD190" s="222"/>
      <c r="AE190" s="222"/>
      <c r="AF190" s="229"/>
      <c r="AG190" s="229"/>
      <c r="AH190" s="229"/>
      <c r="AI190" s="224"/>
      <c r="AJ190" s="224"/>
      <c r="AK190" s="224"/>
      <c r="AL190" s="225" t="s">
        <v>957</v>
      </c>
      <c r="AM190" s="225" t="s">
        <v>1050</v>
      </c>
      <c r="AN190" s="213">
        <v>45671</v>
      </c>
      <c r="AO190" s="225">
        <v>13957</v>
      </c>
      <c r="AP190" s="225" t="s">
        <v>217</v>
      </c>
      <c r="AQ190" s="213"/>
      <c r="AR190" s="213"/>
      <c r="AS190" s="225"/>
      <c r="AT190" s="225"/>
      <c r="AU190" s="45">
        <v>0.13969999999999999</v>
      </c>
      <c r="AV190" s="228">
        <v>1.1299999999999999E-2</v>
      </c>
      <c r="AW190" s="46">
        <v>1588617.3</v>
      </c>
      <c r="AX190" s="46">
        <v>128929.25</v>
      </c>
      <c r="AY190" s="225"/>
      <c r="AZ190" s="225"/>
      <c r="BA190" s="46"/>
      <c r="BB190" s="46"/>
      <c r="BC190" s="213"/>
      <c r="BD190" s="46"/>
      <c r="BE190" s="46"/>
      <c r="BF190" s="46"/>
      <c r="BG190" s="225"/>
      <c r="BH190" s="46"/>
      <c r="BI190" s="251"/>
      <c r="BJ190" s="224"/>
      <c r="BK190" s="224"/>
      <c r="BL190" s="257"/>
      <c r="BM190" s="211"/>
      <c r="BN190" s="211"/>
      <c r="BO190" s="210"/>
      <c r="BP190" s="210"/>
      <c r="BQ190" s="210"/>
      <c r="BR190" s="210"/>
      <c r="BS190" s="222"/>
      <c r="BT190" s="211"/>
      <c r="BU190" s="47"/>
      <c r="BV190" s="47"/>
      <c r="BW190" s="210"/>
      <c r="BX190" s="210"/>
      <c r="BY190" s="211"/>
      <c r="BZ190" s="218"/>
      <c r="CA190" s="218"/>
      <c r="CB190" s="218"/>
      <c r="CC190" s="218"/>
      <c r="CD190" s="218"/>
      <c r="CE190" s="218"/>
    </row>
    <row r="191" spans="1:83" ht="25.5" x14ac:dyDescent="0.25">
      <c r="A191" s="229"/>
      <c r="B191" s="229"/>
      <c r="C191" s="229"/>
      <c r="D191" s="229"/>
      <c r="E191" s="229"/>
      <c r="F191" s="270"/>
      <c r="G191" s="229"/>
      <c r="H191" s="229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70"/>
      <c r="X191" s="229"/>
      <c r="Y191" s="229"/>
      <c r="Z191" s="229"/>
      <c r="AA191" s="229"/>
      <c r="AB191" s="230"/>
      <c r="AC191" s="221"/>
      <c r="AD191" s="222"/>
      <c r="AE191" s="222"/>
      <c r="AF191" s="229"/>
      <c r="AG191" s="229"/>
      <c r="AH191" s="229"/>
      <c r="AI191" s="224"/>
      <c r="AJ191" s="224"/>
      <c r="AK191" s="224"/>
      <c r="AL191" s="225" t="s">
        <v>970</v>
      </c>
      <c r="AM191" s="225" t="s">
        <v>1051</v>
      </c>
      <c r="AN191" s="213">
        <v>45716</v>
      </c>
      <c r="AO191" s="225">
        <v>45727</v>
      </c>
      <c r="AP191" s="225" t="s">
        <v>185</v>
      </c>
      <c r="AQ191" s="213">
        <v>45746</v>
      </c>
      <c r="AR191" s="213">
        <v>45838</v>
      </c>
      <c r="AS191" s="225"/>
      <c r="AT191" s="225"/>
      <c r="AU191" s="45"/>
      <c r="AV191" s="228"/>
      <c r="AW191" s="46"/>
      <c r="AX191" s="46"/>
      <c r="AY191" s="225"/>
      <c r="AZ191" s="225"/>
      <c r="BA191" s="46"/>
      <c r="BB191" s="46"/>
      <c r="BC191" s="213"/>
      <c r="BD191" s="46"/>
      <c r="BE191" s="46"/>
      <c r="BF191" s="46"/>
      <c r="BG191" s="225"/>
      <c r="BH191" s="46"/>
      <c r="BI191" s="251"/>
      <c r="BJ191" s="224"/>
      <c r="BK191" s="224"/>
      <c r="BL191" s="257"/>
      <c r="BM191" s="211"/>
      <c r="BN191" s="211"/>
      <c r="BO191" s="210">
        <v>45721</v>
      </c>
      <c r="BP191" s="210">
        <v>45813</v>
      </c>
      <c r="BQ191" s="210"/>
      <c r="BR191" s="210"/>
      <c r="BS191" s="222"/>
      <c r="BT191" s="211"/>
      <c r="BU191" s="47"/>
      <c r="BV191" s="47"/>
      <c r="BW191" s="210"/>
      <c r="BX191" s="210"/>
      <c r="BY191" s="211"/>
      <c r="BZ191" s="218"/>
      <c r="CA191" s="218"/>
      <c r="CB191" s="218"/>
      <c r="CC191" s="218"/>
      <c r="CD191" s="218"/>
      <c r="CE191" s="218"/>
    </row>
    <row r="192" spans="1:83" ht="25.5" x14ac:dyDescent="0.25">
      <c r="A192" s="229"/>
      <c r="B192" s="229"/>
      <c r="C192" s="229"/>
      <c r="D192" s="229"/>
      <c r="E192" s="229"/>
      <c r="F192" s="270"/>
      <c r="G192" s="229"/>
      <c r="H192" s="229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70"/>
      <c r="X192" s="229"/>
      <c r="Y192" s="229"/>
      <c r="Z192" s="229"/>
      <c r="AA192" s="229"/>
      <c r="AB192" s="230"/>
      <c r="AC192" s="221"/>
      <c r="AD192" s="222"/>
      <c r="AE192" s="222"/>
      <c r="AF192" s="229"/>
      <c r="AG192" s="229"/>
      <c r="AH192" s="229"/>
      <c r="AI192" s="224"/>
      <c r="AJ192" s="224"/>
      <c r="AK192" s="224"/>
      <c r="AL192" s="225" t="s">
        <v>970</v>
      </c>
      <c r="AM192" s="225" t="s">
        <v>1304</v>
      </c>
      <c r="AN192" s="213">
        <v>45799</v>
      </c>
      <c r="AO192" s="225">
        <v>14046</v>
      </c>
      <c r="AP192" s="225" t="s">
        <v>185</v>
      </c>
      <c r="AQ192" s="213">
        <v>45839</v>
      </c>
      <c r="AR192" s="213">
        <v>45928</v>
      </c>
      <c r="AS192" s="225"/>
      <c r="AT192" s="225"/>
      <c r="AU192" s="45"/>
      <c r="AV192" s="225"/>
      <c r="AW192" s="46"/>
      <c r="AX192" s="46"/>
      <c r="AY192" s="225"/>
      <c r="AZ192" s="225"/>
      <c r="BA192" s="46"/>
      <c r="BB192" s="46"/>
      <c r="BC192" s="213"/>
      <c r="BD192" s="46"/>
      <c r="BE192" s="46"/>
      <c r="BF192" s="46"/>
      <c r="BG192" s="225"/>
      <c r="BH192" s="46"/>
      <c r="BI192" s="251"/>
      <c r="BJ192" s="224"/>
      <c r="BK192" s="224"/>
      <c r="BL192" s="257"/>
      <c r="BM192" s="211"/>
      <c r="BN192" s="211"/>
      <c r="BO192" s="210">
        <v>45814</v>
      </c>
      <c r="BP192" s="210">
        <v>45903</v>
      </c>
      <c r="BQ192" s="211"/>
      <c r="BR192" s="211"/>
      <c r="BS192" s="222"/>
      <c r="BT192" s="211"/>
      <c r="BU192" s="47"/>
      <c r="BV192" s="47"/>
      <c r="BW192" s="210"/>
      <c r="BX192" s="210"/>
      <c r="BY192" s="211"/>
      <c r="BZ192" s="218"/>
      <c r="CA192" s="218"/>
      <c r="CB192" s="218"/>
      <c r="CC192" s="218"/>
      <c r="CD192" s="218"/>
      <c r="CE192" s="218"/>
    </row>
    <row r="193" spans="1:83" x14ac:dyDescent="0.25">
      <c r="A193" s="229">
        <v>17</v>
      </c>
      <c r="B193" s="229" t="s">
        <v>376</v>
      </c>
      <c r="C193" s="229" t="s">
        <v>374</v>
      </c>
      <c r="D193" s="229" t="s">
        <v>377</v>
      </c>
      <c r="E193" s="229" t="s">
        <v>378</v>
      </c>
      <c r="F193" s="270" t="s">
        <v>379</v>
      </c>
      <c r="G193" s="229"/>
      <c r="H193" s="229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70"/>
      <c r="X193" s="229"/>
      <c r="Y193" s="229" t="s">
        <v>383</v>
      </c>
      <c r="Z193" s="229" t="s">
        <v>384</v>
      </c>
      <c r="AA193" s="229" t="s">
        <v>385</v>
      </c>
      <c r="AB193" s="230">
        <v>44985</v>
      </c>
      <c r="AC193" s="221">
        <v>13515</v>
      </c>
      <c r="AD193" s="222">
        <v>44985</v>
      </c>
      <c r="AE193" s="222">
        <v>45350</v>
      </c>
      <c r="AF193" s="229">
        <v>1500</v>
      </c>
      <c r="AG193" s="229" t="s">
        <v>386</v>
      </c>
      <c r="AH193" s="229"/>
      <c r="AI193" s="224"/>
      <c r="AJ193" s="224"/>
      <c r="AK193" s="224">
        <v>11068657.32</v>
      </c>
      <c r="AL193" s="225"/>
      <c r="AM193" s="225"/>
      <c r="AN193" s="213"/>
      <c r="AO193" s="225"/>
      <c r="AP193" s="225"/>
      <c r="AQ193" s="213"/>
      <c r="AR193" s="213"/>
      <c r="AS193" s="225"/>
      <c r="AT193" s="225"/>
      <c r="AU193" s="45"/>
      <c r="AV193" s="225"/>
      <c r="AW193" s="46"/>
      <c r="AX193" s="46"/>
      <c r="AY193" s="225"/>
      <c r="AZ193" s="225"/>
      <c r="BA193" s="46"/>
      <c r="BB193" s="46"/>
      <c r="BC193" s="213"/>
      <c r="BD193" s="46"/>
      <c r="BE193" s="46"/>
      <c r="BF193" s="46"/>
      <c r="BG193" s="225"/>
      <c r="BH193" s="46"/>
      <c r="BI193" s="251">
        <f>AK193+BA196-BB196</f>
        <v>11068657.32</v>
      </c>
      <c r="BJ193" s="224">
        <v>3320421.6</v>
      </c>
      <c r="BK193" s="224"/>
      <c r="BL193" s="257">
        <f>BJ193+BK193</f>
        <v>3320421.6</v>
      </c>
      <c r="BM193" s="211"/>
      <c r="BN193" s="211"/>
      <c r="BO193" s="210">
        <v>44665</v>
      </c>
      <c r="BP193" s="210">
        <v>45030</v>
      </c>
      <c r="BQ193" s="211"/>
      <c r="BR193" s="211"/>
      <c r="BS193" s="222">
        <v>44665</v>
      </c>
      <c r="BT193" s="211"/>
      <c r="BU193" s="47"/>
      <c r="BV193" s="47"/>
      <c r="BW193" s="210"/>
      <c r="BX193" s="210"/>
      <c r="BY193" s="211"/>
      <c r="BZ193" s="227"/>
      <c r="CA193" s="227"/>
      <c r="CB193" s="227"/>
      <c r="CC193" s="227"/>
      <c r="CD193" s="227"/>
      <c r="CE193" s="227"/>
    </row>
    <row r="194" spans="1:83" ht="25.5" x14ac:dyDescent="0.25">
      <c r="A194" s="229"/>
      <c r="B194" s="229"/>
      <c r="C194" s="229"/>
      <c r="D194" s="229"/>
      <c r="E194" s="229"/>
      <c r="F194" s="270"/>
      <c r="G194" s="229"/>
      <c r="H194" s="229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70"/>
      <c r="X194" s="229"/>
      <c r="Y194" s="229"/>
      <c r="Z194" s="229"/>
      <c r="AA194" s="229"/>
      <c r="AB194" s="230"/>
      <c r="AC194" s="221"/>
      <c r="AD194" s="222"/>
      <c r="AE194" s="222"/>
      <c r="AF194" s="229"/>
      <c r="AG194" s="229"/>
      <c r="AH194" s="229"/>
      <c r="AI194" s="224"/>
      <c r="AJ194" s="224"/>
      <c r="AK194" s="224"/>
      <c r="AL194" s="225" t="s">
        <v>221</v>
      </c>
      <c r="AM194" s="225" t="s">
        <v>1056</v>
      </c>
      <c r="AN194" s="213">
        <v>45280</v>
      </c>
      <c r="AO194" s="225">
        <v>13679</v>
      </c>
      <c r="AP194" s="225" t="s">
        <v>217</v>
      </c>
      <c r="AQ194" s="213"/>
      <c r="AR194" s="213"/>
      <c r="AS194" s="225"/>
      <c r="AT194" s="225"/>
      <c r="AU194" s="45"/>
      <c r="AV194" s="225"/>
      <c r="AW194" s="46"/>
      <c r="AX194" s="46"/>
      <c r="AY194" s="225"/>
      <c r="AZ194" s="225"/>
      <c r="BA194" s="46">
        <v>1713203.78</v>
      </c>
      <c r="BB194" s="46">
        <v>880826</v>
      </c>
      <c r="BC194" s="213"/>
      <c r="BD194" s="46"/>
      <c r="BE194" s="46"/>
      <c r="BF194" s="46"/>
      <c r="BG194" s="225"/>
      <c r="BH194" s="46"/>
      <c r="BI194" s="251"/>
      <c r="BJ194" s="224"/>
      <c r="BK194" s="224"/>
      <c r="BL194" s="257"/>
      <c r="BM194" s="211"/>
      <c r="BN194" s="211"/>
      <c r="BO194" s="210"/>
      <c r="BP194" s="210"/>
      <c r="BQ194" s="211"/>
      <c r="BR194" s="211"/>
      <c r="BS194" s="222"/>
      <c r="BT194" s="211"/>
      <c r="BU194" s="47"/>
      <c r="BV194" s="47"/>
      <c r="BW194" s="210"/>
      <c r="BX194" s="210"/>
      <c r="BY194" s="211"/>
      <c r="BZ194" s="218" t="s">
        <v>1057</v>
      </c>
      <c r="CA194" s="218">
        <v>13974</v>
      </c>
      <c r="CB194" s="218" t="s">
        <v>1058</v>
      </c>
      <c r="CC194" s="218">
        <v>709746</v>
      </c>
      <c r="CD194" s="218" t="s">
        <v>774</v>
      </c>
      <c r="CE194" s="218" t="s">
        <v>775</v>
      </c>
    </row>
    <row r="195" spans="1:83" ht="25.5" x14ac:dyDescent="0.25">
      <c r="A195" s="229"/>
      <c r="B195" s="229"/>
      <c r="C195" s="229"/>
      <c r="D195" s="229"/>
      <c r="E195" s="229"/>
      <c r="F195" s="270"/>
      <c r="G195" s="229"/>
      <c r="H195" s="229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70"/>
      <c r="X195" s="229"/>
      <c r="Y195" s="229"/>
      <c r="Z195" s="229"/>
      <c r="AA195" s="229"/>
      <c r="AB195" s="230"/>
      <c r="AC195" s="221"/>
      <c r="AD195" s="222"/>
      <c r="AE195" s="222"/>
      <c r="AF195" s="229"/>
      <c r="AG195" s="229"/>
      <c r="AH195" s="229"/>
      <c r="AI195" s="224"/>
      <c r="AJ195" s="224"/>
      <c r="AK195" s="224"/>
      <c r="AL195" s="225" t="s">
        <v>1002</v>
      </c>
      <c r="AM195" s="225" t="s">
        <v>1055</v>
      </c>
      <c r="AN195" s="213">
        <v>45348</v>
      </c>
      <c r="AO195" s="225">
        <v>13721</v>
      </c>
      <c r="AP195" s="225" t="s">
        <v>185</v>
      </c>
      <c r="AQ195" s="213">
        <v>45564</v>
      </c>
      <c r="AR195" s="213">
        <v>45716</v>
      </c>
      <c r="AS195" s="225"/>
      <c r="AT195" s="225"/>
      <c r="AU195" s="45"/>
      <c r="AV195" s="225"/>
      <c r="AW195" s="46"/>
      <c r="AX195" s="46"/>
      <c r="AY195" s="225"/>
      <c r="AZ195" s="225"/>
      <c r="BA195" s="46"/>
      <c r="BB195" s="46"/>
      <c r="BC195" s="213"/>
      <c r="BD195" s="46"/>
      <c r="BE195" s="46"/>
      <c r="BF195" s="46"/>
      <c r="BG195" s="225"/>
      <c r="BH195" s="46"/>
      <c r="BI195" s="251"/>
      <c r="BJ195" s="224"/>
      <c r="BK195" s="224"/>
      <c r="BL195" s="257"/>
      <c r="BM195" s="211"/>
      <c r="BN195" s="211"/>
      <c r="BO195" s="210">
        <v>45397</v>
      </c>
      <c r="BP195" s="210">
        <v>45716</v>
      </c>
      <c r="BQ195" s="211"/>
      <c r="BR195" s="211"/>
      <c r="BS195" s="222"/>
      <c r="BT195" s="211"/>
      <c r="BU195" s="47"/>
      <c r="BV195" s="47"/>
      <c r="BW195" s="210"/>
      <c r="BX195" s="210"/>
      <c r="BY195" s="211"/>
      <c r="BZ195" s="218"/>
      <c r="CA195" s="218"/>
      <c r="CB195" s="218"/>
      <c r="CC195" s="218"/>
      <c r="CD195" s="218"/>
      <c r="CE195" s="218"/>
    </row>
    <row r="196" spans="1:83" ht="25.5" x14ac:dyDescent="0.25">
      <c r="A196" s="229"/>
      <c r="B196" s="229"/>
      <c r="C196" s="229"/>
      <c r="D196" s="229"/>
      <c r="E196" s="229"/>
      <c r="F196" s="270"/>
      <c r="G196" s="229"/>
      <c r="H196" s="229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70"/>
      <c r="X196" s="229"/>
      <c r="Y196" s="229"/>
      <c r="Z196" s="229"/>
      <c r="AA196" s="229"/>
      <c r="AB196" s="230"/>
      <c r="AC196" s="221"/>
      <c r="AD196" s="222"/>
      <c r="AE196" s="222"/>
      <c r="AF196" s="229"/>
      <c r="AG196" s="229"/>
      <c r="AH196" s="229"/>
      <c r="AI196" s="224"/>
      <c r="AJ196" s="224"/>
      <c r="AK196" s="224"/>
      <c r="AL196" s="225" t="s">
        <v>935</v>
      </c>
      <c r="AM196" s="225" t="s">
        <v>1288</v>
      </c>
      <c r="AN196" s="213">
        <v>45716</v>
      </c>
      <c r="AO196" s="225">
        <v>14013</v>
      </c>
      <c r="AP196" s="225" t="s">
        <v>185</v>
      </c>
      <c r="AQ196" s="213">
        <v>45717</v>
      </c>
      <c r="AR196" s="213">
        <v>46082</v>
      </c>
      <c r="AS196" s="225"/>
      <c r="AT196" s="225"/>
      <c r="AU196" s="45"/>
      <c r="AV196" s="225"/>
      <c r="AW196" s="46"/>
      <c r="AX196" s="46"/>
      <c r="AY196" s="225"/>
      <c r="AZ196" s="225"/>
      <c r="BA196" s="46"/>
      <c r="BB196" s="46"/>
      <c r="BC196" s="213"/>
      <c r="BD196" s="46"/>
      <c r="BE196" s="46"/>
      <c r="BF196" s="46"/>
      <c r="BG196" s="225"/>
      <c r="BH196" s="46"/>
      <c r="BI196" s="251"/>
      <c r="BJ196" s="224"/>
      <c r="BK196" s="224"/>
      <c r="BL196" s="257"/>
      <c r="BM196" s="211"/>
      <c r="BN196" s="211"/>
      <c r="BO196" s="210">
        <v>45717</v>
      </c>
      <c r="BP196" s="210">
        <v>46082</v>
      </c>
      <c r="BQ196" s="211"/>
      <c r="BR196" s="211"/>
      <c r="BS196" s="222"/>
      <c r="BT196" s="211"/>
      <c r="BU196" s="47"/>
      <c r="BV196" s="47"/>
      <c r="BW196" s="210"/>
      <c r="BX196" s="210"/>
      <c r="BY196" s="211"/>
      <c r="BZ196" s="218"/>
      <c r="CA196" s="218"/>
      <c r="CB196" s="218"/>
      <c r="CC196" s="218"/>
      <c r="CD196" s="218"/>
      <c r="CE196" s="218"/>
    </row>
    <row r="197" spans="1:83" x14ac:dyDescent="0.25">
      <c r="A197" s="237">
        <v>18</v>
      </c>
      <c r="B197" s="224" t="s">
        <v>389</v>
      </c>
      <c r="C197" s="224" t="s">
        <v>390</v>
      </c>
      <c r="D197" s="224" t="s">
        <v>391</v>
      </c>
      <c r="E197" s="224" t="s">
        <v>372</v>
      </c>
      <c r="F197" s="271" t="s">
        <v>392</v>
      </c>
      <c r="G197" s="224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71"/>
      <c r="X197" s="224"/>
      <c r="Y197" s="229" t="s">
        <v>431</v>
      </c>
      <c r="Z197" s="229" t="s">
        <v>432</v>
      </c>
      <c r="AA197" s="229" t="s">
        <v>433</v>
      </c>
      <c r="AB197" s="229">
        <v>45194</v>
      </c>
      <c r="AC197" s="229">
        <v>13625</v>
      </c>
      <c r="AD197" s="229">
        <v>45194</v>
      </c>
      <c r="AE197" s="229">
        <v>45465</v>
      </c>
      <c r="AF197" s="229" t="s">
        <v>183</v>
      </c>
      <c r="AG197" s="229" t="s">
        <v>184</v>
      </c>
      <c r="AH197" s="229" t="s">
        <v>484</v>
      </c>
      <c r="AI197" s="224">
        <v>3840000</v>
      </c>
      <c r="AJ197" s="224">
        <v>3588280.11</v>
      </c>
      <c r="AK197" s="224">
        <f>AI197+AJ197</f>
        <v>7428280.1099999994</v>
      </c>
      <c r="AL197" s="225"/>
      <c r="AM197" s="225"/>
      <c r="AN197" s="213"/>
      <c r="AO197" s="225"/>
      <c r="AP197" s="225"/>
      <c r="AQ197" s="213"/>
      <c r="AR197" s="213"/>
      <c r="AS197" s="225"/>
      <c r="AT197" s="225"/>
      <c r="AU197" s="45"/>
      <c r="AV197" s="225"/>
      <c r="AW197" s="46"/>
      <c r="AX197" s="46"/>
      <c r="AY197" s="225"/>
      <c r="AZ197" s="225"/>
      <c r="BA197" s="46"/>
      <c r="BB197" s="46"/>
      <c r="BC197" s="213"/>
      <c r="BD197" s="46"/>
      <c r="BE197" s="46"/>
      <c r="BF197" s="46"/>
      <c r="BG197" s="225"/>
      <c r="BH197" s="46"/>
      <c r="BI197" s="252"/>
      <c r="BJ197" s="224">
        <v>8412888.3100000005</v>
      </c>
      <c r="BK197" s="224"/>
      <c r="BL197" s="257">
        <f t="shared" ref="BL197:BL258" si="0">BJ197+BK197</f>
        <v>8412888.3100000005</v>
      </c>
      <c r="BM197" s="211"/>
      <c r="BN197" s="211"/>
      <c r="BO197" s="210">
        <v>45209</v>
      </c>
      <c r="BP197" s="210">
        <v>45449</v>
      </c>
      <c r="BQ197" s="210"/>
      <c r="BR197" s="210"/>
      <c r="BS197" s="222">
        <v>45209</v>
      </c>
      <c r="BT197" s="211"/>
      <c r="BU197" s="47"/>
      <c r="BV197" s="47"/>
      <c r="BW197" s="210"/>
      <c r="BX197" s="210"/>
      <c r="BY197" s="211"/>
      <c r="BZ197" s="227"/>
      <c r="CA197" s="227"/>
      <c r="CB197" s="227"/>
      <c r="CC197" s="227"/>
      <c r="CD197" s="227"/>
      <c r="CE197" s="227"/>
    </row>
    <row r="198" spans="1:83" ht="25.5" x14ac:dyDescent="0.25">
      <c r="A198" s="237"/>
      <c r="B198" s="224"/>
      <c r="C198" s="224"/>
      <c r="D198" s="224"/>
      <c r="E198" s="224"/>
      <c r="F198" s="271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71"/>
      <c r="X198" s="224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4"/>
      <c r="AJ198" s="224"/>
      <c r="AK198" s="224"/>
      <c r="AL198" s="225" t="s">
        <v>957</v>
      </c>
      <c r="AM198" s="225" t="s">
        <v>1059</v>
      </c>
      <c r="AN198" s="213">
        <v>45383</v>
      </c>
      <c r="AO198" s="225">
        <v>13745</v>
      </c>
      <c r="AP198" s="225" t="s">
        <v>1060</v>
      </c>
      <c r="AQ198" s="213"/>
      <c r="AR198" s="213"/>
      <c r="AS198" s="225"/>
      <c r="AT198" s="225"/>
      <c r="AU198" s="45"/>
      <c r="AV198" s="225"/>
      <c r="AW198" s="46"/>
      <c r="AX198" s="46"/>
      <c r="AY198" s="225"/>
      <c r="AZ198" s="225"/>
      <c r="BA198" s="46">
        <v>1449127.3</v>
      </c>
      <c r="BB198" s="46">
        <v>510457.48</v>
      </c>
      <c r="BC198" s="213"/>
      <c r="BD198" s="46"/>
      <c r="BE198" s="46"/>
      <c r="BF198" s="46"/>
      <c r="BG198" s="225"/>
      <c r="BH198" s="46"/>
      <c r="BI198" s="252"/>
      <c r="BJ198" s="224"/>
      <c r="BK198" s="224"/>
      <c r="BL198" s="257"/>
      <c r="BM198" s="211"/>
      <c r="BN198" s="211"/>
      <c r="BO198" s="210"/>
      <c r="BP198" s="210"/>
      <c r="BQ198" s="210"/>
      <c r="BR198" s="210"/>
      <c r="BS198" s="222"/>
      <c r="BT198" s="211"/>
      <c r="BU198" s="47"/>
      <c r="BV198" s="47"/>
      <c r="BW198" s="210"/>
      <c r="BX198" s="210"/>
      <c r="BY198" s="211"/>
      <c r="BZ198" s="218"/>
      <c r="CA198" s="218"/>
      <c r="CB198" s="218"/>
      <c r="CC198" s="218"/>
      <c r="CD198" s="218"/>
      <c r="CE198" s="218"/>
    </row>
    <row r="199" spans="1:83" ht="25.5" x14ac:dyDescent="0.25">
      <c r="A199" s="237"/>
      <c r="B199" s="224"/>
      <c r="C199" s="224"/>
      <c r="D199" s="224"/>
      <c r="E199" s="224"/>
      <c r="F199" s="271"/>
      <c r="G199" s="224"/>
      <c r="H199" s="224"/>
      <c r="I199" s="224"/>
      <c r="J199" s="224"/>
      <c r="K199" s="224"/>
      <c r="L199" s="224"/>
      <c r="M199" s="224"/>
      <c r="N199" s="224"/>
      <c r="O199" s="224"/>
      <c r="P199" s="224"/>
      <c r="Q199" s="224"/>
      <c r="R199" s="224"/>
      <c r="S199" s="224"/>
      <c r="T199" s="224"/>
      <c r="U199" s="224"/>
      <c r="V199" s="224"/>
      <c r="W199" s="271"/>
      <c r="X199" s="224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4"/>
      <c r="AJ199" s="224"/>
      <c r="AK199" s="224"/>
      <c r="AL199" s="225" t="s">
        <v>1061</v>
      </c>
      <c r="AM199" s="225" t="s">
        <v>1062</v>
      </c>
      <c r="AN199" s="213">
        <v>45436</v>
      </c>
      <c r="AO199" s="225">
        <v>13784</v>
      </c>
      <c r="AP199" s="225" t="s">
        <v>1063</v>
      </c>
      <c r="AQ199" s="213"/>
      <c r="AR199" s="213"/>
      <c r="AS199" s="213">
        <v>45464</v>
      </c>
      <c r="AT199" s="213">
        <v>45643</v>
      </c>
      <c r="AU199" s="45"/>
      <c r="AV199" s="225"/>
      <c r="AW199" s="46"/>
      <c r="AX199" s="46"/>
      <c r="AY199" s="225"/>
      <c r="AZ199" s="225"/>
      <c r="BA199" s="46"/>
      <c r="BB199" s="46"/>
      <c r="BC199" s="213"/>
      <c r="BD199" s="46"/>
      <c r="BE199" s="46"/>
      <c r="BF199" s="46"/>
      <c r="BG199" s="225"/>
      <c r="BH199" s="46"/>
      <c r="BI199" s="252"/>
      <c r="BJ199" s="224"/>
      <c r="BK199" s="224"/>
      <c r="BL199" s="257"/>
      <c r="BM199" s="211"/>
      <c r="BN199" s="211"/>
      <c r="BO199" s="210">
        <v>45489</v>
      </c>
      <c r="BP199" s="210">
        <v>45638</v>
      </c>
      <c r="BQ199" s="210"/>
      <c r="BR199" s="210"/>
      <c r="BS199" s="222"/>
      <c r="BT199" s="211"/>
      <c r="BU199" s="47"/>
      <c r="BV199" s="47"/>
      <c r="BW199" s="210"/>
      <c r="BX199" s="210"/>
      <c r="BY199" s="211"/>
      <c r="BZ199" s="218"/>
      <c r="CA199" s="218"/>
      <c r="CB199" s="218"/>
      <c r="CC199" s="218"/>
      <c r="CD199" s="218"/>
      <c r="CE199" s="218"/>
    </row>
    <row r="200" spans="1:83" ht="25.5" x14ac:dyDescent="0.25">
      <c r="A200" s="237"/>
      <c r="B200" s="224"/>
      <c r="C200" s="224"/>
      <c r="D200" s="224"/>
      <c r="E200" s="224"/>
      <c r="F200" s="271"/>
      <c r="G200" s="224"/>
      <c r="H200" s="224"/>
      <c r="I200" s="224"/>
      <c r="J200" s="224"/>
      <c r="K200" s="224"/>
      <c r="L200" s="224"/>
      <c r="M200" s="224"/>
      <c r="N200" s="224"/>
      <c r="O200" s="224"/>
      <c r="P200" s="224"/>
      <c r="Q200" s="224"/>
      <c r="R200" s="224"/>
      <c r="S200" s="224"/>
      <c r="T200" s="224"/>
      <c r="U200" s="224"/>
      <c r="V200" s="224"/>
      <c r="W200" s="271"/>
      <c r="X200" s="224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4"/>
      <c r="AJ200" s="224"/>
      <c r="AK200" s="224"/>
      <c r="AL200" s="225" t="s">
        <v>748</v>
      </c>
      <c r="AM200" s="225" t="s">
        <v>1064</v>
      </c>
      <c r="AN200" s="213">
        <v>45581</v>
      </c>
      <c r="AO200" s="225">
        <v>13886</v>
      </c>
      <c r="AP200" s="225" t="s">
        <v>1060</v>
      </c>
      <c r="AQ200" s="213"/>
      <c r="AR200" s="213"/>
      <c r="AS200" s="225"/>
      <c r="AT200" s="225"/>
      <c r="AU200" s="45"/>
      <c r="AV200" s="225"/>
      <c r="AW200" s="46"/>
      <c r="AX200" s="46"/>
      <c r="AY200" s="225"/>
      <c r="AZ200" s="225"/>
      <c r="BA200" s="46">
        <v>408878.59</v>
      </c>
      <c r="BB200" s="46">
        <v>78783.37</v>
      </c>
      <c r="BC200" s="213"/>
      <c r="BD200" s="46"/>
      <c r="BE200" s="46"/>
      <c r="BF200" s="46"/>
      <c r="BG200" s="225"/>
      <c r="BH200" s="46"/>
      <c r="BI200" s="252"/>
      <c r="BJ200" s="224"/>
      <c r="BK200" s="224"/>
      <c r="BL200" s="257"/>
      <c r="BM200" s="211"/>
      <c r="BN200" s="211"/>
      <c r="BO200" s="210"/>
      <c r="BP200" s="210"/>
      <c r="BQ200" s="210"/>
      <c r="BR200" s="210"/>
      <c r="BS200" s="222"/>
      <c r="BT200" s="211"/>
      <c r="BU200" s="47"/>
      <c r="BV200" s="47"/>
      <c r="BW200" s="210"/>
      <c r="BX200" s="210"/>
      <c r="BY200" s="211"/>
      <c r="BZ200" s="218"/>
      <c r="CA200" s="218"/>
      <c r="CB200" s="218"/>
      <c r="CC200" s="218"/>
      <c r="CD200" s="218"/>
      <c r="CE200" s="218"/>
    </row>
    <row r="201" spans="1:83" ht="25.5" x14ac:dyDescent="0.25">
      <c r="A201" s="237"/>
      <c r="B201" s="224"/>
      <c r="C201" s="224"/>
      <c r="D201" s="224"/>
      <c r="E201" s="224"/>
      <c r="F201" s="271"/>
      <c r="G201" s="224"/>
      <c r="H201" s="224"/>
      <c r="I201" s="224"/>
      <c r="J201" s="224"/>
      <c r="K201" s="224"/>
      <c r="L201" s="224"/>
      <c r="M201" s="224"/>
      <c r="N201" s="224"/>
      <c r="O201" s="224"/>
      <c r="P201" s="224"/>
      <c r="Q201" s="224"/>
      <c r="R201" s="224"/>
      <c r="S201" s="224"/>
      <c r="T201" s="224"/>
      <c r="U201" s="224"/>
      <c r="V201" s="224"/>
      <c r="W201" s="271"/>
      <c r="X201" s="224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4"/>
      <c r="AJ201" s="224"/>
      <c r="AK201" s="224"/>
      <c r="AL201" s="225" t="s">
        <v>1002</v>
      </c>
      <c r="AM201" s="225" t="s">
        <v>1065</v>
      </c>
      <c r="AN201" s="213">
        <v>45615</v>
      </c>
      <c r="AO201" s="225">
        <v>13909</v>
      </c>
      <c r="AP201" s="225" t="s">
        <v>1063</v>
      </c>
      <c r="AQ201" s="213"/>
      <c r="AR201" s="213"/>
      <c r="AS201" s="213">
        <v>45644</v>
      </c>
      <c r="AT201" s="213">
        <v>45733</v>
      </c>
      <c r="AU201" s="45"/>
      <c r="AV201" s="225"/>
      <c r="AW201" s="46"/>
      <c r="AX201" s="46"/>
      <c r="AY201" s="225"/>
      <c r="AZ201" s="225"/>
      <c r="BA201" s="46"/>
      <c r="BB201" s="46"/>
      <c r="BC201" s="213"/>
      <c r="BD201" s="46"/>
      <c r="BE201" s="46"/>
      <c r="BF201" s="46"/>
      <c r="BG201" s="225"/>
      <c r="BH201" s="46"/>
      <c r="BI201" s="252"/>
      <c r="BJ201" s="224"/>
      <c r="BK201" s="224"/>
      <c r="BL201" s="257"/>
      <c r="BM201" s="211"/>
      <c r="BN201" s="211"/>
      <c r="BO201" s="210">
        <v>45639</v>
      </c>
      <c r="BP201" s="210">
        <v>45668</v>
      </c>
      <c r="BQ201" s="210"/>
      <c r="BR201" s="210"/>
      <c r="BS201" s="222"/>
      <c r="BT201" s="211"/>
      <c r="BU201" s="47"/>
      <c r="BV201" s="47"/>
      <c r="BW201" s="210"/>
      <c r="BX201" s="210"/>
      <c r="BY201" s="211"/>
      <c r="BZ201" s="218"/>
      <c r="CA201" s="218"/>
      <c r="CB201" s="218"/>
      <c r="CC201" s="218"/>
      <c r="CD201" s="218"/>
      <c r="CE201" s="218"/>
    </row>
    <row r="202" spans="1:83" x14ac:dyDescent="0.25">
      <c r="A202" s="237">
        <v>19</v>
      </c>
      <c r="B202" s="224" t="s">
        <v>393</v>
      </c>
      <c r="C202" s="224" t="s">
        <v>390</v>
      </c>
      <c r="D202" s="224" t="s">
        <v>371</v>
      </c>
      <c r="E202" s="224" t="s">
        <v>378</v>
      </c>
      <c r="F202" s="271" t="s">
        <v>394</v>
      </c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71"/>
      <c r="X202" s="224"/>
      <c r="Y202" s="229" t="s">
        <v>434</v>
      </c>
      <c r="Z202" s="229" t="s">
        <v>435</v>
      </c>
      <c r="AA202" s="229" t="s">
        <v>436</v>
      </c>
      <c r="AB202" s="229">
        <v>45204</v>
      </c>
      <c r="AC202" s="229">
        <v>13634</v>
      </c>
      <c r="AD202" s="229">
        <v>45204</v>
      </c>
      <c r="AE202" s="229">
        <v>45354</v>
      </c>
      <c r="AF202" s="229" t="s">
        <v>183</v>
      </c>
      <c r="AG202" s="229" t="s">
        <v>184</v>
      </c>
      <c r="AH202" s="229" t="s">
        <v>485</v>
      </c>
      <c r="AI202" s="224">
        <v>1413000</v>
      </c>
      <c r="AJ202" s="224">
        <v>1451758.01</v>
      </c>
      <c r="AK202" s="224">
        <f>AI202+AJ202</f>
        <v>2864758.01</v>
      </c>
      <c r="AL202" s="225"/>
      <c r="AM202" s="225"/>
      <c r="AN202" s="213"/>
      <c r="AO202" s="225"/>
      <c r="AP202" s="225"/>
      <c r="AQ202" s="213"/>
      <c r="AR202" s="213"/>
      <c r="AS202" s="225"/>
      <c r="AT202" s="225"/>
      <c r="AU202" s="45"/>
      <c r="AV202" s="225"/>
      <c r="AW202" s="46"/>
      <c r="AX202" s="46"/>
      <c r="AY202" s="225"/>
      <c r="AZ202" s="225"/>
      <c r="BA202" s="46"/>
      <c r="BB202" s="46"/>
      <c r="BC202" s="213"/>
      <c r="BD202" s="46"/>
      <c r="BE202" s="46"/>
      <c r="BF202" s="46"/>
      <c r="BG202" s="225"/>
      <c r="BH202" s="46"/>
      <c r="BI202" s="252"/>
      <c r="BJ202" s="224">
        <v>2078794.47</v>
      </c>
      <c r="BK202" s="224">
        <v>90237.32</v>
      </c>
      <c r="BL202" s="257">
        <f t="shared" si="0"/>
        <v>2169031.79</v>
      </c>
      <c r="BM202" s="211"/>
      <c r="BN202" s="211"/>
      <c r="BO202" s="210">
        <v>45236</v>
      </c>
      <c r="BP202" s="210">
        <v>45356</v>
      </c>
      <c r="BQ202" s="210"/>
      <c r="BR202" s="210"/>
      <c r="BS202" s="222">
        <v>45236</v>
      </c>
      <c r="BT202" s="211"/>
      <c r="BU202" s="47"/>
      <c r="BV202" s="47"/>
      <c r="BW202" s="210"/>
      <c r="BX202" s="210"/>
      <c r="BY202" s="211"/>
      <c r="BZ202" s="227"/>
      <c r="CA202" s="227"/>
      <c r="CB202" s="227"/>
      <c r="CC202" s="227"/>
      <c r="CD202" s="227"/>
      <c r="CE202" s="227"/>
    </row>
    <row r="203" spans="1:83" ht="25.5" x14ac:dyDescent="0.25">
      <c r="A203" s="237"/>
      <c r="B203" s="224"/>
      <c r="C203" s="224"/>
      <c r="D203" s="224"/>
      <c r="E203" s="224"/>
      <c r="F203" s="271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71"/>
      <c r="X203" s="224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4"/>
      <c r="AJ203" s="224"/>
      <c r="AK203" s="224"/>
      <c r="AL203" s="225" t="s">
        <v>970</v>
      </c>
      <c r="AM203" s="225" t="s">
        <v>1066</v>
      </c>
      <c r="AN203" s="213">
        <v>45349</v>
      </c>
      <c r="AO203" s="225">
        <v>13722</v>
      </c>
      <c r="AP203" s="225" t="s">
        <v>1067</v>
      </c>
      <c r="AQ203" s="213"/>
      <c r="AR203" s="213"/>
      <c r="AS203" s="213">
        <v>45415</v>
      </c>
      <c r="AT203" s="213">
        <v>45503</v>
      </c>
      <c r="AU203" s="45"/>
      <c r="AV203" s="225"/>
      <c r="AW203" s="46"/>
      <c r="AX203" s="46"/>
      <c r="AY203" s="225"/>
      <c r="AZ203" s="225"/>
      <c r="BA203" s="46"/>
      <c r="BB203" s="46"/>
      <c r="BC203" s="213"/>
      <c r="BD203" s="46"/>
      <c r="BE203" s="46"/>
      <c r="BF203" s="46"/>
      <c r="BG203" s="225"/>
      <c r="BH203" s="46"/>
      <c r="BI203" s="252"/>
      <c r="BJ203" s="224"/>
      <c r="BK203" s="224"/>
      <c r="BL203" s="257"/>
      <c r="BM203" s="211"/>
      <c r="BN203" s="211"/>
      <c r="BO203" s="210">
        <v>45357</v>
      </c>
      <c r="BP203" s="210">
        <v>45476</v>
      </c>
      <c r="BQ203" s="210"/>
      <c r="BR203" s="210"/>
      <c r="BS203" s="222"/>
      <c r="BT203" s="211"/>
      <c r="BU203" s="47"/>
      <c r="BV203" s="47"/>
      <c r="BW203" s="210"/>
      <c r="BX203" s="210"/>
      <c r="BY203" s="211"/>
      <c r="BZ203" s="218" t="s">
        <v>1074</v>
      </c>
      <c r="CA203" s="218">
        <v>13971</v>
      </c>
      <c r="CB203" s="218"/>
      <c r="CC203" s="218"/>
      <c r="CD203" s="218" t="s">
        <v>774</v>
      </c>
      <c r="CE203" s="218" t="s">
        <v>775</v>
      </c>
    </row>
    <row r="204" spans="1:83" ht="25.5" x14ac:dyDescent="0.25">
      <c r="A204" s="237"/>
      <c r="B204" s="224"/>
      <c r="C204" s="224"/>
      <c r="D204" s="224"/>
      <c r="E204" s="224"/>
      <c r="F204" s="271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71"/>
      <c r="X204" s="224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4"/>
      <c r="AJ204" s="224"/>
      <c r="AK204" s="224"/>
      <c r="AL204" s="225" t="s">
        <v>977</v>
      </c>
      <c r="AM204" s="225" t="s">
        <v>1068</v>
      </c>
      <c r="AN204" s="213">
        <v>45490</v>
      </c>
      <c r="AO204" s="225">
        <v>13824</v>
      </c>
      <c r="AP204" s="225" t="s">
        <v>1067</v>
      </c>
      <c r="AQ204" s="213"/>
      <c r="AR204" s="213"/>
      <c r="AS204" s="213">
        <v>45504</v>
      </c>
      <c r="AT204" s="213">
        <v>45592</v>
      </c>
      <c r="AU204" s="45"/>
      <c r="AV204" s="225"/>
      <c r="AW204" s="46"/>
      <c r="AX204" s="46"/>
      <c r="AY204" s="225"/>
      <c r="AZ204" s="225"/>
      <c r="BA204" s="46"/>
      <c r="BB204" s="46"/>
      <c r="BC204" s="213"/>
      <c r="BD204" s="46"/>
      <c r="BE204" s="46"/>
      <c r="BF204" s="46"/>
      <c r="BG204" s="225"/>
      <c r="BH204" s="46"/>
      <c r="BI204" s="252"/>
      <c r="BJ204" s="224"/>
      <c r="BK204" s="224"/>
      <c r="BL204" s="257"/>
      <c r="BM204" s="211"/>
      <c r="BN204" s="211"/>
      <c r="BO204" s="210"/>
      <c r="BP204" s="210"/>
      <c r="BQ204" s="210"/>
      <c r="BR204" s="210"/>
      <c r="BS204" s="222"/>
      <c r="BT204" s="211"/>
      <c r="BU204" s="47"/>
      <c r="BV204" s="47"/>
      <c r="BW204" s="210"/>
      <c r="BX204" s="210"/>
      <c r="BY204" s="211"/>
      <c r="BZ204" s="218"/>
      <c r="CA204" s="218"/>
      <c r="CB204" s="218"/>
      <c r="CC204" s="218"/>
      <c r="CD204" s="218"/>
      <c r="CE204" s="218"/>
    </row>
    <row r="205" spans="1:83" ht="25.5" x14ac:dyDescent="0.25">
      <c r="A205" s="237"/>
      <c r="B205" s="224"/>
      <c r="C205" s="224"/>
      <c r="D205" s="224"/>
      <c r="E205" s="224"/>
      <c r="F205" s="271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71"/>
      <c r="X205" s="224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4"/>
      <c r="AJ205" s="224"/>
      <c r="AK205" s="224"/>
      <c r="AL205" s="225" t="s">
        <v>748</v>
      </c>
      <c r="AM205" s="225" t="s">
        <v>1069</v>
      </c>
      <c r="AN205" s="213">
        <v>45524</v>
      </c>
      <c r="AO205" s="225">
        <v>13844</v>
      </c>
      <c r="AP205" s="225" t="s">
        <v>1060</v>
      </c>
      <c r="AQ205" s="213"/>
      <c r="AR205" s="213"/>
      <c r="AS205" s="225"/>
      <c r="AT205" s="225"/>
      <c r="AU205" s="45"/>
      <c r="AV205" s="225"/>
      <c r="AW205" s="46"/>
      <c r="AX205" s="46"/>
      <c r="AY205" s="228">
        <v>0.24829999999999999</v>
      </c>
      <c r="AZ205" s="225"/>
      <c r="BA205" s="46">
        <v>711348.03</v>
      </c>
      <c r="BB205" s="46"/>
      <c r="BC205" s="213"/>
      <c r="BD205" s="46"/>
      <c r="BE205" s="46"/>
      <c r="BF205" s="46"/>
      <c r="BG205" s="225"/>
      <c r="BH205" s="46"/>
      <c r="BI205" s="252"/>
      <c r="BJ205" s="224"/>
      <c r="BK205" s="224"/>
      <c r="BL205" s="257"/>
      <c r="BM205" s="211"/>
      <c r="BN205" s="211"/>
      <c r="BO205" s="210"/>
      <c r="BP205" s="210"/>
      <c r="BQ205" s="210"/>
      <c r="BR205" s="210"/>
      <c r="BS205" s="222"/>
      <c r="BT205" s="211"/>
      <c r="BU205" s="47"/>
      <c r="BV205" s="47"/>
      <c r="BW205" s="210"/>
      <c r="BX205" s="210"/>
      <c r="BY205" s="211"/>
      <c r="BZ205" s="218"/>
      <c r="CA205" s="218"/>
      <c r="CB205" s="218"/>
      <c r="CC205" s="218"/>
      <c r="CD205" s="218"/>
      <c r="CE205" s="218"/>
    </row>
    <row r="206" spans="1:83" ht="25.5" x14ac:dyDescent="0.25">
      <c r="A206" s="237"/>
      <c r="B206" s="224"/>
      <c r="C206" s="224"/>
      <c r="D206" s="224"/>
      <c r="E206" s="224"/>
      <c r="F206" s="271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71"/>
      <c r="X206" s="224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4"/>
      <c r="AJ206" s="224"/>
      <c r="AK206" s="224"/>
      <c r="AL206" s="225" t="s">
        <v>1002</v>
      </c>
      <c r="AM206" s="225" t="s">
        <v>1070</v>
      </c>
      <c r="AN206" s="213">
        <v>45586</v>
      </c>
      <c r="AO206" s="225">
        <v>13890</v>
      </c>
      <c r="AP206" s="225" t="s">
        <v>1067</v>
      </c>
      <c r="AQ206" s="213"/>
      <c r="AR206" s="213"/>
      <c r="AS206" s="213">
        <v>45593</v>
      </c>
      <c r="AT206" s="213">
        <v>45682</v>
      </c>
      <c r="AU206" s="45"/>
      <c r="AV206" s="225"/>
      <c r="AW206" s="46"/>
      <c r="AX206" s="46"/>
      <c r="AY206" s="225"/>
      <c r="AZ206" s="225"/>
      <c r="BA206" s="46"/>
      <c r="BB206" s="46"/>
      <c r="BC206" s="213"/>
      <c r="BD206" s="46"/>
      <c r="BE206" s="46"/>
      <c r="BF206" s="46"/>
      <c r="BG206" s="225"/>
      <c r="BH206" s="46"/>
      <c r="BI206" s="252"/>
      <c r="BJ206" s="224"/>
      <c r="BK206" s="224"/>
      <c r="BL206" s="257"/>
      <c r="BM206" s="211"/>
      <c r="BN206" s="211"/>
      <c r="BO206" s="210">
        <v>45588</v>
      </c>
      <c r="BP206" s="210">
        <v>45677</v>
      </c>
      <c r="BQ206" s="210"/>
      <c r="BR206" s="210"/>
      <c r="BS206" s="222"/>
      <c r="BT206" s="211"/>
      <c r="BU206" s="47"/>
      <c r="BV206" s="47"/>
      <c r="BW206" s="210"/>
      <c r="BX206" s="210"/>
      <c r="BY206" s="211"/>
      <c r="BZ206" s="218"/>
      <c r="CA206" s="218"/>
      <c r="CB206" s="218"/>
      <c r="CC206" s="218"/>
      <c r="CD206" s="218"/>
      <c r="CE206" s="218"/>
    </row>
    <row r="207" spans="1:83" ht="25.5" x14ac:dyDescent="0.25">
      <c r="A207" s="237"/>
      <c r="B207" s="224"/>
      <c r="C207" s="224"/>
      <c r="D207" s="224"/>
      <c r="E207" s="224"/>
      <c r="F207" s="271"/>
      <c r="G207" s="224"/>
      <c r="H207" s="224"/>
      <c r="I207" s="224"/>
      <c r="J207" s="224"/>
      <c r="K207" s="224"/>
      <c r="L207" s="224"/>
      <c r="M207" s="224"/>
      <c r="N207" s="224"/>
      <c r="O207" s="224"/>
      <c r="P207" s="224"/>
      <c r="Q207" s="224"/>
      <c r="R207" s="224"/>
      <c r="S207" s="224"/>
      <c r="T207" s="224"/>
      <c r="U207" s="224"/>
      <c r="V207" s="224"/>
      <c r="W207" s="271"/>
      <c r="X207" s="224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4"/>
      <c r="AJ207" s="224"/>
      <c r="AK207" s="224"/>
      <c r="AL207" s="225" t="s">
        <v>1002</v>
      </c>
      <c r="AM207" s="225" t="s">
        <v>1071</v>
      </c>
      <c r="AN207" s="213">
        <v>45664</v>
      </c>
      <c r="AO207" s="225">
        <v>13940</v>
      </c>
      <c r="AP207" s="225" t="s">
        <v>1067</v>
      </c>
      <c r="AQ207" s="213"/>
      <c r="AR207" s="213"/>
      <c r="AS207" s="213">
        <v>45683</v>
      </c>
      <c r="AT207" s="213">
        <v>45771</v>
      </c>
      <c r="AU207" s="45"/>
      <c r="AV207" s="225"/>
      <c r="AW207" s="46"/>
      <c r="AX207" s="46"/>
      <c r="AY207" s="225"/>
      <c r="AZ207" s="225"/>
      <c r="BA207" s="46"/>
      <c r="BB207" s="46"/>
      <c r="BC207" s="213"/>
      <c r="BD207" s="46"/>
      <c r="BE207" s="46"/>
      <c r="BF207" s="46"/>
      <c r="BG207" s="225"/>
      <c r="BH207" s="46"/>
      <c r="BI207" s="252"/>
      <c r="BJ207" s="224"/>
      <c r="BK207" s="224"/>
      <c r="BL207" s="257"/>
      <c r="BM207" s="211"/>
      <c r="BN207" s="211"/>
      <c r="BO207" s="210">
        <v>45678</v>
      </c>
      <c r="BP207" s="210">
        <v>45766</v>
      </c>
      <c r="BQ207" s="210"/>
      <c r="BR207" s="210"/>
      <c r="BS207" s="222"/>
      <c r="BT207" s="211"/>
      <c r="BU207" s="47"/>
      <c r="BV207" s="47"/>
      <c r="BW207" s="210"/>
      <c r="BX207" s="210"/>
      <c r="BY207" s="211"/>
      <c r="BZ207" s="218"/>
      <c r="CA207" s="218"/>
      <c r="CB207" s="218"/>
      <c r="CC207" s="218"/>
      <c r="CD207" s="218"/>
      <c r="CE207" s="218"/>
    </row>
    <row r="208" spans="1:83" ht="38.25" x14ac:dyDescent="0.25">
      <c r="A208" s="237"/>
      <c r="B208" s="224"/>
      <c r="C208" s="224"/>
      <c r="D208" s="224"/>
      <c r="E208" s="224"/>
      <c r="F208" s="271"/>
      <c r="G208" s="224"/>
      <c r="H208" s="224"/>
      <c r="I208" s="224"/>
      <c r="J208" s="224"/>
      <c r="K208" s="224"/>
      <c r="L208" s="224"/>
      <c r="M208" s="224"/>
      <c r="N208" s="224"/>
      <c r="O208" s="224"/>
      <c r="P208" s="224"/>
      <c r="Q208" s="224"/>
      <c r="R208" s="224"/>
      <c r="S208" s="224"/>
      <c r="T208" s="224"/>
      <c r="U208" s="224"/>
      <c r="V208" s="224"/>
      <c r="W208" s="271"/>
      <c r="X208" s="224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4"/>
      <c r="AJ208" s="224"/>
      <c r="AK208" s="224"/>
      <c r="AL208" s="225" t="s">
        <v>319</v>
      </c>
      <c r="AM208" s="225" t="s">
        <v>1072</v>
      </c>
      <c r="AN208" s="213">
        <v>45698</v>
      </c>
      <c r="AO208" s="225">
        <v>13962</v>
      </c>
      <c r="AP208" s="225"/>
      <c r="AQ208" s="213"/>
      <c r="AR208" s="213"/>
      <c r="AS208" s="213"/>
      <c r="AT208" s="213"/>
      <c r="AU208" s="45"/>
      <c r="AV208" s="225"/>
      <c r="AW208" s="46"/>
      <c r="AX208" s="46"/>
      <c r="AY208" s="225"/>
      <c r="AZ208" s="225"/>
      <c r="BA208" s="46"/>
      <c r="BB208" s="46"/>
      <c r="BC208" s="213"/>
      <c r="BD208" s="46"/>
      <c r="BE208" s="46"/>
      <c r="BF208" s="46">
        <v>45698</v>
      </c>
      <c r="BG208" s="225"/>
      <c r="BH208" s="46">
        <v>92525.72</v>
      </c>
      <c r="BI208" s="252"/>
      <c r="BJ208" s="224"/>
      <c r="BK208" s="224"/>
      <c r="BL208" s="257"/>
      <c r="BM208" s="211"/>
      <c r="BN208" s="211"/>
      <c r="BO208" s="210"/>
      <c r="BP208" s="210"/>
      <c r="BQ208" s="210"/>
      <c r="BR208" s="210"/>
      <c r="BS208" s="222"/>
      <c r="BT208" s="211"/>
      <c r="BU208" s="47"/>
      <c r="BV208" s="47"/>
      <c r="BW208" s="210"/>
      <c r="BX208" s="210"/>
      <c r="BY208" s="211"/>
      <c r="BZ208" s="218"/>
      <c r="CA208" s="218"/>
      <c r="CB208" s="218"/>
      <c r="CC208" s="218"/>
      <c r="CD208" s="218"/>
      <c r="CE208" s="218"/>
    </row>
    <row r="209" spans="1:83" ht="25.5" x14ac:dyDescent="0.25">
      <c r="A209" s="237"/>
      <c r="B209" s="224"/>
      <c r="C209" s="224"/>
      <c r="D209" s="224"/>
      <c r="E209" s="224"/>
      <c r="F209" s="271"/>
      <c r="G209" s="224"/>
      <c r="H209" s="224"/>
      <c r="I209" s="224"/>
      <c r="J209" s="224"/>
      <c r="K209" s="224"/>
      <c r="L209" s="224"/>
      <c r="M209" s="224"/>
      <c r="N209" s="224"/>
      <c r="O209" s="224"/>
      <c r="P209" s="224"/>
      <c r="Q209" s="224"/>
      <c r="R209" s="224"/>
      <c r="S209" s="224"/>
      <c r="T209" s="224"/>
      <c r="U209" s="224"/>
      <c r="V209" s="224"/>
      <c r="W209" s="271"/>
      <c r="X209" s="224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4"/>
      <c r="AJ209" s="224"/>
      <c r="AK209" s="224"/>
      <c r="AL209" s="225" t="s">
        <v>319</v>
      </c>
      <c r="AM209" s="225" t="s">
        <v>1073</v>
      </c>
      <c r="AN209" s="213">
        <v>45740</v>
      </c>
      <c r="AO209" s="225">
        <v>13990</v>
      </c>
      <c r="AP209" s="225"/>
      <c r="AQ209" s="213"/>
      <c r="AR209" s="213"/>
      <c r="AS209" s="213"/>
      <c r="AT209" s="213"/>
      <c r="AU209" s="45"/>
      <c r="AV209" s="225"/>
      <c r="AW209" s="46"/>
      <c r="AX209" s="46"/>
      <c r="AY209" s="225"/>
      <c r="AZ209" s="225"/>
      <c r="BA209" s="46"/>
      <c r="BB209" s="46"/>
      <c r="BC209" s="213"/>
      <c r="BD209" s="46"/>
      <c r="BE209" s="46"/>
      <c r="BF209" s="46">
        <v>45740</v>
      </c>
      <c r="BG209" s="225"/>
      <c r="BH209" s="46">
        <v>23474.48</v>
      </c>
      <c r="BI209" s="252"/>
      <c r="BJ209" s="224"/>
      <c r="BK209" s="224"/>
      <c r="BL209" s="257"/>
      <c r="BM209" s="211"/>
      <c r="BN209" s="211"/>
      <c r="BO209" s="210"/>
      <c r="BP209" s="210"/>
      <c r="BQ209" s="210"/>
      <c r="BR209" s="210"/>
      <c r="BS209" s="222"/>
      <c r="BT209" s="211"/>
      <c r="BU209" s="47"/>
      <c r="BV209" s="47"/>
      <c r="BW209" s="210"/>
      <c r="BX209" s="210"/>
      <c r="BY209" s="211"/>
      <c r="BZ209" s="218"/>
      <c r="CA209" s="218"/>
      <c r="CB209" s="218"/>
      <c r="CC209" s="218"/>
      <c r="CD209" s="218"/>
      <c r="CE209" s="218"/>
    </row>
    <row r="210" spans="1:83" ht="25.5" x14ac:dyDescent="0.25">
      <c r="A210" s="237"/>
      <c r="B210" s="224"/>
      <c r="C210" s="224"/>
      <c r="D210" s="224"/>
      <c r="E210" s="224"/>
      <c r="F210" s="271"/>
      <c r="G210" s="224"/>
      <c r="H210" s="224"/>
      <c r="I210" s="224"/>
      <c r="J210" s="224"/>
      <c r="K210" s="224"/>
      <c r="L210" s="224"/>
      <c r="M210" s="224"/>
      <c r="N210" s="224"/>
      <c r="O210" s="224"/>
      <c r="P210" s="224"/>
      <c r="Q210" s="224"/>
      <c r="R210" s="224"/>
      <c r="S210" s="224"/>
      <c r="T210" s="224"/>
      <c r="U210" s="224"/>
      <c r="V210" s="224"/>
      <c r="W210" s="271"/>
      <c r="X210" s="224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4"/>
      <c r="AJ210" s="224"/>
      <c r="AK210" s="224"/>
      <c r="AL210" s="225" t="s">
        <v>977</v>
      </c>
      <c r="AM210" s="225" t="s">
        <v>1289</v>
      </c>
      <c r="AN210" s="213">
        <v>45770</v>
      </c>
      <c r="AO210" s="225">
        <v>14010</v>
      </c>
      <c r="AP210" s="225" t="s">
        <v>1067</v>
      </c>
      <c r="AQ210" s="213"/>
      <c r="AR210" s="213"/>
      <c r="AS210" s="213">
        <v>45772</v>
      </c>
      <c r="AT210" s="213">
        <v>45891</v>
      </c>
      <c r="AU210" s="45"/>
      <c r="AV210" s="225"/>
      <c r="AW210" s="46"/>
      <c r="AX210" s="46"/>
      <c r="AY210" s="225"/>
      <c r="AZ210" s="225"/>
      <c r="BA210" s="46"/>
      <c r="BB210" s="46"/>
      <c r="BC210" s="213"/>
      <c r="BD210" s="46"/>
      <c r="BE210" s="46"/>
      <c r="BF210" s="46"/>
      <c r="BG210" s="225"/>
      <c r="BH210" s="46"/>
      <c r="BI210" s="252"/>
      <c r="BJ210" s="224"/>
      <c r="BK210" s="224"/>
      <c r="BL210" s="257"/>
      <c r="BM210" s="211"/>
      <c r="BN210" s="211"/>
      <c r="BO210" s="210"/>
      <c r="BP210" s="210"/>
      <c r="BQ210" s="210"/>
      <c r="BR210" s="210"/>
      <c r="BS210" s="222"/>
      <c r="BT210" s="211"/>
      <c r="BU210" s="47"/>
      <c r="BV210" s="47"/>
      <c r="BW210" s="210"/>
      <c r="BX210" s="210"/>
      <c r="BY210" s="211"/>
      <c r="BZ210" s="218"/>
      <c r="CA210" s="218"/>
      <c r="CB210" s="218"/>
      <c r="CC210" s="218"/>
      <c r="CD210" s="218"/>
      <c r="CE210" s="218"/>
    </row>
    <row r="211" spans="1:83" x14ac:dyDescent="0.25">
      <c r="A211" s="237">
        <v>20</v>
      </c>
      <c r="B211" s="224" t="s">
        <v>395</v>
      </c>
      <c r="C211" s="224" t="s">
        <v>396</v>
      </c>
      <c r="D211" s="224" t="s">
        <v>371</v>
      </c>
      <c r="E211" s="224" t="s">
        <v>372</v>
      </c>
      <c r="F211" s="271" t="s">
        <v>1090</v>
      </c>
      <c r="G211" s="224">
        <v>13567</v>
      </c>
      <c r="H211" s="224"/>
      <c r="I211" s="224"/>
      <c r="J211" s="224"/>
      <c r="K211" s="224"/>
      <c r="L211" s="224"/>
      <c r="M211" s="224"/>
      <c r="N211" s="224"/>
      <c r="O211" s="224"/>
      <c r="P211" s="224"/>
      <c r="Q211" s="224"/>
      <c r="R211" s="224"/>
      <c r="S211" s="224"/>
      <c r="T211" s="224"/>
      <c r="U211" s="224"/>
      <c r="V211" s="224"/>
      <c r="W211" s="271"/>
      <c r="X211" s="224"/>
      <c r="Y211" s="229" t="s">
        <v>437</v>
      </c>
      <c r="Z211" s="229" t="s">
        <v>438</v>
      </c>
      <c r="AA211" s="229" t="s">
        <v>439</v>
      </c>
      <c r="AB211" s="230">
        <v>45224</v>
      </c>
      <c r="AC211" s="229">
        <v>13648</v>
      </c>
      <c r="AD211" s="230">
        <v>45224</v>
      </c>
      <c r="AE211" s="230">
        <v>45041</v>
      </c>
      <c r="AF211" s="229">
        <v>1500</v>
      </c>
      <c r="AG211" s="232" t="s">
        <v>184</v>
      </c>
      <c r="AH211" s="229"/>
      <c r="AI211" s="224"/>
      <c r="AJ211" s="224"/>
      <c r="AK211" s="224">
        <v>15660070.74</v>
      </c>
      <c r="AL211" s="225"/>
      <c r="AM211" s="225"/>
      <c r="AN211" s="213"/>
      <c r="AO211" s="225"/>
      <c r="AP211" s="225"/>
      <c r="AQ211" s="213"/>
      <c r="AR211" s="213"/>
      <c r="AS211" s="225"/>
      <c r="AT211" s="225"/>
      <c r="AU211" s="45"/>
      <c r="AV211" s="225"/>
      <c r="AW211" s="46"/>
      <c r="AX211" s="46"/>
      <c r="AY211" s="225"/>
      <c r="AZ211" s="225"/>
      <c r="BA211" s="46"/>
      <c r="BB211" s="46"/>
      <c r="BC211" s="213"/>
      <c r="BD211" s="46"/>
      <c r="BE211" s="46"/>
      <c r="BF211" s="46"/>
      <c r="BG211" s="225"/>
      <c r="BH211" s="46"/>
      <c r="BI211" s="252"/>
      <c r="BJ211" s="224">
        <v>17122092.170000002</v>
      </c>
      <c r="BK211" s="224">
        <v>441243.51</v>
      </c>
      <c r="BL211" s="257">
        <f t="shared" si="0"/>
        <v>17563335.680000003</v>
      </c>
      <c r="BM211" s="211"/>
      <c r="BN211" s="211"/>
      <c r="BO211" s="210">
        <v>45226</v>
      </c>
      <c r="BP211" s="210">
        <v>45500</v>
      </c>
      <c r="BQ211" s="210"/>
      <c r="BR211" s="210"/>
      <c r="BS211" s="222">
        <v>45226</v>
      </c>
      <c r="BT211" s="211"/>
      <c r="BU211" s="47"/>
      <c r="BV211" s="47"/>
      <c r="BW211" s="210"/>
      <c r="BX211" s="210"/>
      <c r="BY211" s="211"/>
      <c r="BZ211" s="227"/>
      <c r="CA211" s="227"/>
      <c r="CB211" s="227"/>
      <c r="CC211" s="227"/>
      <c r="CD211" s="227"/>
      <c r="CE211" s="227"/>
    </row>
    <row r="212" spans="1:83" ht="25.5" x14ac:dyDescent="0.25">
      <c r="A212" s="237"/>
      <c r="B212" s="224"/>
      <c r="C212" s="224"/>
      <c r="D212" s="224"/>
      <c r="E212" s="224"/>
      <c r="F212" s="271"/>
      <c r="G212" s="224"/>
      <c r="H212" s="224"/>
      <c r="I212" s="224"/>
      <c r="J212" s="224"/>
      <c r="K212" s="224"/>
      <c r="L212" s="224"/>
      <c r="M212" s="224"/>
      <c r="N212" s="224"/>
      <c r="O212" s="224"/>
      <c r="P212" s="224"/>
      <c r="Q212" s="224"/>
      <c r="R212" s="224"/>
      <c r="S212" s="224"/>
      <c r="T212" s="224"/>
      <c r="U212" s="224"/>
      <c r="V212" s="224"/>
      <c r="W212" s="271"/>
      <c r="X212" s="224"/>
      <c r="Y212" s="229"/>
      <c r="Z212" s="229"/>
      <c r="AA212" s="229"/>
      <c r="AB212" s="230"/>
      <c r="AC212" s="229"/>
      <c r="AD212" s="230"/>
      <c r="AE212" s="230"/>
      <c r="AF212" s="229"/>
      <c r="AG212" s="232"/>
      <c r="AH212" s="229"/>
      <c r="AI212" s="224"/>
      <c r="AJ212" s="224"/>
      <c r="AK212" s="224"/>
      <c r="AL212" s="225" t="s">
        <v>957</v>
      </c>
      <c r="AM212" s="225" t="s">
        <v>1075</v>
      </c>
      <c r="AN212" s="213">
        <v>45386</v>
      </c>
      <c r="AO212" s="225">
        <v>13784</v>
      </c>
      <c r="AP212" s="225" t="s">
        <v>1060</v>
      </c>
      <c r="AQ212" s="213"/>
      <c r="AR212" s="213"/>
      <c r="AS212" s="225"/>
      <c r="AT212" s="225"/>
      <c r="AU212" s="45"/>
      <c r="AV212" s="225"/>
      <c r="AW212" s="46"/>
      <c r="AX212" s="46"/>
      <c r="AY212" s="225"/>
      <c r="AZ212" s="225"/>
      <c r="BA212" s="46">
        <v>1479715.05</v>
      </c>
      <c r="BB212" s="46">
        <v>781274.77</v>
      </c>
      <c r="BC212" s="213"/>
      <c r="BD212" s="46"/>
      <c r="BE212" s="46"/>
      <c r="BF212" s="46"/>
      <c r="BG212" s="225"/>
      <c r="BH212" s="46"/>
      <c r="BI212" s="252"/>
      <c r="BJ212" s="224"/>
      <c r="BK212" s="224"/>
      <c r="BL212" s="257"/>
      <c r="BM212" s="211"/>
      <c r="BN212" s="211"/>
      <c r="BO212" s="210"/>
      <c r="BP212" s="210"/>
      <c r="BQ212" s="210"/>
      <c r="BR212" s="210"/>
      <c r="BS212" s="222"/>
      <c r="BT212" s="211"/>
      <c r="BU212" s="47"/>
      <c r="BV212" s="47"/>
      <c r="BW212" s="210"/>
      <c r="BX212" s="210"/>
      <c r="BY212" s="211"/>
      <c r="BZ212" s="218" t="s">
        <v>1092</v>
      </c>
      <c r="CA212" s="218" t="s">
        <v>1093</v>
      </c>
      <c r="CB212" s="218" t="s">
        <v>1094</v>
      </c>
      <c r="CC212" s="218">
        <v>709746</v>
      </c>
      <c r="CD212" s="218" t="s">
        <v>784</v>
      </c>
      <c r="CE212" s="218" t="s">
        <v>966</v>
      </c>
    </row>
    <row r="213" spans="1:83" ht="25.5" x14ac:dyDescent="0.25">
      <c r="A213" s="237"/>
      <c r="B213" s="224"/>
      <c r="C213" s="224"/>
      <c r="D213" s="224"/>
      <c r="E213" s="224"/>
      <c r="F213" s="271"/>
      <c r="G213" s="224"/>
      <c r="H213" s="224"/>
      <c r="I213" s="224"/>
      <c r="J213" s="224"/>
      <c r="K213" s="224"/>
      <c r="L213" s="224"/>
      <c r="M213" s="224"/>
      <c r="N213" s="224"/>
      <c r="O213" s="224"/>
      <c r="P213" s="224"/>
      <c r="Q213" s="224"/>
      <c r="R213" s="224"/>
      <c r="S213" s="224"/>
      <c r="T213" s="224"/>
      <c r="U213" s="224"/>
      <c r="V213" s="224"/>
      <c r="W213" s="271"/>
      <c r="X213" s="224"/>
      <c r="Y213" s="229"/>
      <c r="Z213" s="229"/>
      <c r="AA213" s="229"/>
      <c r="AB213" s="230"/>
      <c r="AC213" s="229"/>
      <c r="AD213" s="230"/>
      <c r="AE213" s="230"/>
      <c r="AF213" s="229"/>
      <c r="AG213" s="232"/>
      <c r="AH213" s="229"/>
      <c r="AI213" s="224"/>
      <c r="AJ213" s="224"/>
      <c r="AK213" s="224"/>
      <c r="AL213" s="225" t="s">
        <v>1076</v>
      </c>
      <c r="AM213" s="225" t="s">
        <v>1077</v>
      </c>
      <c r="AN213" s="213" t="s">
        <v>1078</v>
      </c>
      <c r="AO213" s="225">
        <v>13774</v>
      </c>
      <c r="AP213" s="225" t="s">
        <v>1067</v>
      </c>
      <c r="AQ213" s="213"/>
      <c r="AR213" s="213"/>
      <c r="AS213" s="213">
        <v>45512</v>
      </c>
      <c r="AT213" s="213">
        <v>45571</v>
      </c>
      <c r="AU213" s="45"/>
      <c r="AV213" s="225"/>
      <c r="AW213" s="46"/>
      <c r="AX213" s="46"/>
      <c r="AY213" s="225"/>
      <c r="AZ213" s="225"/>
      <c r="BA213" s="46"/>
      <c r="BB213" s="46"/>
      <c r="BC213" s="213"/>
      <c r="BD213" s="46"/>
      <c r="BE213" s="46"/>
      <c r="BF213" s="46"/>
      <c r="BG213" s="225"/>
      <c r="BH213" s="46"/>
      <c r="BI213" s="252"/>
      <c r="BJ213" s="224"/>
      <c r="BK213" s="224"/>
      <c r="BL213" s="257"/>
      <c r="BM213" s="211"/>
      <c r="BN213" s="211"/>
      <c r="BO213" s="210">
        <v>45420</v>
      </c>
      <c r="BP213" s="210">
        <v>45539</v>
      </c>
      <c r="BQ213" s="210"/>
      <c r="BR213" s="210"/>
      <c r="BS213" s="222"/>
      <c r="BT213" s="211"/>
      <c r="BU213" s="47"/>
      <c r="BV213" s="47"/>
      <c r="BW213" s="210"/>
      <c r="BX213" s="210"/>
      <c r="BY213" s="211"/>
      <c r="BZ213" s="218"/>
      <c r="CA213" s="218"/>
      <c r="CB213" s="218"/>
      <c r="CC213" s="218"/>
      <c r="CD213" s="218"/>
      <c r="CE213" s="218"/>
    </row>
    <row r="214" spans="1:83" ht="25.5" x14ac:dyDescent="0.25">
      <c r="A214" s="237"/>
      <c r="B214" s="224"/>
      <c r="C214" s="224"/>
      <c r="D214" s="224"/>
      <c r="E214" s="224"/>
      <c r="F214" s="271"/>
      <c r="G214" s="224"/>
      <c r="H214" s="224"/>
      <c r="I214" s="224"/>
      <c r="J214" s="224"/>
      <c r="K214" s="224"/>
      <c r="L214" s="224"/>
      <c r="M214" s="224"/>
      <c r="N214" s="224"/>
      <c r="O214" s="224"/>
      <c r="P214" s="224"/>
      <c r="Q214" s="224"/>
      <c r="R214" s="224"/>
      <c r="S214" s="224"/>
      <c r="T214" s="224"/>
      <c r="U214" s="224"/>
      <c r="V214" s="224"/>
      <c r="W214" s="271"/>
      <c r="X214" s="224"/>
      <c r="Y214" s="229"/>
      <c r="Z214" s="229"/>
      <c r="AA214" s="229"/>
      <c r="AB214" s="230"/>
      <c r="AC214" s="229"/>
      <c r="AD214" s="230"/>
      <c r="AE214" s="230"/>
      <c r="AF214" s="229"/>
      <c r="AG214" s="232"/>
      <c r="AH214" s="229"/>
      <c r="AI214" s="224"/>
      <c r="AJ214" s="224"/>
      <c r="AK214" s="224"/>
      <c r="AL214" s="225" t="s">
        <v>1079</v>
      </c>
      <c r="AM214" s="225" t="s">
        <v>1080</v>
      </c>
      <c r="AN214" s="213">
        <v>45470</v>
      </c>
      <c r="AO214" s="225">
        <v>13808</v>
      </c>
      <c r="AP214" s="225" t="s">
        <v>1081</v>
      </c>
      <c r="AQ214" s="213"/>
      <c r="AR214" s="213"/>
      <c r="AS214" s="225"/>
      <c r="AT214" s="225"/>
      <c r="AU214" s="45"/>
      <c r="AV214" s="225"/>
      <c r="AW214" s="46"/>
      <c r="AX214" s="46"/>
      <c r="AY214" s="225"/>
      <c r="AZ214" s="225"/>
      <c r="BA214" s="46"/>
      <c r="BB214" s="46"/>
      <c r="BC214" s="213"/>
      <c r="BD214" s="46"/>
      <c r="BE214" s="46"/>
      <c r="BF214" s="46"/>
      <c r="BG214" s="225"/>
      <c r="BH214" s="46"/>
      <c r="BI214" s="252"/>
      <c r="BJ214" s="224"/>
      <c r="BK214" s="224"/>
      <c r="BL214" s="257"/>
      <c r="BM214" s="211"/>
      <c r="BN214" s="211"/>
      <c r="BO214" s="210"/>
      <c r="BP214" s="210"/>
      <c r="BQ214" s="210"/>
      <c r="BR214" s="210"/>
      <c r="BS214" s="222"/>
      <c r="BT214" s="211"/>
      <c r="BU214" s="47"/>
      <c r="BV214" s="47"/>
      <c r="BW214" s="210"/>
      <c r="BX214" s="210"/>
      <c r="BY214" s="211"/>
      <c r="BZ214" s="218"/>
      <c r="CA214" s="218"/>
      <c r="CB214" s="218"/>
      <c r="CC214" s="218"/>
      <c r="CD214" s="218"/>
      <c r="CE214" s="218"/>
    </row>
    <row r="215" spans="1:83" ht="25.5" x14ac:dyDescent="0.25">
      <c r="A215" s="237"/>
      <c r="B215" s="224"/>
      <c r="C215" s="224"/>
      <c r="D215" s="224"/>
      <c r="E215" s="224"/>
      <c r="F215" s="271"/>
      <c r="G215" s="224"/>
      <c r="H215" s="224"/>
      <c r="I215" s="224"/>
      <c r="J215" s="224"/>
      <c r="K215" s="224"/>
      <c r="L215" s="224"/>
      <c r="M215" s="224"/>
      <c r="N215" s="224"/>
      <c r="O215" s="224"/>
      <c r="P215" s="224"/>
      <c r="Q215" s="224"/>
      <c r="R215" s="224"/>
      <c r="S215" s="224"/>
      <c r="T215" s="224"/>
      <c r="U215" s="224"/>
      <c r="V215" s="224"/>
      <c r="W215" s="271"/>
      <c r="X215" s="224"/>
      <c r="Y215" s="229"/>
      <c r="Z215" s="229"/>
      <c r="AA215" s="229"/>
      <c r="AB215" s="230"/>
      <c r="AC215" s="229"/>
      <c r="AD215" s="230"/>
      <c r="AE215" s="230"/>
      <c r="AF215" s="229"/>
      <c r="AG215" s="232"/>
      <c r="AH215" s="229"/>
      <c r="AI215" s="224"/>
      <c r="AJ215" s="224"/>
      <c r="AK215" s="224"/>
      <c r="AL215" s="225" t="s">
        <v>1082</v>
      </c>
      <c r="AM215" s="225" t="s">
        <v>1083</v>
      </c>
      <c r="AN215" s="213">
        <v>45506</v>
      </c>
      <c r="AO215" s="225">
        <v>13856</v>
      </c>
      <c r="AP215" s="225" t="s">
        <v>1081</v>
      </c>
      <c r="AQ215" s="213"/>
      <c r="AR215" s="213"/>
      <c r="AS215" s="225"/>
      <c r="AT215" s="225"/>
      <c r="AU215" s="45"/>
      <c r="AV215" s="225"/>
      <c r="AW215" s="46"/>
      <c r="AX215" s="46"/>
      <c r="AY215" s="225"/>
      <c r="AZ215" s="225"/>
      <c r="BA215" s="46"/>
      <c r="BB215" s="46"/>
      <c r="BC215" s="213"/>
      <c r="BD215" s="46"/>
      <c r="BE215" s="46"/>
      <c r="BF215" s="46"/>
      <c r="BG215" s="225"/>
      <c r="BH215" s="46"/>
      <c r="BI215" s="252"/>
      <c r="BJ215" s="224"/>
      <c r="BK215" s="224"/>
      <c r="BL215" s="257"/>
      <c r="BM215" s="211"/>
      <c r="BN215" s="211"/>
      <c r="BO215" s="210"/>
      <c r="BP215" s="210"/>
      <c r="BQ215" s="210"/>
      <c r="BR215" s="210"/>
      <c r="BS215" s="222"/>
      <c r="BT215" s="211"/>
      <c r="BU215" s="47"/>
      <c r="BV215" s="47"/>
      <c r="BW215" s="210"/>
      <c r="BX215" s="210"/>
      <c r="BY215" s="211"/>
      <c r="BZ215" s="218"/>
      <c r="CA215" s="218"/>
      <c r="CB215" s="218"/>
      <c r="CC215" s="218"/>
      <c r="CD215" s="218"/>
      <c r="CE215" s="218"/>
    </row>
    <row r="216" spans="1:83" ht="25.5" x14ac:dyDescent="0.25">
      <c r="A216" s="237"/>
      <c r="B216" s="224"/>
      <c r="C216" s="224"/>
      <c r="D216" s="224"/>
      <c r="E216" s="224"/>
      <c r="F216" s="271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71"/>
      <c r="X216" s="224"/>
      <c r="Y216" s="229"/>
      <c r="Z216" s="229"/>
      <c r="AA216" s="229"/>
      <c r="AB216" s="230"/>
      <c r="AC216" s="229"/>
      <c r="AD216" s="230"/>
      <c r="AE216" s="230"/>
      <c r="AF216" s="229"/>
      <c r="AG216" s="232"/>
      <c r="AH216" s="229"/>
      <c r="AI216" s="224"/>
      <c r="AJ216" s="224"/>
      <c r="AK216" s="224"/>
      <c r="AL216" s="225" t="s">
        <v>1002</v>
      </c>
      <c r="AM216" s="225" t="s">
        <v>1084</v>
      </c>
      <c r="AN216" s="213">
        <v>45539</v>
      </c>
      <c r="AO216" s="225">
        <v>13862</v>
      </c>
      <c r="AP216" s="225" t="s">
        <v>1085</v>
      </c>
      <c r="AQ216" s="213"/>
      <c r="AR216" s="213"/>
      <c r="AS216" s="213">
        <v>45572</v>
      </c>
      <c r="AT216" s="213">
        <v>45631</v>
      </c>
      <c r="AU216" s="45"/>
      <c r="AV216" s="225"/>
      <c r="AW216" s="46"/>
      <c r="AX216" s="46"/>
      <c r="AY216" s="225"/>
      <c r="AZ216" s="225"/>
      <c r="BA216" s="46"/>
      <c r="BB216" s="46"/>
      <c r="BC216" s="213"/>
      <c r="BD216" s="46"/>
      <c r="BE216" s="46"/>
      <c r="BF216" s="46"/>
      <c r="BG216" s="225"/>
      <c r="BH216" s="46"/>
      <c r="BI216" s="252"/>
      <c r="BJ216" s="224"/>
      <c r="BK216" s="224"/>
      <c r="BL216" s="257"/>
      <c r="BM216" s="211"/>
      <c r="BN216" s="211"/>
      <c r="BO216" s="210">
        <v>45540</v>
      </c>
      <c r="BP216" s="210">
        <v>45629</v>
      </c>
      <c r="BQ216" s="210"/>
      <c r="BR216" s="210"/>
      <c r="BS216" s="222"/>
      <c r="BT216" s="211"/>
      <c r="BU216" s="47"/>
      <c r="BV216" s="47"/>
      <c r="BW216" s="210"/>
      <c r="BX216" s="210"/>
      <c r="BY216" s="211"/>
      <c r="BZ216" s="218"/>
      <c r="CA216" s="218"/>
      <c r="CB216" s="218"/>
      <c r="CC216" s="218"/>
      <c r="CD216" s="218"/>
      <c r="CE216" s="218"/>
    </row>
    <row r="217" spans="1:83" ht="25.5" x14ac:dyDescent="0.25">
      <c r="A217" s="237"/>
      <c r="B217" s="224"/>
      <c r="C217" s="224"/>
      <c r="D217" s="224"/>
      <c r="E217" s="224"/>
      <c r="F217" s="271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71"/>
      <c r="X217" s="224"/>
      <c r="Y217" s="229"/>
      <c r="Z217" s="229"/>
      <c r="AA217" s="229"/>
      <c r="AB217" s="230"/>
      <c r="AC217" s="229"/>
      <c r="AD217" s="230"/>
      <c r="AE217" s="230"/>
      <c r="AF217" s="229"/>
      <c r="AG217" s="232"/>
      <c r="AH217" s="229"/>
      <c r="AI217" s="224"/>
      <c r="AJ217" s="224"/>
      <c r="AK217" s="224"/>
      <c r="AL217" s="225" t="s">
        <v>957</v>
      </c>
      <c r="AM217" s="225" t="s">
        <v>1086</v>
      </c>
      <c r="AN217" s="213">
        <v>45553</v>
      </c>
      <c r="AO217" s="225">
        <v>13866</v>
      </c>
      <c r="AP217" s="225" t="s">
        <v>1060</v>
      </c>
      <c r="AQ217" s="213"/>
      <c r="AR217" s="213"/>
      <c r="AS217" s="213"/>
      <c r="AT217" s="213"/>
      <c r="AU217" s="45"/>
      <c r="AV217" s="225"/>
      <c r="AW217" s="46"/>
      <c r="AX217" s="46"/>
      <c r="AY217" s="225"/>
      <c r="AZ217" s="225"/>
      <c r="BA217" s="46">
        <v>1670988.12</v>
      </c>
      <c r="BB217" s="46">
        <v>300640.43</v>
      </c>
      <c r="BC217" s="213"/>
      <c r="BD217" s="46"/>
      <c r="BE217" s="46"/>
      <c r="BF217" s="46"/>
      <c r="BG217" s="225"/>
      <c r="BH217" s="46"/>
      <c r="BI217" s="252"/>
      <c r="BJ217" s="224"/>
      <c r="BK217" s="224"/>
      <c r="BL217" s="257"/>
      <c r="BM217" s="211"/>
      <c r="BN217" s="211"/>
      <c r="BO217" s="210"/>
      <c r="BP217" s="210"/>
      <c r="BQ217" s="210"/>
      <c r="BR217" s="210"/>
      <c r="BS217" s="222"/>
      <c r="BT217" s="211"/>
      <c r="BU217" s="47"/>
      <c r="BV217" s="47"/>
      <c r="BW217" s="210"/>
      <c r="BX217" s="210"/>
      <c r="BY217" s="211"/>
      <c r="BZ217" s="218"/>
      <c r="CA217" s="218"/>
      <c r="CB217" s="218"/>
      <c r="CC217" s="218"/>
      <c r="CD217" s="218"/>
      <c r="CE217" s="218"/>
    </row>
    <row r="218" spans="1:83" ht="38.25" x14ac:dyDescent="0.25">
      <c r="A218" s="237"/>
      <c r="B218" s="224"/>
      <c r="C218" s="224"/>
      <c r="D218" s="224"/>
      <c r="E218" s="224"/>
      <c r="F218" s="271"/>
      <c r="G218" s="22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71"/>
      <c r="X218" s="224"/>
      <c r="Y218" s="229"/>
      <c r="Z218" s="229"/>
      <c r="AA218" s="229"/>
      <c r="AB218" s="230"/>
      <c r="AC218" s="229"/>
      <c r="AD218" s="230"/>
      <c r="AE218" s="230"/>
      <c r="AF218" s="229"/>
      <c r="AG218" s="232"/>
      <c r="AH218" s="229"/>
      <c r="AI218" s="224"/>
      <c r="AJ218" s="224"/>
      <c r="AK218" s="224"/>
      <c r="AL218" s="225" t="s">
        <v>319</v>
      </c>
      <c r="AM218" s="225" t="s">
        <v>1091</v>
      </c>
      <c r="AN218" s="213">
        <v>45553</v>
      </c>
      <c r="AO218" s="225">
        <v>13866</v>
      </c>
      <c r="AP218" s="225"/>
      <c r="AQ218" s="213"/>
      <c r="AR218" s="213"/>
      <c r="AS218" s="213"/>
      <c r="AT218" s="213"/>
      <c r="AU218" s="45"/>
      <c r="AV218" s="225"/>
      <c r="AW218" s="46"/>
      <c r="AX218" s="46"/>
      <c r="AY218" s="225"/>
      <c r="AZ218" s="225"/>
      <c r="BA218" s="46"/>
      <c r="BB218" s="46"/>
      <c r="BC218" s="213"/>
      <c r="BD218" s="46"/>
      <c r="BE218" s="46"/>
      <c r="BF218" s="46">
        <v>45553</v>
      </c>
      <c r="BG218" s="225"/>
      <c r="BH218" s="46">
        <v>475023.86</v>
      </c>
      <c r="BI218" s="252"/>
      <c r="BJ218" s="224"/>
      <c r="BK218" s="224"/>
      <c r="BL218" s="257"/>
      <c r="BM218" s="211"/>
      <c r="BN218" s="211"/>
      <c r="BO218" s="210"/>
      <c r="BP218" s="210"/>
      <c r="BQ218" s="210"/>
      <c r="BR218" s="210"/>
      <c r="BS218" s="222"/>
      <c r="BT218" s="211"/>
      <c r="BU218" s="47"/>
      <c r="BV218" s="47"/>
      <c r="BW218" s="210"/>
      <c r="BX218" s="210"/>
      <c r="BY218" s="211"/>
      <c r="BZ218" s="218"/>
      <c r="CA218" s="218"/>
      <c r="CB218" s="218"/>
      <c r="CC218" s="218"/>
      <c r="CD218" s="218"/>
      <c r="CE218" s="218"/>
    </row>
    <row r="219" spans="1:83" ht="25.5" x14ac:dyDescent="0.25">
      <c r="A219" s="237"/>
      <c r="B219" s="224"/>
      <c r="C219" s="224"/>
      <c r="D219" s="224"/>
      <c r="E219" s="224"/>
      <c r="F219" s="271"/>
      <c r="G219" s="224"/>
      <c r="H219" s="224"/>
      <c r="I219" s="224"/>
      <c r="J219" s="224"/>
      <c r="K219" s="224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71"/>
      <c r="X219" s="224"/>
      <c r="Y219" s="229"/>
      <c r="Z219" s="229"/>
      <c r="AA219" s="229"/>
      <c r="AB219" s="230"/>
      <c r="AC219" s="229"/>
      <c r="AD219" s="230"/>
      <c r="AE219" s="230"/>
      <c r="AF219" s="229"/>
      <c r="AG219" s="232"/>
      <c r="AH219" s="229"/>
      <c r="AI219" s="224"/>
      <c r="AJ219" s="224"/>
      <c r="AK219" s="224"/>
      <c r="AL219" s="225" t="s">
        <v>935</v>
      </c>
      <c r="AM219" s="225" t="s">
        <v>1087</v>
      </c>
      <c r="AN219" s="213">
        <v>45630</v>
      </c>
      <c r="AO219" s="225">
        <v>13927</v>
      </c>
      <c r="AP219" s="225" t="s">
        <v>1067</v>
      </c>
      <c r="AQ219" s="213"/>
      <c r="AR219" s="213"/>
      <c r="AS219" s="213">
        <v>45632</v>
      </c>
      <c r="AT219" s="213">
        <v>45721</v>
      </c>
      <c r="AU219" s="45"/>
      <c r="AV219" s="225"/>
      <c r="AW219" s="46"/>
      <c r="AX219" s="46"/>
      <c r="AY219" s="225"/>
      <c r="AZ219" s="225"/>
      <c r="BA219" s="46"/>
      <c r="BB219" s="46"/>
      <c r="BC219" s="213"/>
      <c r="BD219" s="46"/>
      <c r="BE219" s="46"/>
      <c r="BF219" s="46"/>
      <c r="BG219" s="225"/>
      <c r="BH219" s="46"/>
      <c r="BI219" s="252"/>
      <c r="BJ219" s="224"/>
      <c r="BK219" s="224"/>
      <c r="BL219" s="257"/>
      <c r="BM219" s="211"/>
      <c r="BN219" s="211"/>
      <c r="BO219" s="210">
        <v>45630</v>
      </c>
      <c r="BP219" s="210">
        <v>45659</v>
      </c>
      <c r="BQ219" s="210"/>
      <c r="BR219" s="210"/>
      <c r="BS219" s="222"/>
      <c r="BT219" s="211"/>
      <c r="BU219" s="47"/>
      <c r="BV219" s="47"/>
      <c r="BW219" s="210"/>
      <c r="BX219" s="210"/>
      <c r="BY219" s="211"/>
      <c r="BZ219" s="218"/>
      <c r="CA219" s="218"/>
      <c r="CB219" s="218"/>
      <c r="CC219" s="218"/>
      <c r="CD219" s="218"/>
      <c r="CE219" s="218"/>
    </row>
    <row r="220" spans="1:83" ht="25.5" x14ac:dyDescent="0.25">
      <c r="A220" s="237"/>
      <c r="B220" s="224"/>
      <c r="C220" s="224"/>
      <c r="D220" s="224"/>
      <c r="E220" s="224"/>
      <c r="F220" s="271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71"/>
      <c r="X220" s="224"/>
      <c r="Y220" s="229"/>
      <c r="Z220" s="229"/>
      <c r="AA220" s="229"/>
      <c r="AB220" s="230"/>
      <c r="AC220" s="229"/>
      <c r="AD220" s="230"/>
      <c r="AE220" s="230"/>
      <c r="AF220" s="229"/>
      <c r="AG220" s="232"/>
      <c r="AH220" s="229"/>
      <c r="AI220" s="224"/>
      <c r="AJ220" s="224"/>
      <c r="AK220" s="224"/>
      <c r="AL220" s="225" t="s">
        <v>1002</v>
      </c>
      <c r="AM220" s="225" t="s">
        <v>1088</v>
      </c>
      <c r="AN220" s="213">
        <v>45659</v>
      </c>
      <c r="AO220" s="225">
        <v>13957</v>
      </c>
      <c r="AP220" s="225" t="s">
        <v>1067</v>
      </c>
      <c r="AQ220" s="213"/>
      <c r="AR220" s="213"/>
      <c r="AS220" s="213">
        <v>45722</v>
      </c>
      <c r="AT220" s="213">
        <v>45751</v>
      </c>
      <c r="AU220" s="45"/>
      <c r="AV220" s="225"/>
      <c r="AW220" s="46"/>
      <c r="AX220" s="46"/>
      <c r="AY220" s="225"/>
      <c r="AZ220" s="225"/>
      <c r="BA220" s="46"/>
      <c r="BB220" s="46"/>
      <c r="BC220" s="213"/>
      <c r="BD220" s="46"/>
      <c r="BE220" s="46"/>
      <c r="BF220" s="46"/>
      <c r="BG220" s="225"/>
      <c r="BH220" s="46"/>
      <c r="BI220" s="252"/>
      <c r="BJ220" s="224"/>
      <c r="BK220" s="224"/>
      <c r="BL220" s="257"/>
      <c r="BM220" s="211"/>
      <c r="BN220" s="211"/>
      <c r="BO220" s="210">
        <v>45660</v>
      </c>
      <c r="BP220" s="210">
        <v>45749</v>
      </c>
      <c r="BQ220" s="210"/>
      <c r="BR220" s="210"/>
      <c r="BS220" s="222"/>
      <c r="BT220" s="211"/>
      <c r="BU220" s="47"/>
      <c r="BV220" s="47"/>
      <c r="BW220" s="210"/>
      <c r="BX220" s="210"/>
      <c r="BY220" s="211"/>
      <c r="BZ220" s="218"/>
      <c r="CA220" s="218"/>
      <c r="CB220" s="218"/>
      <c r="CC220" s="218"/>
      <c r="CD220" s="218"/>
      <c r="CE220" s="218"/>
    </row>
    <row r="221" spans="1:83" ht="38.25" x14ac:dyDescent="0.25">
      <c r="A221" s="237"/>
      <c r="B221" s="224"/>
      <c r="C221" s="224"/>
      <c r="D221" s="224"/>
      <c r="E221" s="224"/>
      <c r="F221" s="271"/>
      <c r="G221" s="224"/>
      <c r="H221" s="224"/>
      <c r="I221" s="224"/>
      <c r="J221" s="224"/>
      <c r="K221" s="224"/>
      <c r="L221" s="224"/>
      <c r="M221" s="224"/>
      <c r="N221" s="224"/>
      <c r="O221" s="224"/>
      <c r="P221" s="224"/>
      <c r="Q221" s="224"/>
      <c r="R221" s="224"/>
      <c r="S221" s="224"/>
      <c r="T221" s="224"/>
      <c r="U221" s="224"/>
      <c r="V221" s="224"/>
      <c r="W221" s="271"/>
      <c r="X221" s="224"/>
      <c r="Y221" s="229"/>
      <c r="Z221" s="229"/>
      <c r="AA221" s="229"/>
      <c r="AB221" s="230"/>
      <c r="AC221" s="229"/>
      <c r="AD221" s="230"/>
      <c r="AE221" s="230"/>
      <c r="AF221" s="229"/>
      <c r="AG221" s="232"/>
      <c r="AH221" s="229"/>
      <c r="AI221" s="224"/>
      <c r="AJ221" s="224"/>
      <c r="AK221" s="224"/>
      <c r="AL221" s="225" t="s">
        <v>1002</v>
      </c>
      <c r="AM221" s="225" t="s">
        <v>1089</v>
      </c>
      <c r="AN221" s="213">
        <v>45749</v>
      </c>
      <c r="AO221" s="225">
        <v>13999</v>
      </c>
      <c r="AP221" s="225" t="s">
        <v>1067</v>
      </c>
      <c r="AQ221" s="213"/>
      <c r="AR221" s="213"/>
      <c r="AS221" s="213">
        <v>45752</v>
      </c>
      <c r="AT221" s="213">
        <v>45811</v>
      </c>
      <c r="AU221" s="45"/>
      <c r="AV221" s="225"/>
      <c r="AW221" s="46"/>
      <c r="AX221" s="46"/>
      <c r="AY221" s="225"/>
      <c r="AZ221" s="225"/>
      <c r="BA221" s="46"/>
      <c r="BB221" s="46"/>
      <c r="BC221" s="213"/>
      <c r="BD221" s="46"/>
      <c r="BE221" s="46"/>
      <c r="BF221" s="46"/>
      <c r="BG221" s="225"/>
      <c r="BH221" s="46"/>
      <c r="BI221" s="252"/>
      <c r="BJ221" s="224"/>
      <c r="BK221" s="224"/>
      <c r="BL221" s="257"/>
      <c r="BM221" s="211"/>
      <c r="BN221" s="211"/>
      <c r="BO221" s="210">
        <v>45750</v>
      </c>
      <c r="BP221" s="210">
        <v>45809</v>
      </c>
      <c r="BQ221" s="210"/>
      <c r="BR221" s="210"/>
      <c r="BS221" s="222"/>
      <c r="BT221" s="211"/>
      <c r="BU221" s="47"/>
      <c r="BV221" s="47"/>
      <c r="BW221" s="210"/>
      <c r="BX221" s="210"/>
      <c r="BY221" s="211"/>
      <c r="BZ221" s="218"/>
      <c r="CA221" s="218"/>
      <c r="CB221" s="218"/>
      <c r="CC221" s="218"/>
      <c r="CD221" s="218"/>
      <c r="CE221" s="218"/>
    </row>
    <row r="222" spans="1:83" x14ac:dyDescent="0.25">
      <c r="A222" s="237">
        <v>21</v>
      </c>
      <c r="B222" s="224" t="s">
        <v>397</v>
      </c>
      <c r="C222" s="224" t="s">
        <v>398</v>
      </c>
      <c r="D222" s="224" t="s">
        <v>371</v>
      </c>
      <c r="E222" s="224" t="s">
        <v>378</v>
      </c>
      <c r="F222" s="271" t="s">
        <v>399</v>
      </c>
      <c r="G222" s="224"/>
      <c r="H222" s="224"/>
      <c r="I222" s="224"/>
      <c r="J222" s="224"/>
      <c r="K222" s="224"/>
      <c r="L222" s="224"/>
      <c r="M222" s="224"/>
      <c r="N222" s="224"/>
      <c r="O222" s="224"/>
      <c r="P222" s="224"/>
      <c r="Q222" s="224"/>
      <c r="R222" s="224"/>
      <c r="S222" s="224"/>
      <c r="T222" s="224"/>
      <c r="U222" s="224"/>
      <c r="V222" s="224"/>
      <c r="W222" s="271"/>
      <c r="X222" s="224"/>
      <c r="Y222" s="229" t="s">
        <v>440</v>
      </c>
      <c r="Z222" s="229" t="s">
        <v>278</v>
      </c>
      <c r="AA222" s="229" t="s">
        <v>279</v>
      </c>
      <c r="AB222" s="230">
        <v>45278</v>
      </c>
      <c r="AC222" s="229">
        <v>13678</v>
      </c>
      <c r="AD222" s="230">
        <v>45278</v>
      </c>
      <c r="AE222" s="230">
        <v>45644</v>
      </c>
      <c r="AF222" s="229">
        <v>1500</v>
      </c>
      <c r="AG222" s="229" t="s">
        <v>184</v>
      </c>
      <c r="AH222" s="229"/>
      <c r="AI222" s="224"/>
      <c r="AJ222" s="224"/>
      <c r="AK222" s="224">
        <v>1483181.32</v>
      </c>
      <c r="AL222" s="225"/>
      <c r="AM222" s="225"/>
      <c r="AN222" s="213"/>
      <c r="AO222" s="225"/>
      <c r="AP222" s="225"/>
      <c r="AQ222" s="213"/>
      <c r="AR222" s="213"/>
      <c r="AS222" s="225"/>
      <c r="AT222" s="225"/>
      <c r="AU222" s="45"/>
      <c r="AV222" s="225"/>
      <c r="AW222" s="46"/>
      <c r="AX222" s="46"/>
      <c r="AY222" s="225"/>
      <c r="AZ222" s="225"/>
      <c r="BA222" s="46"/>
      <c r="BB222" s="46"/>
      <c r="BC222" s="213"/>
      <c r="BD222" s="46"/>
      <c r="BE222" s="46"/>
      <c r="BF222" s="46"/>
      <c r="BG222" s="225"/>
      <c r="BH222" s="46"/>
      <c r="BI222" s="252"/>
      <c r="BJ222" s="224">
        <v>1240931.77</v>
      </c>
      <c r="BK222" s="224">
        <v>118998.42</v>
      </c>
      <c r="BL222" s="257">
        <f t="shared" si="0"/>
        <v>1359930.19</v>
      </c>
      <c r="BM222" s="211"/>
      <c r="BN222" s="211"/>
      <c r="BO222" s="210">
        <v>45278</v>
      </c>
      <c r="BP222" s="210">
        <v>45368</v>
      </c>
      <c r="BQ222" s="210"/>
      <c r="BR222" s="210"/>
      <c r="BS222" s="222">
        <v>45278</v>
      </c>
      <c r="BT222" s="211"/>
      <c r="BU222" s="47"/>
      <c r="BV222" s="47"/>
      <c r="BW222" s="210"/>
      <c r="BX222" s="210"/>
      <c r="BY222" s="211"/>
      <c r="BZ222" s="227"/>
      <c r="CA222" s="227"/>
      <c r="CB222" s="227"/>
      <c r="CC222" s="227"/>
      <c r="CD222" s="227"/>
      <c r="CE222" s="227"/>
    </row>
    <row r="223" spans="1:83" ht="25.5" x14ac:dyDescent="0.25">
      <c r="A223" s="237"/>
      <c r="B223" s="224"/>
      <c r="C223" s="224"/>
      <c r="D223" s="224"/>
      <c r="E223" s="224"/>
      <c r="F223" s="271"/>
      <c r="G223" s="224"/>
      <c r="H223" s="224"/>
      <c r="I223" s="224"/>
      <c r="J223" s="224"/>
      <c r="K223" s="224"/>
      <c r="L223" s="224"/>
      <c r="M223" s="224"/>
      <c r="N223" s="224"/>
      <c r="O223" s="224"/>
      <c r="P223" s="224"/>
      <c r="Q223" s="224"/>
      <c r="R223" s="224"/>
      <c r="S223" s="224"/>
      <c r="T223" s="224"/>
      <c r="U223" s="224"/>
      <c r="V223" s="224"/>
      <c r="W223" s="271"/>
      <c r="X223" s="224"/>
      <c r="Y223" s="229"/>
      <c r="Z223" s="229"/>
      <c r="AA223" s="229"/>
      <c r="AB223" s="230"/>
      <c r="AC223" s="229"/>
      <c r="AD223" s="230"/>
      <c r="AE223" s="230"/>
      <c r="AF223" s="229"/>
      <c r="AG223" s="229"/>
      <c r="AH223" s="229"/>
      <c r="AI223" s="224"/>
      <c r="AJ223" s="224"/>
      <c r="AK223" s="224"/>
      <c r="AL223" s="225" t="s">
        <v>1005</v>
      </c>
      <c r="AM223" s="225" t="s">
        <v>1095</v>
      </c>
      <c r="AN223" s="213">
        <v>45495</v>
      </c>
      <c r="AO223" s="225">
        <v>13824</v>
      </c>
      <c r="AP223" s="225" t="s">
        <v>1067</v>
      </c>
      <c r="AQ223" s="213"/>
      <c r="AR223" s="213"/>
      <c r="AS223" s="225"/>
      <c r="AT223" s="225"/>
      <c r="AU223" s="45"/>
      <c r="AV223" s="225"/>
      <c r="AW223" s="46"/>
      <c r="AX223" s="46"/>
      <c r="AY223" s="225"/>
      <c r="AZ223" s="225"/>
      <c r="BA223" s="46"/>
      <c r="BB223" s="46"/>
      <c r="BC223" s="213"/>
      <c r="BD223" s="46"/>
      <c r="BE223" s="46"/>
      <c r="BF223" s="46"/>
      <c r="BG223" s="225"/>
      <c r="BH223" s="46"/>
      <c r="BI223" s="252"/>
      <c r="BJ223" s="224"/>
      <c r="BK223" s="224"/>
      <c r="BL223" s="257"/>
      <c r="BM223" s="211"/>
      <c r="BN223" s="211"/>
      <c r="BO223" s="210">
        <v>45495</v>
      </c>
      <c r="BP223" s="210">
        <v>45555</v>
      </c>
      <c r="BQ223" s="210"/>
      <c r="BR223" s="210"/>
      <c r="BS223" s="222"/>
      <c r="BT223" s="211"/>
      <c r="BU223" s="47"/>
      <c r="BV223" s="47"/>
      <c r="BW223" s="210"/>
      <c r="BX223" s="210"/>
      <c r="BY223" s="211"/>
      <c r="BZ223" s="218" t="s">
        <v>1100</v>
      </c>
      <c r="CA223" s="218" t="s">
        <v>1101</v>
      </c>
      <c r="CB223" s="218" t="s">
        <v>752</v>
      </c>
      <c r="CC223" s="218">
        <v>714834</v>
      </c>
      <c r="CD223" s="218" t="s">
        <v>1102</v>
      </c>
      <c r="CE223" s="218" t="s">
        <v>1103</v>
      </c>
    </row>
    <row r="224" spans="1:83" ht="25.5" x14ac:dyDescent="0.25">
      <c r="A224" s="237"/>
      <c r="B224" s="224"/>
      <c r="C224" s="224"/>
      <c r="D224" s="224"/>
      <c r="E224" s="224"/>
      <c r="F224" s="271"/>
      <c r="G224" s="224"/>
      <c r="H224" s="224"/>
      <c r="I224" s="224"/>
      <c r="J224" s="224"/>
      <c r="K224" s="224"/>
      <c r="L224" s="224"/>
      <c r="M224" s="224"/>
      <c r="N224" s="224"/>
      <c r="O224" s="224"/>
      <c r="P224" s="224"/>
      <c r="Q224" s="224"/>
      <c r="R224" s="224"/>
      <c r="S224" s="224"/>
      <c r="T224" s="224"/>
      <c r="U224" s="224"/>
      <c r="V224" s="224"/>
      <c r="W224" s="271"/>
      <c r="X224" s="224"/>
      <c r="Y224" s="229"/>
      <c r="Z224" s="229"/>
      <c r="AA224" s="229"/>
      <c r="AB224" s="230"/>
      <c r="AC224" s="229"/>
      <c r="AD224" s="230"/>
      <c r="AE224" s="230"/>
      <c r="AF224" s="229"/>
      <c r="AG224" s="229"/>
      <c r="AH224" s="229"/>
      <c r="AI224" s="224"/>
      <c r="AJ224" s="224"/>
      <c r="AK224" s="224"/>
      <c r="AL224" s="225" t="s">
        <v>1005</v>
      </c>
      <c r="AM224" s="225" t="s">
        <v>1096</v>
      </c>
      <c r="AN224" s="213">
        <v>45555</v>
      </c>
      <c r="AO224" s="225">
        <v>13874</v>
      </c>
      <c r="AP224" s="225" t="s">
        <v>1067</v>
      </c>
      <c r="AQ224" s="213"/>
      <c r="AR224" s="213"/>
      <c r="AS224" s="225"/>
      <c r="AT224" s="225"/>
      <c r="AU224" s="45"/>
      <c r="AV224" s="225"/>
      <c r="AW224" s="46"/>
      <c r="AX224" s="46"/>
      <c r="AY224" s="225"/>
      <c r="AZ224" s="225"/>
      <c r="BA224" s="46"/>
      <c r="BB224" s="46"/>
      <c r="BC224" s="213"/>
      <c r="BD224" s="46"/>
      <c r="BE224" s="46"/>
      <c r="BF224" s="46"/>
      <c r="BG224" s="225"/>
      <c r="BH224" s="46"/>
      <c r="BI224" s="252"/>
      <c r="BJ224" s="224"/>
      <c r="BK224" s="224"/>
      <c r="BL224" s="257"/>
      <c r="BM224" s="211"/>
      <c r="BN224" s="211"/>
      <c r="BO224" s="210">
        <v>45556</v>
      </c>
      <c r="BP224" s="210">
        <v>45615</v>
      </c>
      <c r="BQ224" s="210"/>
      <c r="BR224" s="210"/>
      <c r="BS224" s="222"/>
      <c r="BT224" s="211"/>
      <c r="BU224" s="47"/>
      <c r="BV224" s="47"/>
      <c r="BW224" s="210"/>
      <c r="BX224" s="210"/>
      <c r="BY224" s="211"/>
      <c r="BZ224" s="218"/>
      <c r="CA224" s="218"/>
      <c r="CB224" s="218"/>
      <c r="CC224" s="218"/>
      <c r="CD224" s="218"/>
      <c r="CE224" s="218"/>
    </row>
    <row r="225" spans="1:83" ht="25.5" x14ac:dyDescent="0.25">
      <c r="A225" s="237"/>
      <c r="B225" s="224"/>
      <c r="C225" s="224"/>
      <c r="D225" s="224"/>
      <c r="E225" s="224"/>
      <c r="F225" s="271"/>
      <c r="G225" s="224"/>
      <c r="H225" s="224"/>
      <c r="I225" s="224"/>
      <c r="J225" s="224"/>
      <c r="K225" s="224"/>
      <c r="L225" s="224"/>
      <c r="M225" s="224"/>
      <c r="N225" s="224"/>
      <c r="O225" s="224"/>
      <c r="P225" s="224"/>
      <c r="Q225" s="224"/>
      <c r="R225" s="224"/>
      <c r="S225" s="224"/>
      <c r="T225" s="224"/>
      <c r="U225" s="224"/>
      <c r="V225" s="224"/>
      <c r="W225" s="271"/>
      <c r="X225" s="224"/>
      <c r="Y225" s="229"/>
      <c r="Z225" s="229"/>
      <c r="AA225" s="229"/>
      <c r="AB225" s="230"/>
      <c r="AC225" s="229"/>
      <c r="AD225" s="230"/>
      <c r="AE225" s="230"/>
      <c r="AF225" s="229"/>
      <c r="AG225" s="229"/>
      <c r="AH225" s="229"/>
      <c r="AI225" s="224"/>
      <c r="AJ225" s="224"/>
      <c r="AK225" s="224"/>
      <c r="AL225" s="225" t="s">
        <v>957</v>
      </c>
      <c r="AM225" s="225" t="s">
        <v>1097</v>
      </c>
      <c r="AN225" s="213">
        <v>45566</v>
      </c>
      <c r="AO225" s="225">
        <v>13875</v>
      </c>
      <c r="AP225" s="225" t="s">
        <v>1060</v>
      </c>
      <c r="AQ225" s="213"/>
      <c r="AR225" s="213"/>
      <c r="AS225" s="225"/>
      <c r="AT225" s="225"/>
      <c r="AU225" s="45"/>
      <c r="AV225" s="225"/>
      <c r="AW225" s="46"/>
      <c r="AX225" s="46"/>
      <c r="AY225" s="228">
        <v>0.48530000000000001</v>
      </c>
      <c r="AZ225" s="225"/>
      <c r="BA225" s="46">
        <v>720641.89</v>
      </c>
      <c r="BB225" s="46"/>
      <c r="BC225" s="213"/>
      <c r="BD225" s="46"/>
      <c r="BE225" s="46"/>
      <c r="BF225" s="46"/>
      <c r="BG225" s="225"/>
      <c r="BH225" s="46"/>
      <c r="BI225" s="252"/>
      <c r="BJ225" s="224"/>
      <c r="BK225" s="224"/>
      <c r="BL225" s="257"/>
      <c r="BM225" s="211"/>
      <c r="BN225" s="211"/>
      <c r="BO225" s="210"/>
      <c r="BP225" s="210"/>
      <c r="BQ225" s="210"/>
      <c r="BR225" s="210"/>
      <c r="BS225" s="222"/>
      <c r="BT225" s="211"/>
      <c r="BU225" s="47"/>
      <c r="BV225" s="47"/>
      <c r="BW225" s="210"/>
      <c r="BX225" s="210"/>
      <c r="BY225" s="211"/>
      <c r="BZ225" s="218"/>
      <c r="CA225" s="218"/>
      <c r="CB225" s="218"/>
      <c r="CC225" s="218"/>
      <c r="CD225" s="218"/>
      <c r="CE225" s="218"/>
    </row>
    <row r="226" spans="1:83" ht="25.5" x14ac:dyDescent="0.25">
      <c r="A226" s="237"/>
      <c r="B226" s="224"/>
      <c r="C226" s="224"/>
      <c r="D226" s="224"/>
      <c r="E226" s="224"/>
      <c r="F226" s="271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4"/>
      <c r="R226" s="224"/>
      <c r="S226" s="224"/>
      <c r="T226" s="224"/>
      <c r="U226" s="224"/>
      <c r="V226" s="224"/>
      <c r="W226" s="271"/>
      <c r="X226" s="224"/>
      <c r="Y226" s="229"/>
      <c r="Z226" s="229"/>
      <c r="AA226" s="229"/>
      <c r="AB226" s="230"/>
      <c r="AC226" s="229"/>
      <c r="AD226" s="230"/>
      <c r="AE226" s="230"/>
      <c r="AF226" s="229"/>
      <c r="AG226" s="229"/>
      <c r="AH226" s="229"/>
      <c r="AI226" s="224"/>
      <c r="AJ226" s="224"/>
      <c r="AK226" s="224"/>
      <c r="AL226" s="225" t="s">
        <v>1002</v>
      </c>
      <c r="AM226" s="225" t="s">
        <v>1098</v>
      </c>
      <c r="AN226" s="213">
        <v>45614</v>
      </c>
      <c r="AO226" s="225">
        <v>13911</v>
      </c>
      <c r="AP226" s="225" t="s">
        <v>1067</v>
      </c>
      <c r="AQ226" s="213"/>
      <c r="AR226" s="213"/>
      <c r="AS226" s="213">
        <v>45645</v>
      </c>
      <c r="AT226" s="213">
        <v>45764</v>
      </c>
      <c r="AU226" s="45"/>
      <c r="AV226" s="225"/>
      <c r="AW226" s="46"/>
      <c r="AX226" s="46"/>
      <c r="AY226" s="225"/>
      <c r="AZ226" s="225"/>
      <c r="BA226" s="46"/>
      <c r="BB226" s="46"/>
      <c r="BC226" s="213"/>
      <c r="BD226" s="46"/>
      <c r="BE226" s="46"/>
      <c r="BF226" s="46"/>
      <c r="BG226" s="225"/>
      <c r="BH226" s="46"/>
      <c r="BI226" s="252"/>
      <c r="BJ226" s="224"/>
      <c r="BK226" s="224"/>
      <c r="BL226" s="257"/>
      <c r="BM226" s="211"/>
      <c r="BN226" s="211"/>
      <c r="BO226" s="210">
        <v>45616</v>
      </c>
      <c r="BP226" s="210">
        <v>45705</v>
      </c>
      <c r="BQ226" s="210"/>
      <c r="BR226" s="210"/>
      <c r="BS226" s="222"/>
      <c r="BT226" s="211"/>
      <c r="BU226" s="47"/>
      <c r="BV226" s="47"/>
      <c r="BW226" s="210"/>
      <c r="BX226" s="210"/>
      <c r="BY226" s="211"/>
      <c r="BZ226" s="218"/>
      <c r="CA226" s="218"/>
      <c r="CB226" s="218"/>
      <c r="CC226" s="218"/>
      <c r="CD226" s="218"/>
      <c r="CE226" s="218"/>
    </row>
    <row r="227" spans="1:83" ht="25.5" x14ac:dyDescent="0.25">
      <c r="A227" s="237"/>
      <c r="B227" s="224"/>
      <c r="C227" s="224"/>
      <c r="D227" s="224"/>
      <c r="E227" s="224"/>
      <c r="F227" s="271"/>
      <c r="G227" s="224"/>
      <c r="H227" s="224"/>
      <c r="I227" s="224"/>
      <c r="J227" s="224"/>
      <c r="K227" s="224"/>
      <c r="L227" s="224"/>
      <c r="M227" s="224"/>
      <c r="N227" s="224"/>
      <c r="O227" s="224"/>
      <c r="P227" s="224"/>
      <c r="Q227" s="224"/>
      <c r="R227" s="224"/>
      <c r="S227" s="224"/>
      <c r="T227" s="224"/>
      <c r="U227" s="224"/>
      <c r="V227" s="224"/>
      <c r="W227" s="271"/>
      <c r="X227" s="224"/>
      <c r="Y227" s="229"/>
      <c r="Z227" s="229"/>
      <c r="AA227" s="229"/>
      <c r="AB227" s="230"/>
      <c r="AC227" s="229"/>
      <c r="AD227" s="230"/>
      <c r="AE227" s="230"/>
      <c r="AF227" s="229"/>
      <c r="AG227" s="229"/>
      <c r="AH227" s="229"/>
      <c r="AI227" s="224"/>
      <c r="AJ227" s="224"/>
      <c r="AK227" s="224"/>
      <c r="AL227" s="225" t="s">
        <v>1005</v>
      </c>
      <c r="AM227" s="225" t="s">
        <v>1099</v>
      </c>
      <c r="AN227" s="213">
        <v>45678</v>
      </c>
      <c r="AO227" s="225">
        <v>13949</v>
      </c>
      <c r="AP227" s="225" t="s">
        <v>1067</v>
      </c>
      <c r="AQ227" s="213"/>
      <c r="AR227" s="213"/>
      <c r="AS227" s="213"/>
      <c r="AT227" s="213"/>
      <c r="AU227" s="45"/>
      <c r="AV227" s="225"/>
      <c r="AW227" s="46"/>
      <c r="AX227" s="46"/>
      <c r="AY227" s="225"/>
      <c r="AZ227" s="225"/>
      <c r="BA227" s="46"/>
      <c r="BB227" s="46"/>
      <c r="BC227" s="213"/>
      <c r="BD227" s="46"/>
      <c r="BE227" s="46"/>
      <c r="BF227" s="46"/>
      <c r="BG227" s="225"/>
      <c r="BH227" s="46"/>
      <c r="BI227" s="252"/>
      <c r="BJ227" s="224"/>
      <c r="BK227" s="224"/>
      <c r="BL227" s="257"/>
      <c r="BM227" s="211"/>
      <c r="BN227" s="211"/>
      <c r="BO227" s="210">
        <v>45706</v>
      </c>
      <c r="BP227" s="210">
        <v>45764</v>
      </c>
      <c r="BQ227" s="210"/>
      <c r="BR227" s="210"/>
      <c r="BS227" s="222"/>
      <c r="BT227" s="211"/>
      <c r="BU227" s="47"/>
      <c r="BV227" s="47"/>
      <c r="BW227" s="210"/>
      <c r="BX227" s="210"/>
      <c r="BY227" s="211"/>
      <c r="BZ227" s="218"/>
      <c r="CA227" s="218"/>
      <c r="CB227" s="218"/>
      <c r="CC227" s="218"/>
      <c r="CD227" s="218"/>
      <c r="CE227" s="218"/>
    </row>
    <row r="228" spans="1:83" ht="25.5" x14ac:dyDescent="0.25">
      <c r="A228" s="237"/>
      <c r="B228" s="224"/>
      <c r="C228" s="224"/>
      <c r="D228" s="224"/>
      <c r="E228" s="224"/>
      <c r="F228" s="271"/>
      <c r="G228" s="224"/>
      <c r="H228" s="224"/>
      <c r="I228" s="224"/>
      <c r="J228" s="224"/>
      <c r="K228" s="224"/>
      <c r="L228" s="224"/>
      <c r="M228" s="224"/>
      <c r="N228" s="224"/>
      <c r="O228" s="224"/>
      <c r="P228" s="224"/>
      <c r="Q228" s="224"/>
      <c r="R228" s="224"/>
      <c r="S228" s="224"/>
      <c r="T228" s="224"/>
      <c r="U228" s="224"/>
      <c r="V228" s="224"/>
      <c r="W228" s="271"/>
      <c r="X228" s="224"/>
      <c r="Y228" s="229"/>
      <c r="Z228" s="229"/>
      <c r="AA228" s="229"/>
      <c r="AB228" s="230"/>
      <c r="AC228" s="229"/>
      <c r="AD228" s="230"/>
      <c r="AE228" s="230"/>
      <c r="AF228" s="229"/>
      <c r="AG228" s="229"/>
      <c r="AH228" s="229"/>
      <c r="AI228" s="224"/>
      <c r="AJ228" s="224"/>
      <c r="AK228" s="224"/>
      <c r="AL228" s="225" t="s">
        <v>952</v>
      </c>
      <c r="AM228" s="225" t="s">
        <v>1290</v>
      </c>
      <c r="AN228" s="213">
        <v>45761</v>
      </c>
      <c r="AO228" s="225">
        <v>14004</v>
      </c>
      <c r="AP228" s="225" t="s">
        <v>1067</v>
      </c>
      <c r="AQ228" s="213"/>
      <c r="AR228" s="213"/>
      <c r="AS228" s="213">
        <v>45765</v>
      </c>
      <c r="AT228" s="213">
        <v>45884</v>
      </c>
      <c r="AU228" s="45"/>
      <c r="AV228" s="225"/>
      <c r="AW228" s="46"/>
      <c r="AX228" s="46"/>
      <c r="AY228" s="225"/>
      <c r="AZ228" s="225"/>
      <c r="BA228" s="46"/>
      <c r="BB228" s="46"/>
      <c r="BC228" s="213"/>
      <c r="BD228" s="46"/>
      <c r="BE228" s="46"/>
      <c r="BF228" s="46"/>
      <c r="BG228" s="225"/>
      <c r="BH228" s="46"/>
      <c r="BI228" s="252"/>
      <c r="BJ228" s="224"/>
      <c r="BK228" s="224"/>
      <c r="BL228" s="257"/>
      <c r="BM228" s="211"/>
      <c r="BN228" s="211"/>
      <c r="BO228" s="210"/>
      <c r="BP228" s="210"/>
      <c r="BQ228" s="210"/>
      <c r="BR228" s="210"/>
      <c r="BS228" s="222"/>
      <c r="BT228" s="211"/>
      <c r="BU228" s="47"/>
      <c r="BV228" s="47"/>
      <c r="BW228" s="210"/>
      <c r="BX228" s="210"/>
      <c r="BY228" s="211"/>
      <c r="BZ228" s="218"/>
      <c r="CA228" s="218"/>
      <c r="CB228" s="218"/>
      <c r="CC228" s="218"/>
      <c r="CD228" s="218"/>
      <c r="CE228" s="218"/>
    </row>
    <row r="229" spans="1:83" x14ac:dyDescent="0.25">
      <c r="A229" s="229">
        <v>22</v>
      </c>
      <c r="B229" s="229" t="s">
        <v>370</v>
      </c>
      <c r="C229" s="229" t="s">
        <v>281</v>
      </c>
      <c r="D229" s="229" t="s">
        <v>371</v>
      </c>
      <c r="E229" s="229" t="s">
        <v>378</v>
      </c>
      <c r="F229" s="270" t="s">
        <v>400</v>
      </c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70"/>
      <c r="X229" s="224"/>
      <c r="Y229" s="229" t="s">
        <v>441</v>
      </c>
      <c r="Z229" s="229" t="s">
        <v>442</v>
      </c>
      <c r="AA229" s="229" t="s">
        <v>443</v>
      </c>
      <c r="AB229" s="230">
        <v>45279</v>
      </c>
      <c r="AC229" s="229">
        <v>13678</v>
      </c>
      <c r="AD229" s="230">
        <v>45279</v>
      </c>
      <c r="AE229" s="230">
        <v>45488</v>
      </c>
      <c r="AF229" s="229" t="s">
        <v>183</v>
      </c>
      <c r="AG229" s="229" t="s">
        <v>184</v>
      </c>
      <c r="AH229" s="229" t="s">
        <v>486</v>
      </c>
      <c r="AI229" s="224">
        <v>4093118.81</v>
      </c>
      <c r="AJ229" s="224">
        <v>75287.509999999995</v>
      </c>
      <c r="AK229" s="224">
        <f>AI229+AJ229</f>
        <v>4168406.32</v>
      </c>
      <c r="AL229" s="225"/>
      <c r="AM229" s="225"/>
      <c r="AN229" s="213"/>
      <c r="AO229" s="225"/>
      <c r="AP229" s="225"/>
      <c r="AQ229" s="213"/>
      <c r="AR229" s="213"/>
      <c r="AS229" s="225"/>
      <c r="AT229" s="225"/>
      <c r="AU229" s="45"/>
      <c r="AV229" s="225"/>
      <c r="AW229" s="46"/>
      <c r="AX229" s="46"/>
      <c r="AY229" s="225"/>
      <c r="AZ229" s="225"/>
      <c r="BA229" s="46"/>
      <c r="BB229" s="46"/>
      <c r="BC229" s="213"/>
      <c r="BD229" s="46"/>
      <c r="BE229" s="46"/>
      <c r="BF229" s="46"/>
      <c r="BG229" s="225"/>
      <c r="BH229" s="46"/>
      <c r="BI229" s="252"/>
      <c r="BJ229" s="224">
        <v>2498935.04</v>
      </c>
      <c r="BK229" s="224">
        <v>251269.71</v>
      </c>
      <c r="BL229" s="257">
        <f t="shared" si="0"/>
        <v>2750204.75</v>
      </c>
      <c r="BM229" s="211"/>
      <c r="BN229" s="211"/>
      <c r="BO229" s="210">
        <v>45295</v>
      </c>
      <c r="BP229" s="210">
        <f>BO229+180</f>
        <v>45475</v>
      </c>
      <c r="BQ229" s="210"/>
      <c r="BR229" s="210"/>
      <c r="BS229" s="222">
        <v>45295</v>
      </c>
      <c r="BT229" s="211"/>
      <c r="BU229" s="47"/>
      <c r="BV229" s="47"/>
      <c r="BW229" s="210">
        <v>45323</v>
      </c>
      <c r="BX229" s="210">
        <v>45489</v>
      </c>
      <c r="BY229" s="211"/>
      <c r="BZ229" s="218" t="s">
        <v>1108</v>
      </c>
      <c r="CA229" s="218">
        <v>13974</v>
      </c>
      <c r="CB229" s="218" t="s">
        <v>1109</v>
      </c>
      <c r="CC229" s="218">
        <v>713791</v>
      </c>
      <c r="CD229" s="218" t="s">
        <v>1110</v>
      </c>
      <c r="CE229" s="218" t="s">
        <v>1111</v>
      </c>
    </row>
    <row r="230" spans="1:83" ht="25.5" x14ac:dyDescent="0.25">
      <c r="A230" s="229"/>
      <c r="B230" s="229"/>
      <c r="C230" s="229"/>
      <c r="D230" s="229"/>
      <c r="E230" s="229"/>
      <c r="F230" s="270"/>
      <c r="G230" s="229"/>
      <c r="H230" s="229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70"/>
      <c r="X230" s="224"/>
      <c r="Y230" s="229"/>
      <c r="Z230" s="229"/>
      <c r="AA230" s="229"/>
      <c r="AB230" s="230"/>
      <c r="AC230" s="229"/>
      <c r="AD230" s="230"/>
      <c r="AE230" s="230"/>
      <c r="AF230" s="229"/>
      <c r="AG230" s="229"/>
      <c r="AH230" s="229"/>
      <c r="AI230" s="224"/>
      <c r="AJ230" s="224"/>
      <c r="AK230" s="224"/>
      <c r="AL230" s="225" t="s">
        <v>977</v>
      </c>
      <c r="AM230" s="225" t="s">
        <v>1104</v>
      </c>
      <c r="AN230" s="213">
        <v>45470</v>
      </c>
      <c r="AO230" s="225">
        <v>13808</v>
      </c>
      <c r="AP230" s="225" t="s">
        <v>185</v>
      </c>
      <c r="AQ230" s="213">
        <v>45489</v>
      </c>
      <c r="AR230" s="213">
        <v>45698</v>
      </c>
      <c r="AS230" s="225"/>
      <c r="AT230" s="225"/>
      <c r="AU230" s="45"/>
      <c r="AV230" s="225"/>
      <c r="AW230" s="46"/>
      <c r="AX230" s="46"/>
      <c r="AY230" s="225"/>
      <c r="AZ230" s="225"/>
      <c r="BA230" s="46"/>
      <c r="BB230" s="46"/>
      <c r="BC230" s="213"/>
      <c r="BD230" s="46"/>
      <c r="BE230" s="46"/>
      <c r="BF230" s="46"/>
      <c r="BG230" s="225"/>
      <c r="BH230" s="46"/>
      <c r="BI230" s="252"/>
      <c r="BJ230" s="224"/>
      <c r="BK230" s="224"/>
      <c r="BL230" s="257"/>
      <c r="BM230" s="211"/>
      <c r="BN230" s="211"/>
      <c r="BO230" s="210"/>
      <c r="BP230" s="210"/>
      <c r="BQ230" s="210"/>
      <c r="BR230" s="210"/>
      <c r="BS230" s="222"/>
      <c r="BT230" s="211"/>
      <c r="BU230" s="47"/>
      <c r="BV230" s="47"/>
      <c r="BW230" s="210"/>
      <c r="BX230" s="210"/>
      <c r="BY230" s="211"/>
      <c r="BZ230" s="218"/>
      <c r="CA230" s="218"/>
      <c r="CB230" s="218"/>
      <c r="CC230" s="218"/>
      <c r="CD230" s="218"/>
      <c r="CE230" s="218"/>
    </row>
    <row r="231" spans="1:83" ht="25.5" x14ac:dyDescent="0.25">
      <c r="A231" s="229"/>
      <c r="B231" s="229"/>
      <c r="C231" s="229"/>
      <c r="D231" s="229"/>
      <c r="E231" s="229"/>
      <c r="F231" s="270"/>
      <c r="G231" s="229"/>
      <c r="H231" s="229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70"/>
      <c r="X231" s="224"/>
      <c r="Y231" s="229"/>
      <c r="Z231" s="229"/>
      <c r="AA231" s="229"/>
      <c r="AB231" s="230"/>
      <c r="AC231" s="229"/>
      <c r="AD231" s="230"/>
      <c r="AE231" s="230"/>
      <c r="AF231" s="229"/>
      <c r="AG231" s="229"/>
      <c r="AH231" s="229"/>
      <c r="AI231" s="224"/>
      <c r="AJ231" s="224"/>
      <c r="AK231" s="224"/>
      <c r="AL231" s="225" t="s">
        <v>957</v>
      </c>
      <c r="AM231" s="225" t="s">
        <v>1105</v>
      </c>
      <c r="AN231" s="213">
        <v>45524</v>
      </c>
      <c r="AO231" s="225">
        <v>13846</v>
      </c>
      <c r="AP231" s="225" t="s">
        <v>217</v>
      </c>
      <c r="AQ231" s="213"/>
      <c r="AR231" s="213"/>
      <c r="AS231" s="225"/>
      <c r="AT231" s="225"/>
      <c r="AU231" s="45"/>
      <c r="AV231" s="225"/>
      <c r="AW231" s="46">
        <v>820607.74</v>
      </c>
      <c r="AX231" s="46">
        <v>35050.71</v>
      </c>
      <c r="AY231" s="225"/>
      <c r="AZ231" s="225"/>
      <c r="BA231" s="46"/>
      <c r="BB231" s="46"/>
      <c r="BC231" s="213"/>
      <c r="BD231" s="46"/>
      <c r="BE231" s="46"/>
      <c r="BF231" s="46"/>
      <c r="BG231" s="225"/>
      <c r="BH231" s="46"/>
      <c r="BI231" s="252"/>
      <c r="BJ231" s="224"/>
      <c r="BK231" s="224"/>
      <c r="BL231" s="257"/>
      <c r="BM231" s="211"/>
      <c r="BN231" s="211"/>
      <c r="BO231" s="210"/>
      <c r="BP231" s="210"/>
      <c r="BQ231" s="210"/>
      <c r="BR231" s="210"/>
      <c r="BS231" s="222"/>
      <c r="BT231" s="211"/>
      <c r="BU231" s="47"/>
      <c r="BV231" s="47"/>
      <c r="BW231" s="210"/>
      <c r="BX231" s="210"/>
      <c r="BY231" s="211"/>
      <c r="BZ231" s="218"/>
      <c r="CA231" s="218"/>
      <c r="CB231" s="218"/>
      <c r="CC231" s="218"/>
      <c r="CD231" s="218"/>
      <c r="CE231" s="218"/>
    </row>
    <row r="232" spans="1:83" ht="25.5" x14ac:dyDescent="0.25">
      <c r="A232" s="229"/>
      <c r="B232" s="229"/>
      <c r="C232" s="229"/>
      <c r="D232" s="229"/>
      <c r="E232" s="229"/>
      <c r="F232" s="270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70"/>
      <c r="X232" s="224"/>
      <c r="Y232" s="229"/>
      <c r="Z232" s="229"/>
      <c r="AA232" s="229"/>
      <c r="AB232" s="230"/>
      <c r="AC232" s="229"/>
      <c r="AD232" s="230"/>
      <c r="AE232" s="230"/>
      <c r="AF232" s="229"/>
      <c r="AG232" s="229"/>
      <c r="AH232" s="229"/>
      <c r="AI232" s="224"/>
      <c r="AJ232" s="224"/>
      <c r="AK232" s="224"/>
      <c r="AL232" s="225" t="s">
        <v>1002</v>
      </c>
      <c r="AM232" s="225" t="s">
        <v>1106</v>
      </c>
      <c r="AN232" s="213">
        <v>45639</v>
      </c>
      <c r="AO232" s="225">
        <v>13927</v>
      </c>
      <c r="AP232" s="225" t="s">
        <v>1107</v>
      </c>
      <c r="AQ232" s="213">
        <v>45699</v>
      </c>
      <c r="AR232" s="213">
        <v>45848</v>
      </c>
      <c r="AS232" s="225"/>
      <c r="AT232" s="225"/>
      <c r="AU232" s="45"/>
      <c r="AV232" s="225"/>
      <c r="AW232" s="46"/>
      <c r="AX232" s="46"/>
      <c r="AY232" s="225"/>
      <c r="AZ232" s="225"/>
      <c r="BA232" s="46"/>
      <c r="BB232" s="46"/>
      <c r="BC232" s="213"/>
      <c r="BD232" s="46"/>
      <c r="BE232" s="46"/>
      <c r="BF232" s="46"/>
      <c r="BG232" s="225"/>
      <c r="BH232" s="46"/>
      <c r="BI232" s="252"/>
      <c r="BJ232" s="224"/>
      <c r="BK232" s="224"/>
      <c r="BL232" s="257"/>
      <c r="BM232" s="211"/>
      <c r="BN232" s="211"/>
      <c r="BO232" s="210">
        <v>45641</v>
      </c>
      <c r="BP232" s="210">
        <v>45790</v>
      </c>
      <c r="BQ232" s="210"/>
      <c r="BR232" s="210"/>
      <c r="BS232" s="222"/>
      <c r="BT232" s="211"/>
      <c r="BU232" s="47"/>
      <c r="BV232" s="47"/>
      <c r="BW232" s="210"/>
      <c r="BX232" s="210"/>
      <c r="BY232" s="211"/>
      <c r="BZ232" s="218"/>
      <c r="CA232" s="218"/>
      <c r="CB232" s="218"/>
      <c r="CC232" s="218"/>
      <c r="CD232" s="218"/>
      <c r="CE232" s="218"/>
    </row>
    <row r="233" spans="1:83" x14ac:dyDescent="0.25">
      <c r="A233" s="229">
        <v>23</v>
      </c>
      <c r="B233" s="229" t="s">
        <v>401</v>
      </c>
      <c r="C233" s="229" t="s">
        <v>402</v>
      </c>
      <c r="D233" s="229" t="s">
        <v>403</v>
      </c>
      <c r="E233" s="229" t="s">
        <v>378</v>
      </c>
      <c r="F233" s="270" t="s">
        <v>404</v>
      </c>
      <c r="G233" s="229">
        <v>13619</v>
      </c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70"/>
      <c r="X233" s="224"/>
      <c r="Y233" s="229" t="s">
        <v>444</v>
      </c>
      <c r="Z233" s="229" t="s">
        <v>445</v>
      </c>
      <c r="AA233" s="229" t="s">
        <v>446</v>
      </c>
      <c r="AB233" s="230">
        <v>45310</v>
      </c>
      <c r="AC233" s="229" t="s">
        <v>477</v>
      </c>
      <c r="AD233" s="230">
        <v>45310</v>
      </c>
      <c r="AE233" s="230">
        <v>45857</v>
      </c>
      <c r="AF233" s="229" t="s">
        <v>312</v>
      </c>
      <c r="AG233" s="229" t="s">
        <v>184</v>
      </c>
      <c r="AH233" s="229" t="s">
        <v>487</v>
      </c>
      <c r="AI233" s="224"/>
      <c r="AJ233" s="224"/>
      <c r="AK233" s="224">
        <v>15296600</v>
      </c>
      <c r="AL233" s="225"/>
      <c r="AM233" s="225"/>
      <c r="AN233" s="213"/>
      <c r="AO233" s="225"/>
      <c r="AP233" s="225"/>
      <c r="AQ233" s="213"/>
      <c r="AR233" s="213"/>
      <c r="AS233" s="225"/>
      <c r="AT233" s="225"/>
      <c r="AU233" s="45"/>
      <c r="AV233" s="225"/>
      <c r="AW233" s="46"/>
      <c r="AX233" s="46"/>
      <c r="AY233" s="225"/>
      <c r="AZ233" s="225"/>
      <c r="BA233" s="46"/>
      <c r="BB233" s="46"/>
      <c r="BC233" s="213"/>
      <c r="BD233" s="46"/>
      <c r="BE233" s="46"/>
      <c r="BF233" s="46"/>
      <c r="BG233" s="225"/>
      <c r="BH233" s="46"/>
      <c r="BI233" s="252"/>
      <c r="BJ233" s="224">
        <v>8174325.0899999999</v>
      </c>
      <c r="BK233" s="224"/>
      <c r="BL233" s="257">
        <f t="shared" si="0"/>
        <v>8174325.0899999999</v>
      </c>
      <c r="BM233" s="211"/>
      <c r="BN233" s="211"/>
      <c r="BO233" s="210">
        <v>45384</v>
      </c>
      <c r="BP233" s="210">
        <v>45749</v>
      </c>
      <c r="BQ233" s="210"/>
      <c r="BR233" s="210"/>
      <c r="BS233" s="222">
        <v>45384</v>
      </c>
      <c r="BT233" s="211"/>
      <c r="BU233" s="47"/>
      <c r="BV233" s="47"/>
      <c r="BW233" s="210"/>
      <c r="BX233" s="210"/>
      <c r="BY233" s="211"/>
      <c r="BZ233" s="218"/>
      <c r="CA233" s="218"/>
      <c r="CB233" s="218"/>
      <c r="CC233" s="218"/>
      <c r="CD233" s="218"/>
      <c r="CE233" s="218"/>
    </row>
    <row r="234" spans="1:83" ht="38.25" x14ac:dyDescent="0.25">
      <c r="A234" s="229"/>
      <c r="B234" s="229"/>
      <c r="C234" s="229"/>
      <c r="D234" s="229"/>
      <c r="E234" s="229"/>
      <c r="F234" s="270"/>
      <c r="G234" s="229"/>
      <c r="H234" s="229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70"/>
      <c r="X234" s="224"/>
      <c r="Y234" s="229"/>
      <c r="Z234" s="229"/>
      <c r="AA234" s="229"/>
      <c r="AB234" s="230"/>
      <c r="AC234" s="229"/>
      <c r="AD234" s="230"/>
      <c r="AE234" s="230"/>
      <c r="AF234" s="229"/>
      <c r="AG234" s="229"/>
      <c r="AH234" s="229"/>
      <c r="AI234" s="224"/>
      <c r="AJ234" s="224"/>
      <c r="AK234" s="224"/>
      <c r="AL234" s="225" t="s">
        <v>1113</v>
      </c>
      <c r="AM234" s="225" t="s">
        <v>1112</v>
      </c>
      <c r="AN234" s="213">
        <v>45447</v>
      </c>
      <c r="AO234" s="225"/>
      <c r="AP234" s="225"/>
      <c r="AQ234" s="213"/>
      <c r="AR234" s="213"/>
      <c r="AS234" s="225"/>
      <c r="AT234" s="225"/>
      <c r="AU234" s="45"/>
      <c r="AV234" s="225"/>
      <c r="AW234" s="46"/>
      <c r="AX234" s="46"/>
      <c r="AY234" s="225"/>
      <c r="AZ234" s="225"/>
      <c r="BA234" s="46"/>
      <c r="BB234" s="46"/>
      <c r="BC234" s="213"/>
      <c r="BD234" s="46"/>
      <c r="BE234" s="46"/>
      <c r="BF234" s="46"/>
      <c r="BG234" s="225"/>
      <c r="BH234" s="46"/>
      <c r="BI234" s="252"/>
      <c r="BJ234" s="224"/>
      <c r="BK234" s="224"/>
      <c r="BL234" s="257"/>
      <c r="BM234" s="211"/>
      <c r="BN234" s="211"/>
      <c r="BO234" s="210"/>
      <c r="BP234" s="210"/>
      <c r="BQ234" s="210"/>
      <c r="BR234" s="210"/>
      <c r="BS234" s="222"/>
      <c r="BT234" s="211"/>
      <c r="BU234" s="47"/>
      <c r="BV234" s="47"/>
      <c r="BW234" s="210"/>
      <c r="BX234" s="210"/>
      <c r="BY234" s="211"/>
      <c r="BZ234" s="218"/>
      <c r="CA234" s="218"/>
      <c r="CB234" s="218"/>
      <c r="CC234" s="218"/>
      <c r="CD234" s="218"/>
      <c r="CE234" s="218"/>
    </row>
    <row r="235" spans="1:83" x14ac:dyDescent="0.25">
      <c r="A235" s="218">
        <v>24</v>
      </c>
      <c r="B235" s="229" t="s">
        <v>401</v>
      </c>
      <c r="C235" s="229" t="s">
        <v>402</v>
      </c>
      <c r="D235" s="231" t="s">
        <v>403</v>
      </c>
      <c r="E235" s="229" t="s">
        <v>378</v>
      </c>
      <c r="F235" s="270" t="s">
        <v>405</v>
      </c>
      <c r="G235" s="229">
        <v>13619</v>
      </c>
      <c r="H235" s="229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70"/>
      <c r="X235" s="224"/>
      <c r="Y235" s="229" t="s">
        <v>447</v>
      </c>
      <c r="Z235" s="229" t="s">
        <v>448</v>
      </c>
      <c r="AA235" s="229" t="s">
        <v>449</v>
      </c>
      <c r="AB235" s="230">
        <v>45310</v>
      </c>
      <c r="AC235" s="229" t="s">
        <v>478</v>
      </c>
      <c r="AD235" s="230">
        <v>45310</v>
      </c>
      <c r="AE235" s="230">
        <v>45857</v>
      </c>
      <c r="AF235" s="229" t="s">
        <v>312</v>
      </c>
      <c r="AG235" s="229" t="s">
        <v>184</v>
      </c>
      <c r="AH235" s="229" t="s">
        <v>487</v>
      </c>
      <c r="AI235" s="224"/>
      <c r="AJ235" s="224"/>
      <c r="AK235" s="224">
        <v>16150000</v>
      </c>
      <c r="AL235" s="225"/>
      <c r="AM235" s="225"/>
      <c r="AN235" s="213"/>
      <c r="AO235" s="225"/>
      <c r="AP235" s="225"/>
      <c r="AQ235" s="213"/>
      <c r="AR235" s="213"/>
      <c r="AS235" s="225"/>
      <c r="AT235" s="225"/>
      <c r="AU235" s="45"/>
      <c r="AV235" s="225"/>
      <c r="AW235" s="46"/>
      <c r="AX235" s="46"/>
      <c r="AY235" s="225"/>
      <c r="AZ235" s="225"/>
      <c r="BA235" s="46"/>
      <c r="BB235" s="46"/>
      <c r="BC235" s="213"/>
      <c r="BD235" s="46"/>
      <c r="BE235" s="46"/>
      <c r="BF235" s="46"/>
      <c r="BG235" s="225"/>
      <c r="BH235" s="46"/>
      <c r="BI235" s="252"/>
      <c r="BJ235" s="224">
        <v>19885468.800000001</v>
      </c>
      <c r="BK235" s="224">
        <v>301747.55</v>
      </c>
      <c r="BL235" s="257">
        <f t="shared" si="0"/>
        <v>20187216.350000001</v>
      </c>
      <c r="BM235" s="211"/>
      <c r="BN235" s="211"/>
      <c r="BO235" s="210">
        <v>45384</v>
      </c>
      <c r="BP235" s="210">
        <v>45749</v>
      </c>
      <c r="BQ235" s="210"/>
      <c r="BR235" s="210"/>
      <c r="BS235" s="222">
        <v>45384</v>
      </c>
      <c r="BT235" s="211"/>
      <c r="BU235" s="47"/>
      <c r="BV235" s="47"/>
      <c r="BW235" s="210"/>
      <c r="BX235" s="210"/>
      <c r="BY235" s="211"/>
      <c r="BZ235" s="218" t="s">
        <v>1115</v>
      </c>
      <c r="CA235" s="218" t="s">
        <v>1116</v>
      </c>
      <c r="CB235" s="218" t="s">
        <v>752</v>
      </c>
      <c r="CC235" s="218">
        <v>714834</v>
      </c>
      <c r="CD235" s="218" t="s">
        <v>1117</v>
      </c>
      <c r="CE235" s="218" t="s">
        <v>877</v>
      </c>
    </row>
    <row r="236" spans="1:83" ht="25.5" x14ac:dyDescent="0.25">
      <c r="A236" s="218"/>
      <c r="B236" s="229"/>
      <c r="C236" s="229"/>
      <c r="D236" s="231"/>
      <c r="E236" s="229"/>
      <c r="F236" s="270"/>
      <c r="G236" s="229"/>
      <c r="H236" s="229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70"/>
      <c r="X236" s="224"/>
      <c r="Y236" s="229"/>
      <c r="Z236" s="229"/>
      <c r="AA236" s="229"/>
      <c r="AB236" s="230"/>
      <c r="AC236" s="229"/>
      <c r="AD236" s="230"/>
      <c r="AE236" s="230"/>
      <c r="AF236" s="229"/>
      <c r="AG236" s="229"/>
      <c r="AH236" s="229"/>
      <c r="AI236" s="224"/>
      <c r="AJ236" s="224"/>
      <c r="AK236" s="224"/>
      <c r="AL236" s="225" t="s">
        <v>957</v>
      </c>
      <c r="AM236" s="225" t="s">
        <v>1114</v>
      </c>
      <c r="AN236" s="213">
        <v>45568</v>
      </c>
      <c r="AO236" s="225">
        <v>13876</v>
      </c>
      <c r="AP236" s="225" t="s">
        <v>1060</v>
      </c>
      <c r="AQ236" s="213"/>
      <c r="AR236" s="213"/>
      <c r="AS236" s="225"/>
      <c r="AT236" s="225"/>
      <c r="AU236" s="45"/>
      <c r="AV236" s="225"/>
      <c r="AW236" s="46"/>
      <c r="AX236" s="46"/>
      <c r="AY236" s="228">
        <v>0.25</v>
      </c>
      <c r="AZ236" s="225"/>
      <c r="BA236" s="46">
        <v>4037500</v>
      </c>
      <c r="BB236" s="46"/>
      <c r="BC236" s="213"/>
      <c r="BD236" s="46"/>
      <c r="BE236" s="46"/>
      <c r="BF236" s="46"/>
      <c r="BG236" s="225"/>
      <c r="BH236" s="46"/>
      <c r="BI236" s="252"/>
      <c r="BJ236" s="224"/>
      <c r="BK236" s="224"/>
      <c r="BL236" s="257"/>
      <c r="BM236" s="211"/>
      <c r="BN236" s="211"/>
      <c r="BO236" s="210"/>
      <c r="BP236" s="210"/>
      <c r="BQ236" s="210"/>
      <c r="BR236" s="210"/>
      <c r="BS236" s="222"/>
      <c r="BT236" s="211"/>
      <c r="BU236" s="47"/>
      <c r="BV236" s="47"/>
      <c r="BW236" s="210"/>
      <c r="BX236" s="210"/>
      <c r="BY236" s="211"/>
      <c r="BZ236" s="218"/>
      <c r="CA236" s="218"/>
      <c r="CB236" s="218"/>
      <c r="CC236" s="218"/>
      <c r="CD236" s="218"/>
      <c r="CE236" s="218"/>
    </row>
    <row r="237" spans="1:83" ht="25.5" x14ac:dyDescent="0.25">
      <c r="A237" s="218">
        <v>25</v>
      </c>
      <c r="B237" s="225" t="s">
        <v>401</v>
      </c>
      <c r="C237" s="225" t="s">
        <v>402</v>
      </c>
      <c r="D237" s="212" t="s">
        <v>403</v>
      </c>
      <c r="E237" s="229" t="s">
        <v>378</v>
      </c>
      <c r="F237" s="270" t="s">
        <v>406</v>
      </c>
      <c r="G237" s="229">
        <v>13619</v>
      </c>
      <c r="H237" s="229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70"/>
      <c r="X237" s="224"/>
      <c r="Y237" s="229" t="s">
        <v>450</v>
      </c>
      <c r="Z237" s="229" t="s">
        <v>451</v>
      </c>
      <c r="AA237" s="229" t="s">
        <v>452</v>
      </c>
      <c r="AB237" s="230">
        <v>45310</v>
      </c>
      <c r="AC237" s="229" t="s">
        <v>479</v>
      </c>
      <c r="AD237" s="230">
        <v>45310</v>
      </c>
      <c r="AE237" s="230">
        <v>45857</v>
      </c>
      <c r="AF237" s="229" t="s">
        <v>312</v>
      </c>
      <c r="AG237" s="229" t="s">
        <v>184</v>
      </c>
      <c r="AH237" s="229" t="s">
        <v>487</v>
      </c>
      <c r="AI237" s="224"/>
      <c r="AJ237" s="224"/>
      <c r="AK237" s="224">
        <v>25428000</v>
      </c>
      <c r="AL237" s="225"/>
      <c r="AM237" s="225"/>
      <c r="AN237" s="213"/>
      <c r="AO237" s="225"/>
      <c r="AP237" s="225"/>
      <c r="AQ237" s="213"/>
      <c r="AR237" s="213"/>
      <c r="AS237" s="225"/>
      <c r="AT237" s="225"/>
      <c r="AU237" s="45"/>
      <c r="AV237" s="225"/>
      <c r="AW237" s="46"/>
      <c r="AX237" s="46"/>
      <c r="AY237" s="225"/>
      <c r="AZ237" s="225"/>
      <c r="BA237" s="46"/>
      <c r="BB237" s="46"/>
      <c r="BC237" s="213"/>
      <c r="BD237" s="46"/>
      <c r="BE237" s="46"/>
      <c r="BF237" s="46"/>
      <c r="BG237" s="225"/>
      <c r="BH237" s="46"/>
      <c r="BI237" s="252"/>
      <c r="BJ237" s="224">
        <v>29265121.84</v>
      </c>
      <c r="BK237" s="224"/>
      <c r="BL237" s="257">
        <f t="shared" si="0"/>
        <v>29265121.84</v>
      </c>
      <c r="BM237" s="211"/>
      <c r="BN237" s="211"/>
      <c r="BO237" s="210">
        <v>45386</v>
      </c>
      <c r="BP237" s="210">
        <v>45751</v>
      </c>
      <c r="BQ237" s="210"/>
      <c r="BR237" s="210"/>
      <c r="BS237" s="222">
        <v>45386</v>
      </c>
      <c r="BT237" s="211"/>
      <c r="BU237" s="47"/>
      <c r="BV237" s="47"/>
      <c r="BW237" s="210"/>
      <c r="BX237" s="210"/>
      <c r="BY237" s="211"/>
      <c r="BZ237" s="218"/>
      <c r="CA237" s="218"/>
      <c r="CB237" s="218"/>
      <c r="CC237" s="218"/>
      <c r="CD237" s="218"/>
      <c r="CE237" s="218"/>
    </row>
    <row r="238" spans="1:83" ht="25.5" x14ac:dyDescent="0.25">
      <c r="A238" s="218"/>
      <c r="B238" s="225"/>
      <c r="C238" s="225"/>
      <c r="D238" s="212"/>
      <c r="E238" s="229"/>
      <c r="F238" s="270"/>
      <c r="G238" s="229"/>
      <c r="H238" s="229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70"/>
      <c r="X238" s="224"/>
      <c r="Y238" s="229"/>
      <c r="Z238" s="229"/>
      <c r="AA238" s="229"/>
      <c r="AB238" s="230"/>
      <c r="AC238" s="229"/>
      <c r="AD238" s="230"/>
      <c r="AE238" s="230"/>
      <c r="AF238" s="229"/>
      <c r="AG238" s="229"/>
      <c r="AH238" s="229"/>
      <c r="AI238" s="224"/>
      <c r="AJ238" s="224"/>
      <c r="AK238" s="224"/>
      <c r="AL238" s="225" t="s">
        <v>748</v>
      </c>
      <c r="AM238" s="225" t="s">
        <v>1118</v>
      </c>
      <c r="AN238" s="213">
        <v>45638</v>
      </c>
      <c r="AO238" s="225">
        <v>13926</v>
      </c>
      <c r="AP238" s="225" t="s">
        <v>1060</v>
      </c>
      <c r="AQ238" s="213"/>
      <c r="AR238" s="213"/>
      <c r="AS238" s="225"/>
      <c r="AT238" s="225"/>
      <c r="AU238" s="45"/>
      <c r="AV238" s="225"/>
      <c r="AW238" s="46"/>
      <c r="AX238" s="46"/>
      <c r="AY238" s="228">
        <v>0.25</v>
      </c>
      <c r="AZ238" s="225"/>
      <c r="BA238" s="46">
        <v>6357000</v>
      </c>
      <c r="BB238" s="46"/>
      <c r="BC238" s="213"/>
      <c r="BD238" s="46"/>
      <c r="BE238" s="46"/>
      <c r="BF238" s="46"/>
      <c r="BG238" s="225"/>
      <c r="BH238" s="46"/>
      <c r="BI238" s="252"/>
      <c r="BJ238" s="224"/>
      <c r="BK238" s="224"/>
      <c r="BL238" s="257"/>
      <c r="BM238" s="211"/>
      <c r="BN238" s="211"/>
      <c r="BO238" s="210"/>
      <c r="BP238" s="210"/>
      <c r="BQ238" s="210"/>
      <c r="BR238" s="210"/>
      <c r="BS238" s="222"/>
      <c r="BT238" s="211"/>
      <c r="BU238" s="47"/>
      <c r="BV238" s="47"/>
      <c r="BW238" s="210"/>
      <c r="BX238" s="210"/>
      <c r="BY238" s="211"/>
      <c r="BZ238" s="218"/>
      <c r="CA238" s="218"/>
      <c r="CB238" s="218"/>
      <c r="CC238" s="218"/>
      <c r="CD238" s="218"/>
      <c r="CE238" s="218"/>
    </row>
    <row r="239" spans="1:83" ht="25.5" x14ac:dyDescent="0.25">
      <c r="A239" s="218"/>
      <c r="B239" s="225"/>
      <c r="C239" s="225"/>
      <c r="D239" s="212"/>
      <c r="E239" s="229"/>
      <c r="F239" s="270"/>
      <c r="G239" s="229"/>
      <c r="H239" s="229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70"/>
      <c r="X239" s="224"/>
      <c r="Y239" s="229"/>
      <c r="Z239" s="229"/>
      <c r="AA239" s="229"/>
      <c r="AB239" s="230"/>
      <c r="AC239" s="229"/>
      <c r="AD239" s="230"/>
      <c r="AE239" s="230"/>
      <c r="AF239" s="229"/>
      <c r="AG239" s="229"/>
      <c r="AH239" s="229"/>
      <c r="AI239" s="224"/>
      <c r="AJ239" s="224"/>
      <c r="AK239" s="224"/>
      <c r="AL239" s="225" t="s">
        <v>1005</v>
      </c>
      <c r="AM239" s="225" t="s">
        <v>1305</v>
      </c>
      <c r="AN239" s="213">
        <v>45751</v>
      </c>
      <c r="AO239" s="226">
        <v>14026</v>
      </c>
      <c r="AP239" s="225" t="s">
        <v>1067</v>
      </c>
      <c r="AQ239" s="213"/>
      <c r="AR239" s="213"/>
      <c r="AS239" s="225"/>
      <c r="AT239" s="225"/>
      <c r="AU239" s="45"/>
      <c r="AV239" s="225"/>
      <c r="AW239" s="46"/>
      <c r="AX239" s="46"/>
      <c r="AY239" s="228"/>
      <c r="AZ239" s="225"/>
      <c r="BA239" s="46"/>
      <c r="BB239" s="46"/>
      <c r="BC239" s="213"/>
      <c r="BD239" s="46"/>
      <c r="BE239" s="46"/>
      <c r="BF239" s="46"/>
      <c r="BG239" s="225"/>
      <c r="BH239" s="46"/>
      <c r="BI239" s="252"/>
      <c r="BJ239" s="224"/>
      <c r="BK239" s="224"/>
      <c r="BL239" s="257"/>
      <c r="BM239" s="211"/>
      <c r="BN239" s="211"/>
      <c r="BO239" s="210">
        <v>45752</v>
      </c>
      <c r="BP239" s="210">
        <v>45843</v>
      </c>
      <c r="BQ239" s="210"/>
      <c r="BR239" s="210"/>
      <c r="BS239" s="222"/>
      <c r="BT239" s="211"/>
      <c r="BU239" s="47"/>
      <c r="BV239" s="47"/>
      <c r="BW239" s="210"/>
      <c r="BX239" s="210"/>
      <c r="BY239" s="211"/>
      <c r="BZ239" s="218"/>
      <c r="CA239" s="218"/>
      <c r="CB239" s="218"/>
      <c r="CC239" s="218"/>
      <c r="CD239" s="218"/>
      <c r="CE239" s="218"/>
    </row>
    <row r="240" spans="1:83" ht="25.5" x14ac:dyDescent="0.25">
      <c r="A240" s="218">
        <v>26</v>
      </c>
      <c r="B240" s="225" t="s">
        <v>401</v>
      </c>
      <c r="C240" s="225" t="s">
        <v>402</v>
      </c>
      <c r="D240" s="212" t="s">
        <v>403</v>
      </c>
      <c r="E240" s="225" t="s">
        <v>378</v>
      </c>
      <c r="F240" s="270" t="s">
        <v>407</v>
      </c>
      <c r="G240" s="229">
        <v>13619</v>
      </c>
      <c r="H240" s="224"/>
      <c r="I240" s="224"/>
      <c r="J240" s="224"/>
      <c r="K240" s="224"/>
      <c r="L240" s="224"/>
      <c r="M240" s="224"/>
      <c r="N240" s="224"/>
      <c r="O240" s="224"/>
      <c r="P240" s="224"/>
      <c r="Q240" s="224"/>
      <c r="R240" s="224"/>
      <c r="S240" s="224"/>
      <c r="T240" s="224"/>
      <c r="U240" s="224"/>
      <c r="V240" s="224"/>
      <c r="W240" s="271"/>
      <c r="X240" s="224"/>
      <c r="Y240" s="229" t="s">
        <v>453</v>
      </c>
      <c r="Z240" s="229" t="s">
        <v>454</v>
      </c>
      <c r="AA240" s="229" t="s">
        <v>455</v>
      </c>
      <c r="AB240" s="230">
        <v>45310</v>
      </c>
      <c r="AC240" s="229" t="s">
        <v>480</v>
      </c>
      <c r="AD240" s="230">
        <v>45310</v>
      </c>
      <c r="AE240" s="230">
        <v>45857</v>
      </c>
      <c r="AF240" s="229" t="s">
        <v>312</v>
      </c>
      <c r="AG240" s="229" t="s">
        <v>184</v>
      </c>
      <c r="AH240" s="229" t="s">
        <v>487</v>
      </c>
      <c r="AI240" s="224"/>
      <c r="AJ240" s="224"/>
      <c r="AK240" s="224">
        <v>16483200</v>
      </c>
      <c r="AL240" s="225"/>
      <c r="AM240" s="225"/>
      <c r="AN240" s="213"/>
      <c r="AO240" s="225"/>
      <c r="AP240" s="225"/>
      <c r="AQ240" s="213"/>
      <c r="AR240" s="213"/>
      <c r="AS240" s="225"/>
      <c r="AT240" s="225"/>
      <c r="AU240" s="45"/>
      <c r="AV240" s="225"/>
      <c r="AW240" s="46"/>
      <c r="AX240" s="46"/>
      <c r="AY240" s="225"/>
      <c r="AZ240" s="225"/>
      <c r="BA240" s="46"/>
      <c r="BB240" s="46"/>
      <c r="BC240" s="213"/>
      <c r="BD240" s="46"/>
      <c r="BE240" s="46"/>
      <c r="BF240" s="46"/>
      <c r="BG240" s="225"/>
      <c r="BH240" s="46"/>
      <c r="BI240" s="252"/>
      <c r="BJ240" s="224">
        <v>16463703.380000001</v>
      </c>
      <c r="BK240" s="224"/>
      <c r="BL240" s="257">
        <f t="shared" si="0"/>
        <v>16463703.380000001</v>
      </c>
      <c r="BM240" s="211"/>
      <c r="BN240" s="211"/>
      <c r="BO240" s="210">
        <v>45386</v>
      </c>
      <c r="BP240" s="210">
        <v>45751</v>
      </c>
      <c r="BQ240" s="210"/>
      <c r="BR240" s="210"/>
      <c r="BS240" s="222">
        <v>45386</v>
      </c>
      <c r="BT240" s="211"/>
      <c r="BU240" s="47"/>
      <c r="BV240" s="47"/>
      <c r="BW240" s="210"/>
      <c r="BX240" s="210"/>
      <c r="BY240" s="211"/>
      <c r="BZ240" s="218" t="s">
        <v>1121</v>
      </c>
      <c r="CA240" s="218" t="s">
        <v>1122</v>
      </c>
      <c r="CB240" s="218" t="s">
        <v>1123</v>
      </c>
      <c r="CC240" s="218">
        <v>713651</v>
      </c>
      <c r="CD240" s="218" t="s">
        <v>1124</v>
      </c>
      <c r="CE240" s="218" t="s">
        <v>1125</v>
      </c>
    </row>
    <row r="241" spans="1:83" ht="38.25" x14ac:dyDescent="0.25">
      <c r="A241" s="218"/>
      <c r="B241" s="225"/>
      <c r="C241" s="225"/>
      <c r="D241" s="212"/>
      <c r="E241" s="225"/>
      <c r="F241" s="270"/>
      <c r="G241" s="229"/>
      <c r="H241" s="224"/>
      <c r="I241" s="224"/>
      <c r="J241" s="224"/>
      <c r="K241" s="224"/>
      <c r="L241" s="224"/>
      <c r="M241" s="224"/>
      <c r="N241" s="224"/>
      <c r="O241" s="224"/>
      <c r="P241" s="224"/>
      <c r="Q241" s="224"/>
      <c r="R241" s="224"/>
      <c r="S241" s="224"/>
      <c r="T241" s="224"/>
      <c r="U241" s="224"/>
      <c r="V241" s="224"/>
      <c r="W241" s="271"/>
      <c r="X241" s="224"/>
      <c r="Y241" s="229"/>
      <c r="Z241" s="229"/>
      <c r="AA241" s="229"/>
      <c r="AB241" s="230"/>
      <c r="AC241" s="229"/>
      <c r="AD241" s="230"/>
      <c r="AE241" s="230"/>
      <c r="AF241" s="229"/>
      <c r="AG241" s="229"/>
      <c r="AH241" s="229"/>
      <c r="AI241" s="224"/>
      <c r="AJ241" s="224"/>
      <c r="AK241" s="224"/>
      <c r="AL241" s="225" t="s">
        <v>1119</v>
      </c>
      <c r="AM241" s="225" t="s">
        <v>1120</v>
      </c>
      <c r="AN241" s="213">
        <v>45447</v>
      </c>
      <c r="AO241" s="225"/>
      <c r="AP241" s="225"/>
      <c r="AQ241" s="213"/>
      <c r="AR241" s="213"/>
      <c r="AS241" s="225"/>
      <c r="AT241" s="225"/>
      <c r="AU241" s="45"/>
      <c r="AV241" s="225"/>
      <c r="AW241" s="46"/>
      <c r="AX241" s="46"/>
      <c r="AY241" s="225"/>
      <c r="AZ241" s="225"/>
      <c r="BA241" s="46"/>
      <c r="BB241" s="46"/>
      <c r="BC241" s="213"/>
      <c r="BD241" s="46"/>
      <c r="BE241" s="46"/>
      <c r="BF241" s="46"/>
      <c r="BG241" s="225"/>
      <c r="BH241" s="46"/>
      <c r="BI241" s="252"/>
      <c r="BJ241" s="224"/>
      <c r="BK241" s="224"/>
      <c r="BL241" s="257"/>
      <c r="BM241" s="211"/>
      <c r="BN241" s="211"/>
      <c r="BO241" s="210"/>
      <c r="BP241" s="210"/>
      <c r="BQ241" s="210"/>
      <c r="BR241" s="210"/>
      <c r="BS241" s="222"/>
      <c r="BT241" s="211"/>
      <c r="BU241" s="47"/>
      <c r="BV241" s="47"/>
      <c r="BW241" s="210"/>
      <c r="BX241" s="210"/>
      <c r="BY241" s="211"/>
      <c r="BZ241" s="218"/>
      <c r="CA241" s="218"/>
      <c r="CB241" s="218"/>
      <c r="CC241" s="218"/>
      <c r="CD241" s="218"/>
      <c r="CE241" s="218"/>
    </row>
    <row r="242" spans="1:83" ht="25.5" x14ac:dyDescent="0.25">
      <c r="A242" s="218"/>
      <c r="B242" s="225"/>
      <c r="C242" s="225"/>
      <c r="D242" s="212"/>
      <c r="E242" s="225"/>
      <c r="F242" s="270"/>
      <c r="G242" s="229"/>
      <c r="H242" s="224"/>
      <c r="I242" s="224"/>
      <c r="J242" s="224"/>
      <c r="K242" s="224"/>
      <c r="L242" s="224"/>
      <c r="M242" s="224"/>
      <c r="N242" s="224"/>
      <c r="O242" s="224"/>
      <c r="P242" s="224"/>
      <c r="Q242" s="224"/>
      <c r="R242" s="224"/>
      <c r="S242" s="224"/>
      <c r="T242" s="224"/>
      <c r="U242" s="224"/>
      <c r="V242" s="224"/>
      <c r="W242" s="271"/>
      <c r="X242" s="224"/>
      <c r="Y242" s="229"/>
      <c r="Z242" s="229"/>
      <c r="AA242" s="229"/>
      <c r="AB242" s="230"/>
      <c r="AC242" s="229"/>
      <c r="AD242" s="230"/>
      <c r="AE242" s="230"/>
      <c r="AF242" s="229"/>
      <c r="AG242" s="229"/>
      <c r="AH242" s="229"/>
      <c r="AI242" s="224"/>
      <c r="AJ242" s="224"/>
      <c r="AK242" s="224"/>
      <c r="AL242" s="225" t="s">
        <v>1005</v>
      </c>
      <c r="AM242" s="225" t="s">
        <v>1306</v>
      </c>
      <c r="AN242" s="213">
        <v>45751</v>
      </c>
      <c r="AO242" s="226">
        <v>14016</v>
      </c>
      <c r="AP242" s="225" t="s">
        <v>1067</v>
      </c>
      <c r="AQ242" s="213"/>
      <c r="AR242" s="213"/>
      <c r="AS242" s="225"/>
      <c r="AT242" s="225"/>
      <c r="AU242" s="45"/>
      <c r="AV242" s="225"/>
      <c r="AW242" s="46"/>
      <c r="AX242" s="46"/>
      <c r="AY242" s="225"/>
      <c r="AZ242" s="225"/>
      <c r="BA242" s="46"/>
      <c r="BB242" s="46"/>
      <c r="BC242" s="213"/>
      <c r="BD242" s="46"/>
      <c r="BE242" s="46"/>
      <c r="BF242" s="46"/>
      <c r="BG242" s="225"/>
      <c r="BH242" s="46"/>
      <c r="BI242" s="252"/>
      <c r="BJ242" s="224"/>
      <c r="BK242" s="224"/>
      <c r="BL242" s="257"/>
      <c r="BM242" s="211"/>
      <c r="BN242" s="211"/>
      <c r="BO242" s="210">
        <v>45752</v>
      </c>
      <c r="BP242" s="210">
        <v>45843</v>
      </c>
      <c r="BQ242" s="210"/>
      <c r="BR242" s="210"/>
      <c r="BS242" s="222"/>
      <c r="BT242" s="211"/>
      <c r="BU242" s="47"/>
      <c r="BV242" s="47"/>
      <c r="BW242" s="210"/>
      <c r="BX242" s="210"/>
      <c r="BY242" s="211"/>
      <c r="BZ242" s="218"/>
      <c r="CA242" s="218"/>
      <c r="CB242" s="218"/>
      <c r="CC242" s="218"/>
      <c r="CD242" s="218"/>
      <c r="CE242" s="218"/>
    </row>
    <row r="243" spans="1:83" x14ac:dyDescent="0.25">
      <c r="A243" s="218">
        <v>27</v>
      </c>
      <c r="B243" s="229" t="s">
        <v>401</v>
      </c>
      <c r="C243" s="229" t="s">
        <v>402</v>
      </c>
      <c r="D243" s="231" t="s">
        <v>403</v>
      </c>
      <c r="E243" s="229" t="s">
        <v>378</v>
      </c>
      <c r="F243" s="270" t="s">
        <v>408</v>
      </c>
      <c r="G243" s="229">
        <v>13619</v>
      </c>
      <c r="H243" s="224"/>
      <c r="I243" s="224"/>
      <c r="J243" s="224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24"/>
      <c r="W243" s="271"/>
      <c r="X243" s="224"/>
      <c r="Y243" s="229" t="s">
        <v>456</v>
      </c>
      <c r="Z243" s="229" t="s">
        <v>457</v>
      </c>
      <c r="AA243" s="229" t="s">
        <v>458</v>
      </c>
      <c r="AB243" s="230">
        <v>45310</v>
      </c>
      <c r="AC243" s="229" t="s">
        <v>480</v>
      </c>
      <c r="AD243" s="230">
        <v>45310</v>
      </c>
      <c r="AE243" s="230">
        <v>45857</v>
      </c>
      <c r="AF243" s="229" t="s">
        <v>312</v>
      </c>
      <c r="AG243" s="229" t="s">
        <v>184</v>
      </c>
      <c r="AH243" s="229" t="s">
        <v>487</v>
      </c>
      <c r="AI243" s="224"/>
      <c r="AJ243" s="224"/>
      <c r="AK243" s="224">
        <v>18000000</v>
      </c>
      <c r="AL243" s="225"/>
      <c r="AM243" s="225"/>
      <c r="AN243" s="213"/>
      <c r="AO243" s="225"/>
      <c r="AP243" s="225"/>
      <c r="AQ243" s="213"/>
      <c r="AR243" s="213"/>
      <c r="AS243" s="225"/>
      <c r="AT243" s="225"/>
      <c r="AU243" s="45"/>
      <c r="AV243" s="225"/>
      <c r="AW243" s="46"/>
      <c r="AX243" s="46"/>
      <c r="AY243" s="225"/>
      <c r="AZ243" s="225"/>
      <c r="BA243" s="46"/>
      <c r="BB243" s="46"/>
      <c r="BC243" s="213"/>
      <c r="BD243" s="46"/>
      <c r="BE243" s="46"/>
      <c r="BF243" s="46"/>
      <c r="BG243" s="225"/>
      <c r="BH243" s="46"/>
      <c r="BI243" s="252"/>
      <c r="BJ243" s="224">
        <v>26916183.34</v>
      </c>
      <c r="BK243" s="224">
        <v>759925.41</v>
      </c>
      <c r="BL243" s="257">
        <f t="shared" si="0"/>
        <v>27676108.75</v>
      </c>
      <c r="BM243" s="211"/>
      <c r="BN243" s="211"/>
      <c r="BO243" s="210">
        <v>45387</v>
      </c>
      <c r="BP243" s="210">
        <v>45752</v>
      </c>
      <c r="BQ243" s="210"/>
      <c r="BR243" s="210"/>
      <c r="BS243" s="222">
        <v>45387</v>
      </c>
      <c r="BT243" s="211"/>
      <c r="BU243" s="47"/>
      <c r="BV243" s="47"/>
      <c r="BW243" s="210"/>
      <c r="BX243" s="210"/>
      <c r="BY243" s="211"/>
      <c r="BZ243" s="218"/>
      <c r="CA243" s="218"/>
      <c r="CB243" s="218"/>
      <c r="CC243" s="218"/>
      <c r="CD243" s="218"/>
      <c r="CE243" s="218"/>
    </row>
    <row r="244" spans="1:83" ht="38.25" x14ac:dyDescent="0.25">
      <c r="A244" s="218"/>
      <c r="B244" s="229"/>
      <c r="C244" s="229"/>
      <c r="D244" s="231"/>
      <c r="E244" s="229"/>
      <c r="F244" s="270"/>
      <c r="G244" s="229"/>
      <c r="H244" s="224"/>
      <c r="I244" s="224"/>
      <c r="J244" s="224"/>
      <c r="K244" s="224"/>
      <c r="L244" s="224"/>
      <c r="M244" s="224"/>
      <c r="N244" s="224"/>
      <c r="O244" s="224"/>
      <c r="P244" s="224"/>
      <c r="Q244" s="224"/>
      <c r="R244" s="224"/>
      <c r="S244" s="224"/>
      <c r="T244" s="224"/>
      <c r="U244" s="224"/>
      <c r="V244" s="224"/>
      <c r="W244" s="271"/>
      <c r="X244" s="224"/>
      <c r="Y244" s="229"/>
      <c r="Z244" s="229"/>
      <c r="AA244" s="229"/>
      <c r="AB244" s="230"/>
      <c r="AC244" s="229"/>
      <c r="AD244" s="230"/>
      <c r="AE244" s="230"/>
      <c r="AF244" s="229"/>
      <c r="AG244" s="229"/>
      <c r="AH244" s="229"/>
      <c r="AI244" s="224"/>
      <c r="AJ244" s="224"/>
      <c r="AK244" s="224"/>
      <c r="AL244" s="225" t="s">
        <v>319</v>
      </c>
      <c r="AM244" s="225" t="s">
        <v>1128</v>
      </c>
      <c r="AN244" s="213">
        <v>45447</v>
      </c>
      <c r="AO244" s="225"/>
      <c r="AP244" s="225"/>
      <c r="AQ244" s="213"/>
      <c r="AR244" s="213"/>
      <c r="AS244" s="225"/>
      <c r="AT244" s="225"/>
      <c r="AU244" s="45"/>
      <c r="AV244" s="225"/>
      <c r="AW244" s="46"/>
      <c r="AX244" s="46"/>
      <c r="AY244" s="225"/>
      <c r="AZ244" s="225"/>
      <c r="BA244" s="46"/>
      <c r="BB244" s="46"/>
      <c r="BC244" s="213"/>
      <c r="BD244" s="46"/>
      <c r="BE244" s="46"/>
      <c r="BF244" s="46"/>
      <c r="BG244" s="225"/>
      <c r="BH244" s="46"/>
      <c r="BI244" s="252"/>
      <c r="BJ244" s="224"/>
      <c r="BK244" s="224"/>
      <c r="BL244" s="257"/>
      <c r="BM244" s="211"/>
      <c r="BN244" s="211"/>
      <c r="BO244" s="210"/>
      <c r="BP244" s="210"/>
      <c r="BQ244" s="210"/>
      <c r="BR244" s="210"/>
      <c r="BS244" s="222"/>
      <c r="BT244" s="211"/>
      <c r="BU244" s="47"/>
      <c r="BV244" s="47"/>
      <c r="BW244" s="210"/>
      <c r="BX244" s="210"/>
      <c r="BY244" s="211"/>
      <c r="BZ244" s="218"/>
      <c r="CA244" s="218"/>
      <c r="CB244" s="218"/>
      <c r="CC244" s="218"/>
      <c r="CD244" s="218"/>
      <c r="CE244" s="218"/>
    </row>
    <row r="245" spans="1:83" ht="25.5" x14ac:dyDescent="0.25">
      <c r="A245" s="218"/>
      <c r="B245" s="229"/>
      <c r="C245" s="229"/>
      <c r="D245" s="231"/>
      <c r="E245" s="229"/>
      <c r="F245" s="270"/>
      <c r="G245" s="229"/>
      <c r="H245" s="224"/>
      <c r="I245" s="224"/>
      <c r="J245" s="224"/>
      <c r="K245" s="224"/>
      <c r="L245" s="224"/>
      <c r="M245" s="224"/>
      <c r="N245" s="224"/>
      <c r="O245" s="224"/>
      <c r="P245" s="224"/>
      <c r="Q245" s="224"/>
      <c r="R245" s="224"/>
      <c r="S245" s="224"/>
      <c r="T245" s="224"/>
      <c r="U245" s="224"/>
      <c r="V245" s="224"/>
      <c r="W245" s="271"/>
      <c r="X245" s="224"/>
      <c r="Y245" s="229"/>
      <c r="Z245" s="229"/>
      <c r="AA245" s="229"/>
      <c r="AB245" s="230"/>
      <c r="AC245" s="229"/>
      <c r="AD245" s="230"/>
      <c r="AE245" s="230"/>
      <c r="AF245" s="229"/>
      <c r="AG245" s="229"/>
      <c r="AH245" s="229"/>
      <c r="AI245" s="224"/>
      <c r="AJ245" s="224"/>
      <c r="AK245" s="224"/>
      <c r="AL245" s="225" t="s">
        <v>748</v>
      </c>
      <c r="AM245" s="225" t="s">
        <v>1126</v>
      </c>
      <c r="AN245" s="213">
        <v>45566</v>
      </c>
      <c r="AO245" s="225">
        <v>13874</v>
      </c>
      <c r="AP245" s="225" t="s">
        <v>1060</v>
      </c>
      <c r="AQ245" s="213"/>
      <c r="AR245" s="213"/>
      <c r="AS245" s="225"/>
      <c r="AT245" s="225"/>
      <c r="AU245" s="45"/>
      <c r="AV245" s="225"/>
      <c r="AW245" s="46"/>
      <c r="AX245" s="46"/>
      <c r="AY245" s="228">
        <v>0.25</v>
      </c>
      <c r="AZ245" s="225"/>
      <c r="BA245" s="46">
        <v>4500000</v>
      </c>
      <c r="BB245" s="46"/>
      <c r="BC245" s="213"/>
      <c r="BD245" s="46"/>
      <c r="BE245" s="46"/>
      <c r="BF245" s="46"/>
      <c r="BG245" s="225"/>
      <c r="BH245" s="46"/>
      <c r="BI245" s="252"/>
      <c r="BJ245" s="224"/>
      <c r="BK245" s="224"/>
      <c r="BL245" s="257"/>
      <c r="BM245" s="211"/>
      <c r="BN245" s="211"/>
      <c r="BO245" s="210"/>
      <c r="BP245" s="210"/>
      <c r="BQ245" s="210"/>
      <c r="BR245" s="210"/>
      <c r="BS245" s="222"/>
      <c r="BT245" s="211"/>
      <c r="BU245" s="47"/>
      <c r="BV245" s="47"/>
      <c r="BW245" s="210"/>
      <c r="BX245" s="210"/>
      <c r="BY245" s="211"/>
      <c r="BZ245" s="218"/>
      <c r="CA245" s="218"/>
      <c r="CB245" s="218"/>
      <c r="CC245" s="218"/>
      <c r="CD245" s="218"/>
      <c r="CE245" s="218"/>
    </row>
    <row r="246" spans="1:83" ht="25.5" x14ac:dyDescent="0.25">
      <c r="A246" s="218"/>
      <c r="B246" s="229"/>
      <c r="C246" s="229"/>
      <c r="D246" s="231"/>
      <c r="E246" s="229"/>
      <c r="F246" s="270"/>
      <c r="G246" s="229"/>
      <c r="H246" s="224"/>
      <c r="I246" s="224"/>
      <c r="J246" s="224"/>
      <c r="K246" s="224"/>
      <c r="L246" s="224"/>
      <c r="M246" s="224"/>
      <c r="N246" s="224"/>
      <c r="O246" s="224"/>
      <c r="P246" s="224"/>
      <c r="Q246" s="224"/>
      <c r="R246" s="224"/>
      <c r="S246" s="224"/>
      <c r="T246" s="224"/>
      <c r="U246" s="224"/>
      <c r="V246" s="224"/>
      <c r="W246" s="271"/>
      <c r="X246" s="224"/>
      <c r="Y246" s="229"/>
      <c r="Z246" s="229"/>
      <c r="AA246" s="229"/>
      <c r="AB246" s="230"/>
      <c r="AC246" s="229"/>
      <c r="AD246" s="230"/>
      <c r="AE246" s="230"/>
      <c r="AF246" s="229"/>
      <c r="AG246" s="229"/>
      <c r="AH246" s="229"/>
      <c r="AI246" s="224"/>
      <c r="AJ246" s="224"/>
      <c r="AK246" s="224"/>
      <c r="AL246" s="225" t="s">
        <v>748</v>
      </c>
      <c r="AM246" s="225" t="s">
        <v>1127</v>
      </c>
      <c r="AN246" s="213">
        <v>45621</v>
      </c>
      <c r="AO246" s="225">
        <v>13912</v>
      </c>
      <c r="AP246" s="225" t="s">
        <v>1060</v>
      </c>
      <c r="AQ246" s="213"/>
      <c r="AR246" s="213"/>
      <c r="AS246" s="225"/>
      <c r="AT246" s="225"/>
      <c r="AU246" s="45"/>
      <c r="AV246" s="225"/>
      <c r="AW246" s="46"/>
      <c r="AX246" s="46"/>
      <c r="AY246" s="228">
        <v>0.25</v>
      </c>
      <c r="AZ246" s="225"/>
      <c r="BA246" s="46">
        <v>4500000</v>
      </c>
      <c r="BB246" s="46"/>
      <c r="BC246" s="213"/>
      <c r="BD246" s="46"/>
      <c r="BE246" s="46"/>
      <c r="BF246" s="46"/>
      <c r="BG246" s="225"/>
      <c r="BH246" s="46"/>
      <c r="BI246" s="252"/>
      <c r="BJ246" s="224"/>
      <c r="BK246" s="224"/>
      <c r="BL246" s="257"/>
      <c r="BM246" s="211"/>
      <c r="BN246" s="211"/>
      <c r="BO246" s="210"/>
      <c r="BP246" s="210"/>
      <c r="BQ246" s="210"/>
      <c r="BR246" s="210"/>
      <c r="BS246" s="222"/>
      <c r="BT246" s="211"/>
      <c r="BU246" s="47"/>
      <c r="BV246" s="47"/>
      <c r="BW246" s="210"/>
      <c r="BX246" s="210"/>
      <c r="BY246" s="211"/>
      <c r="BZ246" s="218"/>
      <c r="CA246" s="218"/>
      <c r="CB246" s="218"/>
      <c r="CC246" s="218"/>
      <c r="CD246" s="218"/>
      <c r="CE246" s="218"/>
    </row>
    <row r="247" spans="1:83" ht="25.5" x14ac:dyDescent="0.25">
      <c r="A247" s="218"/>
      <c r="B247" s="229"/>
      <c r="C247" s="229"/>
      <c r="D247" s="231"/>
      <c r="E247" s="229"/>
      <c r="F247" s="270"/>
      <c r="G247" s="229"/>
      <c r="H247" s="224"/>
      <c r="I247" s="224"/>
      <c r="J247" s="224"/>
      <c r="K247" s="224"/>
      <c r="L247" s="224"/>
      <c r="M247" s="224"/>
      <c r="N247" s="224"/>
      <c r="O247" s="224"/>
      <c r="P247" s="224"/>
      <c r="Q247" s="224"/>
      <c r="R247" s="224"/>
      <c r="S247" s="224"/>
      <c r="T247" s="224"/>
      <c r="U247" s="224"/>
      <c r="V247" s="224"/>
      <c r="W247" s="271"/>
      <c r="X247" s="224"/>
      <c r="Y247" s="229"/>
      <c r="Z247" s="229"/>
      <c r="AA247" s="229"/>
      <c r="AB247" s="230"/>
      <c r="AC247" s="229"/>
      <c r="AD247" s="230"/>
      <c r="AE247" s="230"/>
      <c r="AF247" s="229"/>
      <c r="AG247" s="229"/>
      <c r="AH247" s="229"/>
      <c r="AI247" s="224"/>
      <c r="AJ247" s="224"/>
      <c r="AK247" s="224"/>
      <c r="AL247" s="225" t="s">
        <v>319</v>
      </c>
      <c r="AM247" s="225" t="s">
        <v>1073</v>
      </c>
      <c r="AN247" s="213">
        <v>45734</v>
      </c>
      <c r="AO247" s="225">
        <v>13985</v>
      </c>
      <c r="AP247" s="225"/>
      <c r="AQ247" s="213"/>
      <c r="AR247" s="213"/>
      <c r="AS247" s="225"/>
      <c r="AT247" s="225"/>
      <c r="AU247" s="45"/>
      <c r="AV247" s="225"/>
      <c r="AW247" s="46"/>
      <c r="AX247" s="46"/>
      <c r="AY247" s="228"/>
      <c r="AZ247" s="225"/>
      <c r="BA247" s="46"/>
      <c r="BB247" s="46"/>
      <c r="BC247" s="213"/>
      <c r="BD247" s="46"/>
      <c r="BE247" s="46"/>
      <c r="BF247" s="46">
        <v>45734</v>
      </c>
      <c r="BG247" s="225"/>
      <c r="BH247" s="46">
        <v>763839.65</v>
      </c>
      <c r="BI247" s="252"/>
      <c r="BJ247" s="224"/>
      <c r="BK247" s="224"/>
      <c r="BL247" s="257"/>
      <c r="BM247" s="211"/>
      <c r="BN247" s="211"/>
      <c r="BO247" s="210"/>
      <c r="BP247" s="210"/>
      <c r="BQ247" s="210"/>
      <c r="BR247" s="210"/>
      <c r="BS247" s="222"/>
      <c r="BT247" s="211"/>
      <c r="BU247" s="47"/>
      <c r="BV247" s="47"/>
      <c r="BW247" s="210"/>
      <c r="BX247" s="210"/>
      <c r="BY247" s="211"/>
      <c r="BZ247" s="218"/>
      <c r="CA247" s="218"/>
      <c r="CB247" s="218"/>
      <c r="CC247" s="218"/>
      <c r="CD247" s="218"/>
      <c r="CE247" s="218"/>
    </row>
    <row r="248" spans="1:83" x14ac:dyDescent="0.25">
      <c r="A248" s="218">
        <v>28</v>
      </c>
      <c r="B248" s="225" t="s">
        <v>401</v>
      </c>
      <c r="C248" s="225" t="s">
        <v>402</v>
      </c>
      <c r="D248" s="231" t="s">
        <v>403</v>
      </c>
      <c r="E248" s="229" t="s">
        <v>378</v>
      </c>
      <c r="F248" s="270" t="s">
        <v>409</v>
      </c>
      <c r="G248" s="229">
        <v>13619</v>
      </c>
      <c r="H248" s="229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70"/>
      <c r="X248" s="224"/>
      <c r="Y248" s="229" t="s">
        <v>459</v>
      </c>
      <c r="Z248" s="229" t="s">
        <v>460</v>
      </c>
      <c r="AA248" s="229" t="s">
        <v>461</v>
      </c>
      <c r="AB248" s="230">
        <v>45310</v>
      </c>
      <c r="AC248" s="229" t="s">
        <v>481</v>
      </c>
      <c r="AD248" s="230">
        <v>45310</v>
      </c>
      <c r="AE248" s="230">
        <v>45857</v>
      </c>
      <c r="AF248" s="229" t="s">
        <v>312</v>
      </c>
      <c r="AG248" s="229" t="s">
        <v>184</v>
      </c>
      <c r="AH248" s="229" t="s">
        <v>487</v>
      </c>
      <c r="AI248" s="224"/>
      <c r="AJ248" s="224"/>
      <c r="AK248" s="224">
        <v>12720500</v>
      </c>
      <c r="AL248" s="225"/>
      <c r="AM248" s="225"/>
      <c r="AN248" s="213"/>
      <c r="AO248" s="225"/>
      <c r="AP248" s="225"/>
      <c r="AQ248" s="213"/>
      <c r="AR248" s="213"/>
      <c r="AS248" s="225"/>
      <c r="AT248" s="225"/>
      <c r="AU248" s="45"/>
      <c r="AV248" s="225"/>
      <c r="AW248" s="46"/>
      <c r="AX248" s="46"/>
      <c r="AY248" s="225"/>
      <c r="AZ248" s="225"/>
      <c r="BA248" s="46"/>
      <c r="BB248" s="46"/>
      <c r="BC248" s="213"/>
      <c r="BD248" s="46"/>
      <c r="BE248" s="46"/>
      <c r="BF248" s="46"/>
      <c r="BG248" s="225"/>
      <c r="BH248" s="46"/>
      <c r="BI248" s="252"/>
      <c r="BJ248" s="224">
        <v>17976701.460000001</v>
      </c>
      <c r="BK248" s="224"/>
      <c r="BL248" s="257">
        <f t="shared" si="0"/>
        <v>17976701.460000001</v>
      </c>
      <c r="BM248" s="211"/>
      <c r="BN248" s="211"/>
      <c r="BO248" s="210">
        <v>45387</v>
      </c>
      <c r="BP248" s="210">
        <v>45387</v>
      </c>
      <c r="BQ248" s="210"/>
      <c r="BR248" s="210"/>
      <c r="BS248" s="222">
        <v>45387</v>
      </c>
      <c r="BT248" s="211"/>
      <c r="BU248" s="47"/>
      <c r="BV248" s="47"/>
      <c r="BW248" s="210"/>
      <c r="BX248" s="210"/>
      <c r="BY248" s="211"/>
      <c r="BZ248" s="218" t="s">
        <v>1132</v>
      </c>
      <c r="CA248" s="218">
        <v>13971</v>
      </c>
      <c r="CB248" s="218"/>
      <c r="CC248" s="218"/>
      <c r="CD248" s="218" t="s">
        <v>1124</v>
      </c>
      <c r="CE248" s="218" t="s">
        <v>966</v>
      </c>
    </row>
    <row r="249" spans="1:83" ht="25.5" x14ac:dyDescent="0.25">
      <c r="A249" s="218"/>
      <c r="B249" s="225"/>
      <c r="C249" s="225"/>
      <c r="D249" s="231"/>
      <c r="E249" s="229"/>
      <c r="F249" s="270"/>
      <c r="G249" s="229"/>
      <c r="H249" s="229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70"/>
      <c r="X249" s="224"/>
      <c r="Y249" s="229"/>
      <c r="Z249" s="229"/>
      <c r="AA249" s="229"/>
      <c r="AB249" s="230"/>
      <c r="AC249" s="229"/>
      <c r="AD249" s="230"/>
      <c r="AE249" s="230"/>
      <c r="AF249" s="229"/>
      <c r="AG249" s="229"/>
      <c r="AH249" s="229"/>
      <c r="AI249" s="224"/>
      <c r="AJ249" s="224"/>
      <c r="AK249" s="224"/>
      <c r="AL249" s="225" t="s">
        <v>1129</v>
      </c>
      <c r="AM249" s="225" t="s">
        <v>1130</v>
      </c>
      <c r="AN249" s="213">
        <v>45567</v>
      </c>
      <c r="AO249" s="225">
        <v>13875</v>
      </c>
      <c r="AP249" s="225" t="s">
        <v>1060</v>
      </c>
      <c r="AQ249" s="213"/>
      <c r="AR249" s="213"/>
      <c r="AS249" s="225"/>
      <c r="AT249" s="225"/>
      <c r="AU249" s="45"/>
      <c r="AV249" s="225"/>
      <c r="AW249" s="46"/>
      <c r="AX249" s="46"/>
      <c r="AY249" s="228">
        <v>0.25</v>
      </c>
      <c r="AZ249" s="225"/>
      <c r="BA249" s="46">
        <v>3180125</v>
      </c>
      <c r="BB249" s="46"/>
      <c r="BC249" s="213"/>
      <c r="BD249" s="46"/>
      <c r="BE249" s="46"/>
      <c r="BF249" s="46"/>
      <c r="BG249" s="225"/>
      <c r="BH249" s="46"/>
      <c r="BI249" s="252"/>
      <c r="BJ249" s="224"/>
      <c r="BK249" s="224"/>
      <c r="BL249" s="257"/>
      <c r="BM249" s="211"/>
      <c r="BN249" s="211"/>
      <c r="BO249" s="210"/>
      <c r="BP249" s="210"/>
      <c r="BQ249" s="210"/>
      <c r="BR249" s="210"/>
      <c r="BS249" s="222"/>
      <c r="BT249" s="211"/>
      <c r="BU249" s="47"/>
      <c r="BV249" s="47"/>
      <c r="BW249" s="210"/>
      <c r="BX249" s="210"/>
      <c r="BY249" s="211"/>
      <c r="BZ249" s="218"/>
      <c r="CA249" s="218"/>
      <c r="CB249" s="218"/>
      <c r="CC249" s="218"/>
      <c r="CD249" s="218"/>
      <c r="CE249" s="218"/>
    </row>
    <row r="250" spans="1:83" ht="25.5" x14ac:dyDescent="0.25">
      <c r="A250" s="218"/>
      <c r="B250" s="225"/>
      <c r="C250" s="225"/>
      <c r="D250" s="231"/>
      <c r="E250" s="229"/>
      <c r="F250" s="270"/>
      <c r="G250" s="229"/>
      <c r="H250" s="229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70"/>
      <c r="X250" s="224"/>
      <c r="Y250" s="229"/>
      <c r="Z250" s="229"/>
      <c r="AA250" s="229"/>
      <c r="AB250" s="230"/>
      <c r="AC250" s="229"/>
      <c r="AD250" s="230"/>
      <c r="AE250" s="230"/>
      <c r="AF250" s="229"/>
      <c r="AG250" s="229"/>
      <c r="AH250" s="229"/>
      <c r="AI250" s="224"/>
      <c r="AJ250" s="224"/>
      <c r="AK250" s="224"/>
      <c r="AL250" s="225" t="s">
        <v>748</v>
      </c>
      <c r="AM250" s="225" t="s">
        <v>1131</v>
      </c>
      <c r="AN250" s="213">
        <v>45622</v>
      </c>
      <c r="AO250" s="225">
        <v>13913</v>
      </c>
      <c r="AP250" s="225" t="s">
        <v>1060</v>
      </c>
      <c r="AQ250" s="213"/>
      <c r="AR250" s="213"/>
      <c r="AS250" s="225"/>
      <c r="AT250" s="225"/>
      <c r="AU250" s="45"/>
      <c r="AV250" s="225"/>
      <c r="AW250" s="46"/>
      <c r="AX250" s="46"/>
      <c r="AY250" s="228">
        <v>0.25</v>
      </c>
      <c r="AZ250" s="225"/>
      <c r="BA250" s="46">
        <v>3180125</v>
      </c>
      <c r="BB250" s="46"/>
      <c r="BC250" s="213"/>
      <c r="BD250" s="46"/>
      <c r="BE250" s="46"/>
      <c r="BF250" s="46"/>
      <c r="BG250" s="225"/>
      <c r="BH250" s="46"/>
      <c r="BI250" s="252"/>
      <c r="BJ250" s="224"/>
      <c r="BK250" s="224"/>
      <c r="BL250" s="257"/>
      <c r="BM250" s="211"/>
      <c r="BN250" s="211"/>
      <c r="BO250" s="210"/>
      <c r="BP250" s="210"/>
      <c r="BQ250" s="210"/>
      <c r="BR250" s="210"/>
      <c r="BS250" s="222"/>
      <c r="BT250" s="211"/>
      <c r="BU250" s="47"/>
      <c r="BV250" s="47"/>
      <c r="BW250" s="210"/>
      <c r="BX250" s="210"/>
      <c r="BY250" s="211"/>
      <c r="BZ250" s="218"/>
      <c r="CA250" s="218"/>
      <c r="CB250" s="218"/>
      <c r="CC250" s="218"/>
      <c r="CD250" s="218"/>
      <c r="CE250" s="218"/>
    </row>
    <row r="251" spans="1:83" ht="51" x14ac:dyDescent="0.25">
      <c r="A251" s="211">
        <v>29</v>
      </c>
      <c r="B251" s="225" t="s">
        <v>401</v>
      </c>
      <c r="C251" s="225" t="s">
        <v>402</v>
      </c>
      <c r="D251" s="212" t="s">
        <v>403</v>
      </c>
      <c r="E251" s="225" t="s">
        <v>378</v>
      </c>
      <c r="F251" s="219" t="s">
        <v>410</v>
      </c>
      <c r="G251" s="225">
        <v>13619</v>
      </c>
      <c r="H251" s="225"/>
      <c r="I251" s="225"/>
      <c r="J251" s="225"/>
      <c r="K251" s="225"/>
      <c r="L251" s="225"/>
      <c r="M251" s="225"/>
      <c r="N251" s="225"/>
      <c r="O251" s="225"/>
      <c r="P251" s="225"/>
      <c r="Q251" s="225"/>
      <c r="R251" s="225"/>
      <c r="S251" s="225"/>
      <c r="T251" s="225"/>
      <c r="U251" s="225"/>
      <c r="V251" s="225"/>
      <c r="W251" s="219"/>
      <c r="X251" s="46"/>
      <c r="Y251" s="225" t="s">
        <v>462</v>
      </c>
      <c r="Z251" s="225" t="s">
        <v>463</v>
      </c>
      <c r="AA251" s="225" t="s">
        <v>464</v>
      </c>
      <c r="AB251" s="213">
        <v>45310</v>
      </c>
      <c r="AC251" s="225" t="s">
        <v>482</v>
      </c>
      <c r="AD251" s="213">
        <v>45310</v>
      </c>
      <c r="AE251" s="213">
        <v>45857</v>
      </c>
      <c r="AF251" s="225" t="s">
        <v>312</v>
      </c>
      <c r="AG251" s="225" t="s">
        <v>184</v>
      </c>
      <c r="AH251" s="225" t="s">
        <v>487</v>
      </c>
      <c r="AI251" s="46"/>
      <c r="AJ251" s="46"/>
      <c r="AK251" s="46">
        <v>23140000</v>
      </c>
      <c r="AL251" s="225"/>
      <c r="AM251" s="225"/>
      <c r="AN251" s="213"/>
      <c r="AO251" s="225"/>
      <c r="AP251" s="225"/>
      <c r="AQ251" s="213"/>
      <c r="AR251" s="213"/>
      <c r="AS251" s="225"/>
      <c r="AT251" s="225"/>
      <c r="AU251" s="45"/>
      <c r="AV251" s="225"/>
      <c r="AW251" s="46"/>
      <c r="AX251" s="46"/>
      <c r="AY251" s="225"/>
      <c r="AZ251" s="225"/>
      <c r="BA251" s="46"/>
      <c r="BB251" s="46"/>
      <c r="BC251" s="213"/>
      <c r="BD251" s="46"/>
      <c r="BE251" s="46"/>
      <c r="BF251" s="46"/>
      <c r="BG251" s="225"/>
      <c r="BH251" s="46"/>
      <c r="BI251" s="252"/>
      <c r="BJ251" s="46">
        <v>3256595.58</v>
      </c>
      <c r="BK251" s="46"/>
      <c r="BL251" s="258">
        <f t="shared" si="0"/>
        <v>3256595.58</v>
      </c>
      <c r="BM251" s="211"/>
      <c r="BN251" s="211"/>
      <c r="BO251" s="210">
        <v>45390</v>
      </c>
      <c r="BP251" s="210">
        <v>45755</v>
      </c>
      <c r="BQ251" s="210"/>
      <c r="BR251" s="210"/>
      <c r="BS251" s="210">
        <v>45755</v>
      </c>
      <c r="BT251" s="211"/>
      <c r="BU251" s="47"/>
      <c r="BV251" s="47"/>
      <c r="BW251" s="210"/>
      <c r="BX251" s="210"/>
      <c r="BY251" s="211"/>
      <c r="BZ251" s="227"/>
      <c r="CA251" s="227"/>
      <c r="CB251" s="227"/>
      <c r="CC251" s="227"/>
      <c r="CD251" s="227"/>
      <c r="CE251" s="227"/>
    </row>
    <row r="252" spans="1:83" x14ac:dyDescent="0.25">
      <c r="A252" s="218">
        <v>30</v>
      </c>
      <c r="B252" s="229" t="s">
        <v>401</v>
      </c>
      <c r="C252" s="229" t="s">
        <v>402</v>
      </c>
      <c r="D252" s="231" t="s">
        <v>403</v>
      </c>
      <c r="E252" s="229" t="s">
        <v>378</v>
      </c>
      <c r="F252" s="270" t="s">
        <v>411</v>
      </c>
      <c r="G252" s="229">
        <v>13619</v>
      </c>
      <c r="H252" s="224"/>
      <c r="I252" s="224"/>
      <c r="J252" s="224"/>
      <c r="K252" s="224"/>
      <c r="L252" s="224"/>
      <c r="M252" s="224"/>
      <c r="N252" s="224"/>
      <c r="O252" s="224"/>
      <c r="P252" s="224"/>
      <c r="Q252" s="224"/>
      <c r="R252" s="224"/>
      <c r="S252" s="224"/>
      <c r="T252" s="224"/>
      <c r="U252" s="224"/>
      <c r="V252" s="224"/>
      <c r="W252" s="271"/>
      <c r="X252" s="224"/>
      <c r="Y252" s="229" t="s">
        <v>465</v>
      </c>
      <c r="Z252" s="229" t="s">
        <v>181</v>
      </c>
      <c r="AA252" s="229" t="s">
        <v>466</v>
      </c>
      <c r="AB252" s="232">
        <v>45310</v>
      </c>
      <c r="AC252" s="229" t="s">
        <v>480</v>
      </c>
      <c r="AD252" s="230">
        <v>45310</v>
      </c>
      <c r="AE252" s="230">
        <v>45857</v>
      </c>
      <c r="AF252" s="229" t="s">
        <v>312</v>
      </c>
      <c r="AG252" s="229" t="s">
        <v>184</v>
      </c>
      <c r="AH252" s="229" t="s">
        <v>487</v>
      </c>
      <c r="AI252" s="224"/>
      <c r="AJ252" s="224"/>
      <c r="AK252" s="224">
        <v>16558000</v>
      </c>
      <c r="AL252" s="225"/>
      <c r="AM252" s="225"/>
      <c r="AN252" s="213"/>
      <c r="AO252" s="225"/>
      <c r="AP252" s="225"/>
      <c r="AQ252" s="213"/>
      <c r="AR252" s="213"/>
      <c r="AS252" s="225"/>
      <c r="AT252" s="225"/>
      <c r="AU252" s="45"/>
      <c r="AV252" s="225"/>
      <c r="AW252" s="46"/>
      <c r="AX252" s="46"/>
      <c r="AY252" s="225"/>
      <c r="AZ252" s="225"/>
      <c r="BA252" s="46"/>
      <c r="BB252" s="46"/>
      <c r="BC252" s="213"/>
      <c r="BD252" s="46"/>
      <c r="BE252" s="46"/>
      <c r="BF252" s="46"/>
      <c r="BG252" s="225"/>
      <c r="BH252" s="46"/>
      <c r="BI252" s="252"/>
      <c r="BJ252" s="224">
        <v>20696883.370000001</v>
      </c>
      <c r="BK252" s="224"/>
      <c r="BL252" s="257">
        <f t="shared" si="0"/>
        <v>20696883.370000001</v>
      </c>
      <c r="BM252" s="211"/>
      <c r="BN252" s="211"/>
      <c r="BO252" s="210">
        <v>45390</v>
      </c>
      <c r="BP252" s="210">
        <v>45755</v>
      </c>
      <c r="BQ252" s="210"/>
      <c r="BR252" s="210"/>
      <c r="BS252" s="222">
        <v>45390</v>
      </c>
      <c r="BT252" s="211"/>
      <c r="BU252" s="47"/>
      <c r="BV252" s="47"/>
      <c r="BW252" s="210"/>
      <c r="BX252" s="210"/>
      <c r="BY252" s="211"/>
      <c r="BZ252" s="227"/>
      <c r="CA252" s="227"/>
      <c r="CB252" s="227"/>
      <c r="CC252" s="227"/>
      <c r="CD252" s="227"/>
      <c r="CE252" s="227"/>
    </row>
    <row r="253" spans="1:83" ht="38.25" x14ac:dyDescent="0.25">
      <c r="A253" s="218"/>
      <c r="B253" s="229"/>
      <c r="C253" s="229"/>
      <c r="D253" s="231"/>
      <c r="E253" s="229"/>
      <c r="F253" s="270"/>
      <c r="G253" s="229"/>
      <c r="H253" s="224"/>
      <c r="I253" s="224"/>
      <c r="J253" s="224"/>
      <c r="K253" s="224"/>
      <c r="L253" s="224"/>
      <c r="M253" s="224"/>
      <c r="N253" s="224"/>
      <c r="O253" s="224"/>
      <c r="P253" s="224"/>
      <c r="Q253" s="224"/>
      <c r="R253" s="224"/>
      <c r="S253" s="224"/>
      <c r="T253" s="224"/>
      <c r="U253" s="224"/>
      <c r="V253" s="224"/>
      <c r="W253" s="271"/>
      <c r="X253" s="224"/>
      <c r="Y253" s="229"/>
      <c r="Z253" s="229"/>
      <c r="AA253" s="229"/>
      <c r="AB253" s="232"/>
      <c r="AC253" s="229"/>
      <c r="AD253" s="230"/>
      <c r="AE253" s="230"/>
      <c r="AF253" s="229"/>
      <c r="AG253" s="229"/>
      <c r="AH253" s="229"/>
      <c r="AI253" s="224"/>
      <c r="AJ253" s="224"/>
      <c r="AK253" s="224"/>
      <c r="AL253" s="225" t="s">
        <v>1134</v>
      </c>
      <c r="AM253" s="225" t="s">
        <v>1135</v>
      </c>
      <c r="AN253" s="213">
        <v>45447</v>
      </c>
      <c r="AO253" s="225"/>
      <c r="AP253" s="225" t="s">
        <v>1136</v>
      </c>
      <c r="AQ253" s="213"/>
      <c r="AR253" s="213"/>
      <c r="AS253" s="225"/>
      <c r="AT253" s="225"/>
      <c r="AU253" s="45"/>
      <c r="AV253" s="225"/>
      <c r="AW253" s="46"/>
      <c r="AX253" s="46"/>
      <c r="AY253" s="225"/>
      <c r="AZ253" s="225"/>
      <c r="BA253" s="46"/>
      <c r="BB253" s="46"/>
      <c r="BC253" s="213"/>
      <c r="BD253" s="46"/>
      <c r="BE253" s="46"/>
      <c r="BF253" s="46"/>
      <c r="BG253" s="225"/>
      <c r="BH253" s="46"/>
      <c r="BI253" s="252"/>
      <c r="BJ253" s="224"/>
      <c r="BK253" s="224"/>
      <c r="BL253" s="257"/>
      <c r="BM253" s="211"/>
      <c r="BN253" s="211"/>
      <c r="BO253" s="210"/>
      <c r="BP253" s="210"/>
      <c r="BQ253" s="210"/>
      <c r="BR253" s="210"/>
      <c r="BS253" s="222"/>
      <c r="BT253" s="211"/>
      <c r="BU253" s="47"/>
      <c r="BV253" s="47"/>
      <c r="BW253" s="210"/>
      <c r="BX253" s="210"/>
      <c r="BY253" s="211"/>
      <c r="BZ253" s="227"/>
      <c r="CA253" s="227"/>
      <c r="CB253" s="227"/>
      <c r="CC253" s="227"/>
      <c r="CD253" s="227"/>
      <c r="CE253" s="227"/>
    </row>
    <row r="254" spans="1:83" ht="25.5" x14ac:dyDescent="0.25">
      <c r="A254" s="218"/>
      <c r="B254" s="229"/>
      <c r="C254" s="229"/>
      <c r="D254" s="231"/>
      <c r="E254" s="229"/>
      <c r="F254" s="270"/>
      <c r="G254" s="229"/>
      <c r="H254" s="224"/>
      <c r="I254" s="224"/>
      <c r="J254" s="224"/>
      <c r="K254" s="224"/>
      <c r="L254" s="224"/>
      <c r="M254" s="224"/>
      <c r="N254" s="224"/>
      <c r="O254" s="224"/>
      <c r="P254" s="224"/>
      <c r="Q254" s="224"/>
      <c r="R254" s="224"/>
      <c r="S254" s="224"/>
      <c r="T254" s="224"/>
      <c r="U254" s="224"/>
      <c r="V254" s="224"/>
      <c r="W254" s="271"/>
      <c r="X254" s="224"/>
      <c r="Y254" s="229"/>
      <c r="Z254" s="229"/>
      <c r="AA254" s="229"/>
      <c r="AB254" s="232"/>
      <c r="AC254" s="229"/>
      <c r="AD254" s="230"/>
      <c r="AE254" s="230"/>
      <c r="AF254" s="229"/>
      <c r="AG254" s="229"/>
      <c r="AH254" s="229"/>
      <c r="AI254" s="224"/>
      <c r="AJ254" s="224"/>
      <c r="AK254" s="224"/>
      <c r="AL254" s="225" t="s">
        <v>957</v>
      </c>
      <c r="AM254" s="225" t="s">
        <v>1133</v>
      </c>
      <c r="AN254" s="213">
        <v>45581</v>
      </c>
      <c r="AO254" s="225">
        <v>13921</v>
      </c>
      <c r="AP254" s="225" t="s">
        <v>1060</v>
      </c>
      <c r="AQ254" s="213"/>
      <c r="AR254" s="213"/>
      <c r="AS254" s="225"/>
      <c r="AT254" s="225"/>
      <c r="AU254" s="45"/>
      <c r="AV254" s="225"/>
      <c r="AW254" s="46"/>
      <c r="AX254" s="46"/>
      <c r="AY254" s="228">
        <v>0.25</v>
      </c>
      <c r="AZ254" s="225"/>
      <c r="BA254" s="46">
        <v>4139500</v>
      </c>
      <c r="BB254" s="46"/>
      <c r="BC254" s="213"/>
      <c r="BD254" s="46"/>
      <c r="BE254" s="46"/>
      <c r="BF254" s="46"/>
      <c r="BG254" s="225"/>
      <c r="BH254" s="46"/>
      <c r="BI254" s="252"/>
      <c r="BJ254" s="224"/>
      <c r="BK254" s="224"/>
      <c r="BL254" s="257"/>
      <c r="BM254" s="211"/>
      <c r="BN254" s="211"/>
      <c r="BO254" s="210"/>
      <c r="BP254" s="210"/>
      <c r="BQ254" s="210"/>
      <c r="BR254" s="210"/>
      <c r="BS254" s="222"/>
      <c r="BT254" s="211"/>
      <c r="BU254" s="47"/>
      <c r="BV254" s="47"/>
      <c r="BW254" s="210"/>
      <c r="BX254" s="210"/>
      <c r="BY254" s="211"/>
      <c r="BZ254" s="227"/>
      <c r="CA254" s="227"/>
      <c r="CB254" s="227"/>
      <c r="CC254" s="227"/>
      <c r="CD254" s="227"/>
      <c r="CE254" s="227"/>
    </row>
    <row r="255" spans="1:83" ht="25.5" x14ac:dyDescent="0.25">
      <c r="A255" s="218"/>
      <c r="B255" s="229"/>
      <c r="C255" s="229"/>
      <c r="D255" s="231"/>
      <c r="E255" s="229"/>
      <c r="F255" s="270"/>
      <c r="G255" s="229"/>
      <c r="H255" s="224"/>
      <c r="I255" s="224"/>
      <c r="J255" s="224"/>
      <c r="K255" s="224"/>
      <c r="L255" s="224"/>
      <c r="M255" s="224"/>
      <c r="N255" s="224"/>
      <c r="O255" s="224"/>
      <c r="P255" s="224"/>
      <c r="Q255" s="224"/>
      <c r="R255" s="224"/>
      <c r="S255" s="224"/>
      <c r="T255" s="224"/>
      <c r="U255" s="224"/>
      <c r="V255" s="224"/>
      <c r="W255" s="271"/>
      <c r="X255" s="224"/>
      <c r="Y255" s="229"/>
      <c r="Z255" s="229"/>
      <c r="AA255" s="229"/>
      <c r="AB255" s="232"/>
      <c r="AC255" s="229"/>
      <c r="AD255" s="230"/>
      <c r="AE255" s="230"/>
      <c r="AF255" s="229"/>
      <c r="AG255" s="229"/>
      <c r="AH255" s="229"/>
      <c r="AI255" s="224"/>
      <c r="AJ255" s="224"/>
      <c r="AK255" s="224"/>
      <c r="AL255" s="225" t="s">
        <v>968</v>
      </c>
      <c r="AM255" s="225" t="s">
        <v>1307</v>
      </c>
      <c r="AN255" s="213">
        <v>45755</v>
      </c>
      <c r="AO255" s="226">
        <v>14026</v>
      </c>
      <c r="AP255" s="225" t="s">
        <v>1067</v>
      </c>
      <c r="AQ255" s="213"/>
      <c r="AR255" s="213"/>
      <c r="AS255" s="225"/>
      <c r="AT255" s="225"/>
      <c r="AU255" s="45"/>
      <c r="AV255" s="225"/>
      <c r="AW255" s="46"/>
      <c r="AX255" s="46"/>
      <c r="AY255" s="228"/>
      <c r="AZ255" s="225"/>
      <c r="BA255" s="46"/>
      <c r="BB255" s="46"/>
      <c r="BC255" s="213"/>
      <c r="BD255" s="46"/>
      <c r="BE255" s="46"/>
      <c r="BF255" s="46"/>
      <c r="BG255" s="225"/>
      <c r="BH255" s="46"/>
      <c r="BI255" s="252"/>
      <c r="BJ255" s="224"/>
      <c r="BK255" s="224"/>
      <c r="BL255" s="257"/>
      <c r="BM255" s="211"/>
      <c r="BN255" s="211"/>
      <c r="BO255" s="210">
        <v>45756</v>
      </c>
      <c r="BP255" s="210">
        <v>45847</v>
      </c>
      <c r="BQ255" s="210"/>
      <c r="BR255" s="210"/>
      <c r="BS255" s="222"/>
      <c r="BT255" s="211"/>
      <c r="BU255" s="47"/>
      <c r="BV255" s="47"/>
      <c r="BW255" s="210"/>
      <c r="BX255" s="210"/>
      <c r="BY255" s="211"/>
      <c r="BZ255" s="227"/>
      <c r="CA255" s="227"/>
      <c r="CB255" s="227"/>
      <c r="CC255" s="227"/>
      <c r="CD255" s="227"/>
      <c r="CE255" s="227"/>
    </row>
    <row r="256" spans="1:83" x14ac:dyDescent="0.25">
      <c r="A256" s="218">
        <v>31</v>
      </c>
      <c r="B256" s="225" t="s">
        <v>401</v>
      </c>
      <c r="C256" s="229" t="s">
        <v>402</v>
      </c>
      <c r="D256" s="231" t="s">
        <v>403</v>
      </c>
      <c r="E256" s="229" t="s">
        <v>378</v>
      </c>
      <c r="F256" s="270" t="s">
        <v>412</v>
      </c>
      <c r="G256" s="229">
        <v>13619</v>
      </c>
      <c r="H256" s="224"/>
      <c r="I256" s="224"/>
      <c r="J256" s="224"/>
      <c r="K256" s="224"/>
      <c r="L256" s="224"/>
      <c r="M256" s="224"/>
      <c r="N256" s="224"/>
      <c r="O256" s="224"/>
      <c r="P256" s="224"/>
      <c r="Q256" s="224"/>
      <c r="R256" s="224"/>
      <c r="S256" s="224"/>
      <c r="T256" s="224"/>
      <c r="U256" s="224"/>
      <c r="V256" s="224"/>
      <c r="W256" s="271"/>
      <c r="X256" s="224"/>
      <c r="Y256" s="229" t="s">
        <v>467</v>
      </c>
      <c r="Z256" s="229" t="s">
        <v>220</v>
      </c>
      <c r="AA256" s="229" t="s">
        <v>468</v>
      </c>
      <c r="AB256" s="230">
        <v>45310</v>
      </c>
      <c r="AC256" s="229" t="s">
        <v>483</v>
      </c>
      <c r="AD256" s="230">
        <v>45310</v>
      </c>
      <c r="AE256" s="230">
        <v>45857</v>
      </c>
      <c r="AF256" s="229" t="s">
        <v>312</v>
      </c>
      <c r="AG256" s="229" t="s">
        <v>184</v>
      </c>
      <c r="AH256" s="229" t="s">
        <v>487</v>
      </c>
      <c r="AI256" s="224"/>
      <c r="AJ256" s="224"/>
      <c r="AK256" s="224" t="s">
        <v>492</v>
      </c>
      <c r="AL256" s="225"/>
      <c r="AM256" s="225"/>
      <c r="AN256" s="213"/>
      <c r="AO256" s="225"/>
      <c r="AP256" s="225"/>
      <c r="AQ256" s="213"/>
      <c r="AR256" s="213"/>
      <c r="AS256" s="225"/>
      <c r="AT256" s="225"/>
      <c r="AU256" s="45"/>
      <c r="AV256" s="225"/>
      <c r="AW256" s="46"/>
      <c r="AX256" s="46"/>
      <c r="AY256" s="225"/>
      <c r="AZ256" s="225"/>
      <c r="BA256" s="46"/>
      <c r="BB256" s="46"/>
      <c r="BC256" s="213"/>
      <c r="BD256" s="46"/>
      <c r="BE256" s="46"/>
      <c r="BF256" s="46"/>
      <c r="BG256" s="225"/>
      <c r="BH256" s="46"/>
      <c r="BI256" s="252"/>
      <c r="BJ256" s="224">
        <v>7275348.7400000002</v>
      </c>
      <c r="BK256" s="224">
        <v>2920991.43</v>
      </c>
      <c r="BL256" s="257">
        <f t="shared" si="0"/>
        <v>10196340.17</v>
      </c>
      <c r="BM256" s="211"/>
      <c r="BN256" s="211"/>
      <c r="BO256" s="210">
        <v>45392</v>
      </c>
      <c r="BP256" s="210">
        <v>45757</v>
      </c>
      <c r="BQ256" s="210"/>
      <c r="BR256" s="210"/>
      <c r="BS256" s="222">
        <v>45392</v>
      </c>
      <c r="BT256" s="211"/>
      <c r="BU256" s="47"/>
      <c r="BV256" s="47"/>
      <c r="BW256" s="210"/>
      <c r="BX256" s="210"/>
      <c r="BY256" s="211"/>
      <c r="BZ256" s="227"/>
      <c r="CA256" s="227"/>
      <c r="CB256" s="227"/>
      <c r="CC256" s="227"/>
      <c r="CD256" s="227"/>
      <c r="CE256" s="227"/>
    </row>
    <row r="257" spans="1:83" ht="38.25" x14ac:dyDescent="0.25">
      <c r="A257" s="218"/>
      <c r="B257" s="225"/>
      <c r="C257" s="229"/>
      <c r="D257" s="231"/>
      <c r="E257" s="229"/>
      <c r="F257" s="270"/>
      <c r="G257" s="229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71"/>
      <c r="X257" s="224"/>
      <c r="Y257" s="229"/>
      <c r="Z257" s="229"/>
      <c r="AA257" s="229"/>
      <c r="AB257" s="230"/>
      <c r="AC257" s="229"/>
      <c r="AD257" s="230"/>
      <c r="AE257" s="230"/>
      <c r="AF257" s="229"/>
      <c r="AG257" s="229"/>
      <c r="AH257" s="229"/>
      <c r="AI257" s="224"/>
      <c r="AJ257" s="224"/>
      <c r="AK257" s="224"/>
      <c r="AL257" s="225" t="s">
        <v>1137</v>
      </c>
      <c r="AM257" s="225" t="s">
        <v>1112</v>
      </c>
      <c r="AN257" s="213">
        <v>45447</v>
      </c>
      <c r="AO257" s="225"/>
      <c r="AP257" s="225" t="s">
        <v>1136</v>
      </c>
      <c r="AQ257" s="213"/>
      <c r="AR257" s="213"/>
      <c r="AS257" s="225"/>
      <c r="AT257" s="225"/>
      <c r="AU257" s="45"/>
      <c r="AV257" s="225"/>
      <c r="AW257" s="46"/>
      <c r="AX257" s="46"/>
      <c r="AY257" s="225"/>
      <c r="AZ257" s="225"/>
      <c r="BA257" s="46"/>
      <c r="BB257" s="46"/>
      <c r="BC257" s="213"/>
      <c r="BD257" s="46"/>
      <c r="BE257" s="46"/>
      <c r="BF257" s="46"/>
      <c r="BG257" s="225"/>
      <c r="BH257" s="46"/>
      <c r="BI257" s="252"/>
      <c r="BJ257" s="224"/>
      <c r="BK257" s="224"/>
      <c r="BL257" s="257"/>
      <c r="BM257" s="211"/>
      <c r="BN257" s="211"/>
      <c r="BO257" s="210"/>
      <c r="BP257" s="210"/>
      <c r="BQ257" s="210"/>
      <c r="BR257" s="210"/>
      <c r="BS257" s="222"/>
      <c r="BT257" s="211"/>
      <c r="BU257" s="47"/>
      <c r="BV257" s="47"/>
      <c r="BW257" s="210"/>
      <c r="BX257" s="210"/>
      <c r="BY257" s="211"/>
      <c r="BZ257" s="227"/>
      <c r="CA257" s="227"/>
      <c r="CB257" s="227"/>
      <c r="CC257" s="227"/>
      <c r="CD257" s="227"/>
      <c r="CE257" s="227"/>
    </row>
    <row r="258" spans="1:83" x14ac:dyDescent="0.25">
      <c r="A258" s="218">
        <v>32</v>
      </c>
      <c r="B258" s="229" t="s">
        <v>413</v>
      </c>
      <c r="C258" s="229" t="s">
        <v>414</v>
      </c>
      <c r="D258" s="231" t="s">
        <v>415</v>
      </c>
      <c r="E258" s="229" t="s">
        <v>378</v>
      </c>
      <c r="F258" s="270" t="s">
        <v>416</v>
      </c>
      <c r="G258" s="229">
        <v>13615</v>
      </c>
      <c r="H258" s="224"/>
      <c r="I258" s="224"/>
      <c r="J258" s="224"/>
      <c r="K258" s="224"/>
      <c r="L258" s="224"/>
      <c r="M258" s="224"/>
      <c r="N258" s="224"/>
      <c r="O258" s="224"/>
      <c r="P258" s="224"/>
      <c r="Q258" s="224"/>
      <c r="R258" s="224"/>
      <c r="S258" s="224"/>
      <c r="T258" s="224"/>
      <c r="U258" s="224"/>
      <c r="V258" s="224"/>
      <c r="W258" s="271"/>
      <c r="X258" s="224"/>
      <c r="Y258" s="229" t="s">
        <v>469</v>
      </c>
      <c r="Z258" s="229" t="s">
        <v>181</v>
      </c>
      <c r="AA258" s="229" t="s">
        <v>466</v>
      </c>
      <c r="AB258" s="230">
        <v>45331</v>
      </c>
      <c r="AC258" s="229">
        <v>13709</v>
      </c>
      <c r="AD258" s="230">
        <v>45331</v>
      </c>
      <c r="AE258" s="230">
        <v>45697</v>
      </c>
      <c r="AF258" s="229" t="s">
        <v>183</v>
      </c>
      <c r="AG258" s="229" t="s">
        <v>184</v>
      </c>
      <c r="AH258" s="229" t="s">
        <v>488</v>
      </c>
      <c r="AI258" s="224">
        <v>4054594.8</v>
      </c>
      <c r="AJ258" s="224">
        <v>1864405.18</v>
      </c>
      <c r="AK258" s="224">
        <f>AI258+AJ258</f>
        <v>5918999.9799999995</v>
      </c>
      <c r="AL258" s="225"/>
      <c r="AM258" s="225"/>
      <c r="AN258" s="213"/>
      <c r="AO258" s="225"/>
      <c r="AP258" s="225"/>
      <c r="AQ258" s="213"/>
      <c r="AR258" s="213"/>
      <c r="AS258" s="225"/>
      <c r="AT258" s="225"/>
      <c r="AU258" s="45"/>
      <c r="AV258" s="225"/>
      <c r="AW258" s="46"/>
      <c r="AX258" s="46"/>
      <c r="AY258" s="225"/>
      <c r="AZ258" s="225"/>
      <c r="BA258" s="46"/>
      <c r="BB258" s="46"/>
      <c r="BC258" s="213"/>
      <c r="BD258" s="46"/>
      <c r="BE258" s="46"/>
      <c r="BF258" s="46"/>
      <c r="BG258" s="225"/>
      <c r="BH258" s="46"/>
      <c r="BI258" s="252"/>
      <c r="BJ258" s="224">
        <v>3026521.28</v>
      </c>
      <c r="BK258" s="224">
        <v>2490651.3199999998</v>
      </c>
      <c r="BL258" s="257">
        <f t="shared" si="0"/>
        <v>5517172.5999999996</v>
      </c>
      <c r="BM258" s="211"/>
      <c r="BN258" s="211"/>
      <c r="BO258" s="211"/>
      <c r="BP258" s="211"/>
      <c r="BQ258" s="211"/>
      <c r="BR258" s="211"/>
      <c r="BS258" s="211"/>
      <c r="BT258" s="211"/>
      <c r="BU258" s="47"/>
      <c r="BV258" s="47"/>
      <c r="BW258" s="210"/>
      <c r="BX258" s="210"/>
      <c r="BY258" s="211"/>
      <c r="BZ258" s="227"/>
      <c r="CA258" s="227"/>
      <c r="CB258" s="227"/>
      <c r="CC258" s="227"/>
      <c r="CD258" s="227"/>
      <c r="CE258" s="227"/>
    </row>
    <row r="259" spans="1:83" ht="25.5" x14ac:dyDescent="0.25">
      <c r="A259" s="218"/>
      <c r="B259" s="229"/>
      <c r="C259" s="229"/>
      <c r="D259" s="231"/>
      <c r="E259" s="229"/>
      <c r="F259" s="270"/>
      <c r="G259" s="229"/>
      <c r="H259" s="224"/>
      <c r="I259" s="224"/>
      <c r="J259" s="224"/>
      <c r="K259" s="224"/>
      <c r="L259" s="224"/>
      <c r="M259" s="224"/>
      <c r="N259" s="224"/>
      <c r="O259" s="224"/>
      <c r="P259" s="224"/>
      <c r="Q259" s="224"/>
      <c r="R259" s="224"/>
      <c r="S259" s="224"/>
      <c r="T259" s="224"/>
      <c r="U259" s="224"/>
      <c r="V259" s="224"/>
      <c r="W259" s="271"/>
      <c r="X259" s="224"/>
      <c r="Y259" s="229"/>
      <c r="Z259" s="229"/>
      <c r="AA259" s="229"/>
      <c r="AB259" s="230"/>
      <c r="AC259" s="229"/>
      <c r="AD259" s="230"/>
      <c r="AE259" s="230"/>
      <c r="AF259" s="229"/>
      <c r="AG259" s="229"/>
      <c r="AH259" s="229"/>
      <c r="AI259" s="224"/>
      <c r="AJ259" s="224"/>
      <c r="AK259" s="224"/>
      <c r="AL259" s="225" t="s">
        <v>1005</v>
      </c>
      <c r="AM259" s="225" t="s">
        <v>1138</v>
      </c>
      <c r="AN259" s="213">
        <v>45511</v>
      </c>
      <c r="AO259" s="225">
        <v>13837</v>
      </c>
      <c r="AP259" s="225" t="s">
        <v>1067</v>
      </c>
      <c r="AQ259" s="213"/>
      <c r="AR259" s="213"/>
      <c r="AS259" s="225"/>
      <c r="AT259" s="225"/>
      <c r="AU259" s="45"/>
      <c r="AV259" s="225"/>
      <c r="AW259" s="46"/>
      <c r="AX259" s="46"/>
      <c r="AY259" s="225"/>
      <c r="AZ259" s="225"/>
      <c r="BA259" s="46"/>
      <c r="BB259" s="46"/>
      <c r="BC259" s="213"/>
      <c r="BD259" s="46"/>
      <c r="BE259" s="46"/>
      <c r="BF259" s="46"/>
      <c r="BG259" s="225"/>
      <c r="BH259" s="46"/>
      <c r="BI259" s="252"/>
      <c r="BJ259" s="224"/>
      <c r="BK259" s="224"/>
      <c r="BL259" s="257"/>
      <c r="BM259" s="211"/>
      <c r="BN259" s="211"/>
      <c r="BO259" s="210">
        <v>45514</v>
      </c>
      <c r="BP259" s="210">
        <v>45698</v>
      </c>
      <c r="BQ259" s="211"/>
      <c r="BR259" s="211"/>
      <c r="BS259" s="211"/>
      <c r="BT259" s="211"/>
      <c r="BU259" s="47"/>
      <c r="BV259" s="47"/>
      <c r="BW259" s="210"/>
      <c r="BX259" s="210"/>
      <c r="BY259" s="211"/>
      <c r="BZ259" s="227"/>
      <c r="CA259" s="227"/>
      <c r="CB259" s="227"/>
      <c r="CC259" s="227"/>
      <c r="CD259" s="227"/>
      <c r="CE259" s="227"/>
    </row>
    <row r="260" spans="1:83" ht="25.5" x14ac:dyDescent="0.25">
      <c r="A260" s="218"/>
      <c r="B260" s="229"/>
      <c r="C260" s="229"/>
      <c r="D260" s="231"/>
      <c r="E260" s="229"/>
      <c r="F260" s="270"/>
      <c r="G260" s="229"/>
      <c r="H260" s="224"/>
      <c r="I260" s="224"/>
      <c r="J260" s="224"/>
      <c r="K260" s="224"/>
      <c r="L260" s="224"/>
      <c r="M260" s="224"/>
      <c r="N260" s="224"/>
      <c r="O260" s="224"/>
      <c r="P260" s="224"/>
      <c r="Q260" s="224"/>
      <c r="R260" s="224"/>
      <c r="S260" s="224"/>
      <c r="T260" s="224"/>
      <c r="U260" s="224"/>
      <c r="V260" s="224"/>
      <c r="W260" s="271"/>
      <c r="X260" s="224"/>
      <c r="Y260" s="229"/>
      <c r="Z260" s="229"/>
      <c r="AA260" s="229"/>
      <c r="AB260" s="230"/>
      <c r="AC260" s="229"/>
      <c r="AD260" s="230"/>
      <c r="AE260" s="230"/>
      <c r="AF260" s="229"/>
      <c r="AG260" s="229"/>
      <c r="AH260" s="229"/>
      <c r="AI260" s="224"/>
      <c r="AJ260" s="224"/>
      <c r="AK260" s="224"/>
      <c r="AL260" s="225" t="s">
        <v>1139</v>
      </c>
      <c r="AM260" s="225" t="s">
        <v>1140</v>
      </c>
      <c r="AN260" s="213">
        <v>45552</v>
      </c>
      <c r="AO260" s="225">
        <v>13867</v>
      </c>
      <c r="AP260" s="225" t="s">
        <v>1141</v>
      </c>
      <c r="AQ260" s="213"/>
      <c r="AR260" s="213"/>
      <c r="AS260" s="225"/>
      <c r="AT260" s="225"/>
      <c r="AU260" s="45"/>
      <c r="AV260" s="225"/>
      <c r="AW260" s="46"/>
      <c r="AX260" s="46"/>
      <c r="AY260" s="225"/>
      <c r="AZ260" s="225"/>
      <c r="BA260" s="46"/>
      <c r="BB260" s="46"/>
      <c r="BC260" s="213"/>
      <c r="BD260" s="46"/>
      <c r="BE260" s="46"/>
      <c r="BF260" s="46"/>
      <c r="BG260" s="225"/>
      <c r="BH260" s="46"/>
      <c r="BI260" s="252"/>
      <c r="BJ260" s="224"/>
      <c r="BK260" s="224"/>
      <c r="BL260" s="257"/>
      <c r="BM260" s="211"/>
      <c r="BN260" s="211"/>
      <c r="BO260" s="210"/>
      <c r="BP260" s="210"/>
      <c r="BQ260" s="211"/>
      <c r="BR260" s="211"/>
      <c r="BS260" s="211"/>
      <c r="BT260" s="211"/>
      <c r="BU260" s="47"/>
      <c r="BV260" s="47"/>
      <c r="BW260" s="210"/>
      <c r="BX260" s="210"/>
      <c r="BY260" s="211"/>
      <c r="BZ260" s="227"/>
      <c r="CA260" s="227"/>
      <c r="CB260" s="227"/>
      <c r="CC260" s="227"/>
      <c r="CD260" s="227"/>
      <c r="CE260" s="227"/>
    </row>
    <row r="261" spans="1:83" ht="25.5" x14ac:dyDescent="0.25">
      <c r="A261" s="218"/>
      <c r="B261" s="229"/>
      <c r="C261" s="229"/>
      <c r="D261" s="231"/>
      <c r="E261" s="229"/>
      <c r="F261" s="270"/>
      <c r="G261" s="229"/>
      <c r="H261" s="224"/>
      <c r="I261" s="224"/>
      <c r="J261" s="224"/>
      <c r="K261" s="224"/>
      <c r="L261" s="224"/>
      <c r="M261" s="224"/>
      <c r="N261" s="224"/>
      <c r="O261" s="224"/>
      <c r="P261" s="224"/>
      <c r="Q261" s="224"/>
      <c r="R261" s="224"/>
      <c r="S261" s="224"/>
      <c r="T261" s="224"/>
      <c r="U261" s="224"/>
      <c r="V261" s="224"/>
      <c r="W261" s="271"/>
      <c r="X261" s="224"/>
      <c r="Y261" s="229"/>
      <c r="Z261" s="229"/>
      <c r="AA261" s="229"/>
      <c r="AB261" s="230"/>
      <c r="AC261" s="229"/>
      <c r="AD261" s="230"/>
      <c r="AE261" s="230"/>
      <c r="AF261" s="229"/>
      <c r="AG261" s="229"/>
      <c r="AH261" s="229"/>
      <c r="AI261" s="224"/>
      <c r="AJ261" s="224"/>
      <c r="AK261" s="224"/>
      <c r="AL261" s="225" t="s">
        <v>1002</v>
      </c>
      <c r="AM261" s="225" t="s">
        <v>1275</v>
      </c>
      <c r="AN261" s="213">
        <v>45680</v>
      </c>
      <c r="AO261" s="225">
        <v>13951</v>
      </c>
      <c r="AP261" s="225" t="s">
        <v>1067</v>
      </c>
      <c r="AQ261" s="213"/>
      <c r="AR261" s="213"/>
      <c r="AS261" s="213">
        <v>45697</v>
      </c>
      <c r="AT261" s="213">
        <v>45876</v>
      </c>
      <c r="AU261" s="45"/>
      <c r="AV261" s="225"/>
      <c r="AW261" s="46"/>
      <c r="AX261" s="46"/>
      <c r="AY261" s="225"/>
      <c r="AZ261" s="225"/>
      <c r="BA261" s="46"/>
      <c r="BB261" s="46"/>
      <c r="BC261" s="213"/>
      <c r="BD261" s="46"/>
      <c r="BE261" s="46"/>
      <c r="BF261" s="46"/>
      <c r="BG261" s="225"/>
      <c r="BH261" s="46"/>
      <c r="BI261" s="252"/>
      <c r="BJ261" s="224"/>
      <c r="BK261" s="224"/>
      <c r="BL261" s="257"/>
      <c r="BM261" s="211"/>
      <c r="BN261" s="211"/>
      <c r="BO261" s="210">
        <v>45699</v>
      </c>
      <c r="BP261" s="210">
        <v>45848</v>
      </c>
      <c r="BQ261" s="211"/>
      <c r="BR261" s="211"/>
      <c r="BS261" s="211"/>
      <c r="BT261" s="211"/>
      <c r="BU261" s="47"/>
      <c r="BV261" s="47"/>
      <c r="BW261" s="210"/>
      <c r="BX261" s="210"/>
      <c r="BY261" s="211"/>
      <c r="BZ261" s="227"/>
      <c r="CA261" s="227"/>
      <c r="CB261" s="227"/>
      <c r="CC261" s="227"/>
      <c r="CD261" s="227"/>
      <c r="CE261" s="227"/>
    </row>
    <row r="262" spans="1:83" ht="25.5" x14ac:dyDescent="0.25">
      <c r="A262" s="218"/>
      <c r="B262" s="229"/>
      <c r="C262" s="229"/>
      <c r="D262" s="231"/>
      <c r="E262" s="229"/>
      <c r="F262" s="270"/>
      <c r="G262" s="229"/>
      <c r="H262" s="224"/>
      <c r="I262" s="224"/>
      <c r="J262" s="224"/>
      <c r="K262" s="224"/>
      <c r="L262" s="224"/>
      <c r="M262" s="224"/>
      <c r="N262" s="224"/>
      <c r="O262" s="224"/>
      <c r="P262" s="224"/>
      <c r="Q262" s="224"/>
      <c r="R262" s="224"/>
      <c r="S262" s="224"/>
      <c r="T262" s="224"/>
      <c r="U262" s="224"/>
      <c r="V262" s="224"/>
      <c r="W262" s="271"/>
      <c r="X262" s="224"/>
      <c r="Y262" s="229"/>
      <c r="Z262" s="229"/>
      <c r="AA262" s="229"/>
      <c r="AB262" s="230"/>
      <c r="AC262" s="229"/>
      <c r="AD262" s="230"/>
      <c r="AE262" s="230"/>
      <c r="AF262" s="229"/>
      <c r="AG262" s="229"/>
      <c r="AH262" s="229"/>
      <c r="AI262" s="224"/>
      <c r="AJ262" s="224"/>
      <c r="AK262" s="224"/>
      <c r="AL262" s="225" t="s">
        <v>957</v>
      </c>
      <c r="AM262" s="225" t="s">
        <v>1277</v>
      </c>
      <c r="AN262" s="213">
        <v>45772</v>
      </c>
      <c r="AO262" s="225">
        <v>14011</v>
      </c>
      <c r="AP262" s="225" t="s">
        <v>1276</v>
      </c>
      <c r="AQ262" s="213"/>
      <c r="AR262" s="213"/>
      <c r="AS262" s="225"/>
      <c r="AT262" s="225"/>
      <c r="AU262" s="45"/>
      <c r="AV262" s="225"/>
      <c r="AW262" s="46"/>
      <c r="AX262" s="46"/>
      <c r="AY262" s="228">
        <v>0.2442</v>
      </c>
      <c r="AZ262" s="225"/>
      <c r="BA262" s="46">
        <v>1445194.96</v>
      </c>
      <c r="BB262" s="46"/>
      <c r="BC262" s="213"/>
      <c r="BD262" s="46"/>
      <c r="BE262" s="46"/>
      <c r="BF262" s="46"/>
      <c r="BG262" s="225"/>
      <c r="BH262" s="46"/>
      <c r="BI262" s="252"/>
      <c r="BJ262" s="224"/>
      <c r="BK262" s="224"/>
      <c r="BL262" s="257"/>
      <c r="BM262" s="211"/>
      <c r="BN262" s="211"/>
      <c r="BO262" s="210"/>
      <c r="BP262" s="210"/>
      <c r="BQ262" s="211"/>
      <c r="BR262" s="211"/>
      <c r="BS262" s="211"/>
      <c r="BT262" s="211"/>
      <c r="BU262" s="47"/>
      <c r="BV262" s="47"/>
      <c r="BW262" s="210"/>
      <c r="BX262" s="210"/>
      <c r="BY262" s="211"/>
      <c r="BZ262" s="227"/>
      <c r="CA262" s="227"/>
      <c r="CB262" s="227"/>
      <c r="CC262" s="227"/>
      <c r="CD262" s="227"/>
      <c r="CE262" s="227"/>
    </row>
    <row r="263" spans="1:83" ht="25.5" x14ac:dyDescent="0.25">
      <c r="A263" s="218"/>
      <c r="B263" s="229"/>
      <c r="C263" s="229"/>
      <c r="D263" s="231"/>
      <c r="E263" s="229"/>
      <c r="F263" s="270"/>
      <c r="G263" s="229"/>
      <c r="H263" s="224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71"/>
      <c r="X263" s="224"/>
      <c r="Y263" s="229"/>
      <c r="Z263" s="229"/>
      <c r="AA263" s="229"/>
      <c r="AB263" s="230"/>
      <c r="AC263" s="229"/>
      <c r="AD263" s="230"/>
      <c r="AE263" s="230"/>
      <c r="AF263" s="229"/>
      <c r="AG263" s="229"/>
      <c r="AH263" s="229"/>
      <c r="AI263" s="224"/>
      <c r="AJ263" s="224"/>
      <c r="AK263" s="224"/>
      <c r="AL263" s="225" t="s">
        <v>1278</v>
      </c>
      <c r="AM263" s="225" t="s">
        <v>1112</v>
      </c>
      <c r="AN263" s="213">
        <v>45411</v>
      </c>
      <c r="AO263" s="225">
        <v>14013</v>
      </c>
      <c r="AP263" s="225" t="s">
        <v>1136</v>
      </c>
      <c r="AQ263" s="213"/>
      <c r="AR263" s="213"/>
      <c r="AS263" s="225"/>
      <c r="AT263" s="225"/>
      <c r="AU263" s="45"/>
      <c r="AV263" s="225"/>
      <c r="AW263" s="46"/>
      <c r="AX263" s="46"/>
      <c r="AY263" s="228"/>
      <c r="AZ263" s="225"/>
      <c r="BA263" s="46"/>
      <c r="BB263" s="46"/>
      <c r="BC263" s="213"/>
      <c r="BD263" s="46"/>
      <c r="BE263" s="46"/>
      <c r="BF263" s="46"/>
      <c r="BG263" s="225"/>
      <c r="BH263" s="46"/>
      <c r="BI263" s="252"/>
      <c r="BJ263" s="224"/>
      <c r="BK263" s="224"/>
      <c r="BL263" s="257"/>
      <c r="BM263" s="211"/>
      <c r="BN263" s="211"/>
      <c r="BO263" s="210"/>
      <c r="BP263" s="210"/>
      <c r="BQ263" s="211"/>
      <c r="BR263" s="211"/>
      <c r="BS263" s="211"/>
      <c r="BT263" s="211"/>
      <c r="BU263" s="47"/>
      <c r="BV263" s="47"/>
      <c r="BW263" s="210"/>
      <c r="BX263" s="210"/>
      <c r="BY263" s="211"/>
      <c r="BZ263" s="227"/>
      <c r="CA263" s="227"/>
      <c r="CB263" s="227"/>
      <c r="CC263" s="227"/>
      <c r="CD263" s="227"/>
      <c r="CE263" s="227"/>
    </row>
    <row r="264" spans="1:83" ht="25.5" x14ac:dyDescent="0.25">
      <c r="A264" s="218"/>
      <c r="B264" s="229"/>
      <c r="C264" s="229"/>
      <c r="D264" s="231"/>
      <c r="E264" s="229"/>
      <c r="F264" s="270"/>
      <c r="G264" s="229"/>
      <c r="H264" s="224"/>
      <c r="I264" s="224"/>
      <c r="J264" s="224"/>
      <c r="K264" s="224"/>
      <c r="L264" s="224"/>
      <c r="M264" s="224"/>
      <c r="N264" s="224"/>
      <c r="O264" s="224"/>
      <c r="P264" s="224"/>
      <c r="Q264" s="224"/>
      <c r="R264" s="224"/>
      <c r="S264" s="224"/>
      <c r="T264" s="224"/>
      <c r="U264" s="224"/>
      <c r="V264" s="224"/>
      <c r="W264" s="271"/>
      <c r="X264" s="224"/>
      <c r="Y264" s="229"/>
      <c r="Z264" s="229"/>
      <c r="AA264" s="229"/>
      <c r="AB264" s="230"/>
      <c r="AC264" s="229"/>
      <c r="AD264" s="230"/>
      <c r="AE264" s="230"/>
      <c r="AF264" s="229"/>
      <c r="AG264" s="229"/>
      <c r="AH264" s="229"/>
      <c r="AI264" s="224"/>
      <c r="AJ264" s="224"/>
      <c r="AK264" s="224"/>
      <c r="AL264" s="225" t="s">
        <v>1279</v>
      </c>
      <c r="AM264" s="225" t="s">
        <v>1073</v>
      </c>
      <c r="AN264" s="213">
        <v>45798</v>
      </c>
      <c r="AO264" s="225">
        <v>14028</v>
      </c>
      <c r="AP264" s="225" t="s">
        <v>1270</v>
      </c>
      <c r="AQ264" s="213"/>
      <c r="AR264" s="213"/>
      <c r="AS264" s="225"/>
      <c r="AT264" s="225"/>
      <c r="AU264" s="45"/>
      <c r="AV264" s="225"/>
      <c r="AW264" s="46"/>
      <c r="AX264" s="46"/>
      <c r="AY264" s="225"/>
      <c r="AZ264" s="225"/>
      <c r="BA264" s="46"/>
      <c r="BB264" s="46"/>
      <c r="BC264" s="213"/>
      <c r="BD264" s="46"/>
      <c r="BE264" s="46"/>
      <c r="BF264" s="46"/>
      <c r="BG264" s="225"/>
      <c r="BH264" s="46">
        <v>401630.63</v>
      </c>
      <c r="BI264" s="252"/>
      <c r="BJ264" s="224"/>
      <c r="BK264" s="224"/>
      <c r="BL264" s="257"/>
      <c r="BM264" s="211"/>
      <c r="BN264" s="211"/>
      <c r="BO264" s="211"/>
      <c r="BP264" s="211"/>
      <c r="BQ264" s="211"/>
      <c r="BR264" s="211"/>
      <c r="BS264" s="211"/>
      <c r="BT264" s="211"/>
      <c r="BU264" s="47"/>
      <c r="BV264" s="47"/>
      <c r="BW264" s="210"/>
      <c r="BX264" s="210"/>
      <c r="BY264" s="211"/>
      <c r="BZ264" s="227"/>
      <c r="CA264" s="227"/>
      <c r="CB264" s="227"/>
      <c r="CC264" s="227"/>
      <c r="CD264" s="227"/>
      <c r="CE264" s="227"/>
    </row>
    <row r="265" spans="1:83" x14ac:dyDescent="0.25">
      <c r="A265" s="218">
        <v>33</v>
      </c>
      <c r="B265" s="229" t="s">
        <v>417</v>
      </c>
      <c r="C265" s="229" t="s">
        <v>418</v>
      </c>
      <c r="D265" s="231" t="s">
        <v>415</v>
      </c>
      <c r="E265" s="229" t="s">
        <v>378</v>
      </c>
      <c r="F265" s="270" t="s">
        <v>419</v>
      </c>
      <c r="G265" s="229">
        <v>13590</v>
      </c>
      <c r="H265" s="224"/>
      <c r="I265" s="224"/>
      <c r="J265" s="224"/>
      <c r="K265" s="224"/>
      <c r="L265" s="224"/>
      <c r="M265" s="224"/>
      <c r="N265" s="224"/>
      <c r="O265" s="224"/>
      <c r="P265" s="224"/>
      <c r="Q265" s="224"/>
      <c r="R265" s="224"/>
      <c r="S265" s="224"/>
      <c r="T265" s="224"/>
      <c r="U265" s="224"/>
      <c r="V265" s="224"/>
      <c r="W265" s="271"/>
      <c r="X265" s="224"/>
      <c r="Y265" s="229" t="s">
        <v>470</v>
      </c>
      <c r="Z265" s="229" t="s">
        <v>471</v>
      </c>
      <c r="AA265" s="229" t="s">
        <v>219</v>
      </c>
      <c r="AB265" s="213"/>
      <c r="AC265" s="225"/>
      <c r="AD265" s="213"/>
      <c r="AE265" s="213"/>
      <c r="AF265" s="225"/>
      <c r="AG265" s="225"/>
      <c r="AH265" s="229" t="s">
        <v>489</v>
      </c>
      <c r="AI265" s="224">
        <v>1637066.4</v>
      </c>
      <c r="AJ265" s="224"/>
      <c r="AK265" s="224">
        <f>AI265+AJ266</f>
        <v>1637066.4</v>
      </c>
      <c r="AL265" s="225"/>
      <c r="AM265" s="225"/>
      <c r="AN265" s="213"/>
      <c r="AO265" s="225"/>
      <c r="AP265" s="225"/>
      <c r="AQ265" s="213"/>
      <c r="AR265" s="213"/>
      <c r="AS265" s="225"/>
      <c r="AT265" s="225"/>
      <c r="AU265" s="45"/>
      <c r="AV265" s="225"/>
      <c r="AW265" s="46"/>
      <c r="AX265" s="46"/>
      <c r="AY265" s="225"/>
      <c r="AZ265" s="225"/>
      <c r="BA265" s="46"/>
      <c r="BB265" s="46"/>
      <c r="BC265" s="213"/>
      <c r="BD265" s="46"/>
      <c r="BE265" s="46"/>
      <c r="BF265" s="46"/>
      <c r="BG265" s="225"/>
      <c r="BH265" s="46"/>
      <c r="BI265" s="252"/>
      <c r="BJ265" s="46"/>
      <c r="BK265" s="46"/>
      <c r="BL265" s="258"/>
      <c r="BM265" s="211"/>
      <c r="BN265" s="211"/>
      <c r="BO265" s="211"/>
      <c r="BP265" s="211"/>
      <c r="BQ265" s="211"/>
      <c r="BR265" s="211"/>
      <c r="BS265" s="211"/>
      <c r="BT265" s="211"/>
      <c r="BU265" s="47"/>
      <c r="BV265" s="47"/>
      <c r="BW265" s="210"/>
      <c r="BX265" s="210"/>
      <c r="BY265" s="211"/>
      <c r="BZ265" s="227"/>
      <c r="CA265" s="227"/>
      <c r="CB265" s="227"/>
      <c r="CC265" s="227"/>
      <c r="CD265" s="227"/>
      <c r="CE265" s="227"/>
    </row>
    <row r="266" spans="1:83" ht="25.5" x14ac:dyDescent="0.25">
      <c r="A266" s="218"/>
      <c r="B266" s="229"/>
      <c r="C266" s="229"/>
      <c r="D266" s="231"/>
      <c r="E266" s="229"/>
      <c r="F266" s="270"/>
      <c r="G266" s="229"/>
      <c r="H266" s="224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4"/>
      <c r="W266" s="271"/>
      <c r="X266" s="224"/>
      <c r="Y266" s="229"/>
      <c r="Z266" s="229"/>
      <c r="AA266" s="229"/>
      <c r="AB266" s="213">
        <v>45350</v>
      </c>
      <c r="AC266" s="225">
        <v>13725</v>
      </c>
      <c r="AD266" s="213">
        <v>45356</v>
      </c>
      <c r="AE266" s="213">
        <v>45662</v>
      </c>
      <c r="AF266" s="225">
        <v>1700</v>
      </c>
      <c r="AG266" s="225" t="s">
        <v>184</v>
      </c>
      <c r="AH266" s="229"/>
      <c r="AI266" s="224"/>
      <c r="AJ266" s="224"/>
      <c r="AK266" s="224"/>
      <c r="AL266" s="225" t="s">
        <v>1308</v>
      </c>
      <c r="AM266" s="225" t="s">
        <v>1309</v>
      </c>
      <c r="AN266" s="213">
        <v>45614</v>
      </c>
      <c r="AO266" s="226">
        <v>14012</v>
      </c>
      <c r="AP266" s="225" t="s">
        <v>1067</v>
      </c>
      <c r="AQ266" s="213"/>
      <c r="AR266" s="213"/>
      <c r="AS266" s="225"/>
      <c r="AT266" s="225"/>
      <c r="AU266" s="45"/>
      <c r="AV266" s="225"/>
      <c r="AW266" s="46"/>
      <c r="AX266" s="46"/>
      <c r="AY266" s="225"/>
      <c r="AZ266" s="225"/>
      <c r="BA266" s="46"/>
      <c r="BB266" s="46"/>
      <c r="BC266" s="213"/>
      <c r="BD266" s="46"/>
      <c r="BE266" s="46"/>
      <c r="BF266" s="46"/>
      <c r="BG266" s="225"/>
      <c r="BH266" s="46"/>
      <c r="BI266" s="252"/>
      <c r="BJ266" s="46"/>
      <c r="BK266" s="46">
        <v>244064.71</v>
      </c>
      <c r="BL266" s="258"/>
      <c r="BM266" s="211"/>
      <c r="BN266" s="211"/>
      <c r="BO266" s="210">
        <v>45625</v>
      </c>
      <c r="BP266" s="210">
        <v>45897</v>
      </c>
      <c r="BQ266" s="211"/>
      <c r="BR266" s="211"/>
      <c r="BS266" s="211"/>
      <c r="BT266" s="211"/>
      <c r="BU266" s="47"/>
      <c r="BV266" s="47"/>
      <c r="BW266" s="210"/>
      <c r="BX266" s="210"/>
      <c r="BY266" s="211"/>
      <c r="BZ266" s="227" t="s">
        <v>1142</v>
      </c>
      <c r="CA266" s="239">
        <v>13964</v>
      </c>
      <c r="CB266" s="227"/>
      <c r="CC266" s="227"/>
      <c r="CD266" s="227" t="s">
        <v>1143</v>
      </c>
      <c r="CE266" s="227" t="s">
        <v>1111</v>
      </c>
    </row>
    <row r="267" spans="1:83" x14ac:dyDescent="0.25">
      <c r="A267" s="218" t="s">
        <v>1270</v>
      </c>
      <c r="B267" s="229" t="s">
        <v>424</v>
      </c>
      <c r="C267" s="229" t="s">
        <v>425</v>
      </c>
      <c r="D267" s="231" t="s">
        <v>415</v>
      </c>
      <c r="E267" s="229" t="s">
        <v>426</v>
      </c>
      <c r="F267" s="270" t="s">
        <v>427</v>
      </c>
      <c r="G267" s="229">
        <v>13641</v>
      </c>
      <c r="H267" s="234">
        <v>13716</v>
      </c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70"/>
      <c r="X267" s="224"/>
      <c r="Y267" s="229" t="s">
        <v>474</v>
      </c>
      <c r="Z267" s="229" t="s">
        <v>220</v>
      </c>
      <c r="AA267" s="229" t="s">
        <v>468</v>
      </c>
      <c r="AB267" s="213"/>
      <c r="AC267" s="225"/>
      <c r="AD267" s="213"/>
      <c r="AE267" s="213"/>
      <c r="AF267" s="225"/>
      <c r="AG267" s="225"/>
      <c r="AH267" s="229" t="s">
        <v>491</v>
      </c>
      <c r="AI267" s="224">
        <v>468763.76</v>
      </c>
      <c r="AJ267" s="224">
        <v>1200</v>
      </c>
      <c r="AK267" s="224">
        <f>AI267+AJ267</f>
        <v>469963.76</v>
      </c>
      <c r="AL267" s="225"/>
      <c r="AM267" s="225"/>
      <c r="AN267" s="213"/>
      <c r="AO267" s="225"/>
      <c r="AP267" s="225"/>
      <c r="AQ267" s="213"/>
      <c r="AR267" s="213"/>
      <c r="AS267" s="225"/>
      <c r="AT267" s="225"/>
      <c r="AU267" s="45"/>
      <c r="AV267" s="225"/>
      <c r="AW267" s="46"/>
      <c r="AX267" s="46"/>
      <c r="AY267" s="225"/>
      <c r="AZ267" s="225"/>
      <c r="BA267" s="46"/>
      <c r="BB267" s="46"/>
      <c r="BC267" s="213"/>
      <c r="BD267" s="46"/>
      <c r="BE267" s="46"/>
      <c r="BF267" s="46"/>
      <c r="BG267" s="225"/>
      <c r="BH267" s="46"/>
      <c r="BI267" s="252"/>
      <c r="BJ267" s="46"/>
      <c r="BK267" s="46"/>
      <c r="BL267" s="258"/>
      <c r="BM267" s="211"/>
      <c r="BN267" s="211"/>
      <c r="BO267" s="211"/>
      <c r="BP267" s="211"/>
      <c r="BQ267" s="211"/>
      <c r="BR267" s="211"/>
      <c r="BS267" s="211"/>
      <c r="BT267" s="211"/>
      <c r="BU267" s="47"/>
      <c r="BV267" s="47"/>
      <c r="BW267" s="210"/>
      <c r="BX267" s="210"/>
      <c r="BY267" s="211"/>
      <c r="BZ267" s="227"/>
      <c r="CA267" s="239"/>
      <c r="CB267" s="227"/>
      <c r="CC267" s="227"/>
      <c r="CD267" s="227"/>
      <c r="CE267" s="227"/>
    </row>
    <row r="268" spans="1:83" ht="25.5" x14ac:dyDescent="0.25">
      <c r="A268" s="218"/>
      <c r="B268" s="229"/>
      <c r="C268" s="229"/>
      <c r="D268" s="231"/>
      <c r="E268" s="229"/>
      <c r="F268" s="270"/>
      <c r="G268" s="229"/>
      <c r="H268" s="234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70"/>
      <c r="X268" s="224"/>
      <c r="Y268" s="229"/>
      <c r="Z268" s="229"/>
      <c r="AA268" s="229"/>
      <c r="AB268" s="213">
        <v>45390</v>
      </c>
      <c r="AC268" s="225">
        <v>13753</v>
      </c>
      <c r="AD268" s="213">
        <v>45398</v>
      </c>
      <c r="AE268" s="213">
        <v>45763</v>
      </c>
      <c r="AF268" s="225" t="s">
        <v>183</v>
      </c>
      <c r="AG268" s="225" t="s">
        <v>184</v>
      </c>
      <c r="AH268" s="229"/>
      <c r="AI268" s="224"/>
      <c r="AJ268" s="224"/>
      <c r="AK268" s="224"/>
      <c r="AL268" s="225" t="s">
        <v>977</v>
      </c>
      <c r="AM268" s="225" t="s">
        <v>1274</v>
      </c>
      <c r="AN268" s="226">
        <v>45762</v>
      </c>
      <c r="AO268" s="225">
        <v>14021</v>
      </c>
      <c r="AP268" s="225" t="s">
        <v>1067</v>
      </c>
      <c r="AQ268" s="213"/>
      <c r="AR268" s="213"/>
      <c r="AS268" s="213">
        <v>45763</v>
      </c>
      <c r="AT268" s="213">
        <v>46128</v>
      </c>
      <c r="AU268" s="45"/>
      <c r="AV268" s="225"/>
      <c r="AW268" s="46"/>
      <c r="AX268" s="46"/>
      <c r="AY268" s="225"/>
      <c r="AZ268" s="225"/>
      <c r="BA268" s="46"/>
      <c r="BB268" s="46"/>
      <c r="BC268" s="213"/>
      <c r="BD268" s="46"/>
      <c r="BE268" s="46"/>
      <c r="BF268" s="46"/>
      <c r="BG268" s="225"/>
      <c r="BH268" s="46"/>
      <c r="BI268" s="252"/>
      <c r="BJ268" s="46"/>
      <c r="BK268" s="46"/>
      <c r="BL268" s="258"/>
      <c r="BM268" s="211"/>
      <c r="BN268" s="211"/>
      <c r="BO268" s="211"/>
      <c r="BP268" s="211"/>
      <c r="BQ268" s="211"/>
      <c r="BR268" s="211"/>
      <c r="BS268" s="211" t="s">
        <v>745</v>
      </c>
      <c r="BT268" s="211"/>
      <c r="BU268" s="47"/>
      <c r="BV268" s="47"/>
      <c r="BW268" s="210"/>
      <c r="BX268" s="210"/>
      <c r="BY268" s="211"/>
      <c r="BZ268" s="227" t="s">
        <v>751</v>
      </c>
      <c r="CA268" s="239">
        <v>13760</v>
      </c>
      <c r="CB268" s="227" t="s">
        <v>752</v>
      </c>
      <c r="CC268" s="227" t="s">
        <v>753</v>
      </c>
      <c r="CD268" s="227" t="s">
        <v>754</v>
      </c>
      <c r="CE268" s="227" t="s">
        <v>712</v>
      </c>
    </row>
    <row r="269" spans="1:83" x14ac:dyDescent="0.25">
      <c r="A269" s="218">
        <v>36</v>
      </c>
      <c r="B269" s="229" t="s">
        <v>428</v>
      </c>
      <c r="C269" s="229" t="s">
        <v>429</v>
      </c>
      <c r="D269" s="231" t="s">
        <v>415</v>
      </c>
      <c r="E269" s="229" t="s">
        <v>426</v>
      </c>
      <c r="F269" s="270" t="s">
        <v>430</v>
      </c>
      <c r="G269" s="229">
        <v>13624</v>
      </c>
      <c r="H269" s="234">
        <v>13747</v>
      </c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70"/>
      <c r="X269" s="224"/>
      <c r="Y269" s="229" t="s">
        <v>475</v>
      </c>
      <c r="Z269" s="229" t="s">
        <v>226</v>
      </c>
      <c r="AA269" s="229" t="s">
        <v>476</v>
      </c>
      <c r="AB269" s="230">
        <v>45419</v>
      </c>
      <c r="AC269" s="229">
        <v>13771</v>
      </c>
      <c r="AD269" s="230">
        <v>45422</v>
      </c>
      <c r="AE269" s="230">
        <v>45571</v>
      </c>
      <c r="AF269" s="229" t="s">
        <v>183</v>
      </c>
      <c r="AG269" s="229" t="s">
        <v>184</v>
      </c>
      <c r="AH269" s="229" t="s">
        <v>490</v>
      </c>
      <c r="AI269" s="224">
        <v>5010000</v>
      </c>
      <c r="AJ269" s="224">
        <v>101567.38</v>
      </c>
      <c r="AK269" s="224">
        <f>AI269+AJ269</f>
        <v>5111567.38</v>
      </c>
      <c r="AL269" s="225"/>
      <c r="AM269" s="225"/>
      <c r="AN269" s="213"/>
      <c r="AO269" s="225"/>
      <c r="AP269" s="225"/>
      <c r="AQ269" s="213"/>
      <c r="AR269" s="213"/>
      <c r="AS269" s="225"/>
      <c r="AT269" s="225"/>
      <c r="AU269" s="45"/>
      <c r="AV269" s="225"/>
      <c r="AW269" s="46"/>
      <c r="AX269" s="46"/>
      <c r="AY269" s="225"/>
      <c r="AZ269" s="225"/>
      <c r="BA269" s="46"/>
      <c r="BB269" s="46"/>
      <c r="BC269" s="213"/>
      <c r="BD269" s="46"/>
      <c r="BE269" s="46"/>
      <c r="BF269" s="46"/>
      <c r="BG269" s="225"/>
      <c r="BH269" s="46"/>
      <c r="BI269" s="252"/>
      <c r="BJ269" s="224">
        <v>184817.01</v>
      </c>
      <c r="BK269" s="224"/>
      <c r="BL269" s="257">
        <f>BJ270+BK269</f>
        <v>0</v>
      </c>
      <c r="BM269" s="211"/>
      <c r="BN269" s="211"/>
      <c r="BO269" s="210">
        <v>45456</v>
      </c>
      <c r="BP269" s="211" t="s">
        <v>771</v>
      </c>
      <c r="BQ269" s="211"/>
      <c r="BR269" s="211"/>
      <c r="BS269" s="222">
        <v>45456</v>
      </c>
      <c r="BT269" s="211"/>
      <c r="BU269" s="47"/>
      <c r="BV269" s="47"/>
      <c r="BW269" s="222">
        <v>45498</v>
      </c>
      <c r="BX269" s="222"/>
      <c r="BY269" s="218"/>
      <c r="BZ269" s="218" t="s">
        <v>772</v>
      </c>
      <c r="CA269" s="221" t="s">
        <v>773</v>
      </c>
      <c r="CB269" s="218" t="s">
        <v>713</v>
      </c>
      <c r="CC269" s="240" t="s">
        <v>747</v>
      </c>
      <c r="CD269" s="218" t="s">
        <v>774</v>
      </c>
      <c r="CE269" s="218" t="s">
        <v>775</v>
      </c>
    </row>
    <row r="270" spans="1:83" ht="25.5" x14ac:dyDescent="0.25">
      <c r="A270" s="218"/>
      <c r="B270" s="229"/>
      <c r="C270" s="229"/>
      <c r="D270" s="231"/>
      <c r="E270" s="229"/>
      <c r="F270" s="270"/>
      <c r="G270" s="229"/>
      <c r="H270" s="234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70"/>
      <c r="X270" s="224"/>
      <c r="Y270" s="229"/>
      <c r="Z270" s="229"/>
      <c r="AA270" s="229"/>
      <c r="AB270" s="230"/>
      <c r="AC270" s="229"/>
      <c r="AD270" s="230"/>
      <c r="AE270" s="230"/>
      <c r="AF270" s="229"/>
      <c r="AG270" s="229"/>
      <c r="AH270" s="229"/>
      <c r="AI270" s="224"/>
      <c r="AJ270" s="224"/>
      <c r="AK270" s="224"/>
      <c r="AL270" s="225" t="s">
        <v>767</v>
      </c>
      <c r="AM270" s="225" t="s">
        <v>768</v>
      </c>
      <c r="AN270" s="213">
        <v>45568</v>
      </c>
      <c r="AO270" s="226">
        <v>13890</v>
      </c>
      <c r="AP270" s="225" t="s">
        <v>704</v>
      </c>
      <c r="AQ270" s="213"/>
      <c r="AR270" s="213"/>
      <c r="AS270" s="213">
        <v>45570</v>
      </c>
      <c r="AT270" s="213">
        <v>45689</v>
      </c>
      <c r="AU270" s="45"/>
      <c r="AV270" s="225"/>
      <c r="AW270" s="46"/>
      <c r="AX270" s="46"/>
      <c r="AY270" s="225"/>
      <c r="AZ270" s="225"/>
      <c r="BA270" s="46"/>
      <c r="BB270" s="46"/>
      <c r="BC270" s="213"/>
      <c r="BD270" s="46"/>
      <c r="BE270" s="46"/>
      <c r="BF270" s="46"/>
      <c r="BG270" s="225"/>
      <c r="BH270" s="46"/>
      <c r="BI270" s="252"/>
      <c r="BJ270" s="224"/>
      <c r="BK270" s="224"/>
      <c r="BL270" s="257"/>
      <c r="BM270" s="211"/>
      <c r="BN270" s="211"/>
      <c r="BO270" s="211"/>
      <c r="BP270" s="211"/>
      <c r="BQ270" s="211"/>
      <c r="BR270" s="211"/>
      <c r="BS270" s="222"/>
      <c r="BT270" s="211"/>
      <c r="BU270" s="47"/>
      <c r="BV270" s="47"/>
      <c r="BW270" s="222"/>
      <c r="BX270" s="222"/>
      <c r="BY270" s="218"/>
      <c r="BZ270" s="218"/>
      <c r="CA270" s="221"/>
      <c r="CB270" s="218"/>
      <c r="CC270" s="240"/>
      <c r="CD270" s="218"/>
      <c r="CE270" s="218"/>
    </row>
    <row r="271" spans="1:83" ht="25.5" x14ac:dyDescent="0.25">
      <c r="A271" s="218"/>
      <c r="B271" s="229"/>
      <c r="C271" s="229"/>
      <c r="D271" s="231"/>
      <c r="E271" s="229"/>
      <c r="F271" s="270"/>
      <c r="G271" s="229"/>
      <c r="H271" s="234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70"/>
      <c r="X271" s="224"/>
      <c r="Y271" s="229"/>
      <c r="Z271" s="229"/>
      <c r="AA271" s="229"/>
      <c r="AB271" s="230"/>
      <c r="AC271" s="229"/>
      <c r="AD271" s="230"/>
      <c r="AE271" s="230"/>
      <c r="AF271" s="229"/>
      <c r="AG271" s="229"/>
      <c r="AH271" s="229"/>
      <c r="AI271" s="224"/>
      <c r="AJ271" s="224"/>
      <c r="AK271" s="224"/>
      <c r="AL271" s="225" t="s">
        <v>769</v>
      </c>
      <c r="AM271" s="225" t="s">
        <v>770</v>
      </c>
      <c r="AN271" s="213">
        <v>45685</v>
      </c>
      <c r="AO271" s="226">
        <v>13953</v>
      </c>
      <c r="AP271" s="225" t="s">
        <v>704</v>
      </c>
      <c r="AQ271" s="213"/>
      <c r="AR271" s="213"/>
      <c r="AS271" s="213">
        <v>45690</v>
      </c>
      <c r="AT271" s="213">
        <v>45839</v>
      </c>
      <c r="AU271" s="45"/>
      <c r="AV271" s="225"/>
      <c r="AW271" s="46"/>
      <c r="AX271" s="46"/>
      <c r="AY271" s="225"/>
      <c r="AZ271" s="225"/>
      <c r="BA271" s="46"/>
      <c r="BB271" s="46"/>
      <c r="BC271" s="213"/>
      <c r="BD271" s="46"/>
      <c r="BE271" s="46"/>
      <c r="BF271" s="46"/>
      <c r="BG271" s="225"/>
      <c r="BH271" s="46"/>
      <c r="BI271" s="252"/>
      <c r="BJ271" s="224"/>
      <c r="BK271" s="224"/>
      <c r="BL271" s="257"/>
      <c r="BM271" s="211"/>
      <c r="BN271" s="211"/>
      <c r="BO271" s="211"/>
      <c r="BP271" s="211"/>
      <c r="BQ271" s="211"/>
      <c r="BR271" s="211"/>
      <c r="BS271" s="222"/>
      <c r="BT271" s="211"/>
      <c r="BU271" s="47"/>
      <c r="BV271" s="47"/>
      <c r="BW271" s="222"/>
      <c r="BX271" s="222"/>
      <c r="BY271" s="218"/>
      <c r="BZ271" s="218"/>
      <c r="CA271" s="221"/>
      <c r="CB271" s="218"/>
      <c r="CC271" s="240"/>
      <c r="CD271" s="218"/>
      <c r="CE271" s="218"/>
    </row>
    <row r="272" spans="1:83" s="23" customFormat="1" x14ac:dyDescent="0.25">
      <c r="A272" s="218">
        <v>37</v>
      </c>
      <c r="B272" s="229" t="s">
        <v>697</v>
      </c>
      <c r="C272" s="229" t="s">
        <v>698</v>
      </c>
      <c r="D272" s="231" t="s">
        <v>699</v>
      </c>
      <c r="E272" s="229" t="s">
        <v>378</v>
      </c>
      <c r="F272" s="270" t="s">
        <v>700</v>
      </c>
      <c r="G272" s="234">
        <v>13677</v>
      </c>
      <c r="H272" s="234">
        <v>13723</v>
      </c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70"/>
      <c r="X272" s="224"/>
      <c r="Y272" s="229" t="s">
        <v>932</v>
      </c>
      <c r="Z272" s="229" t="s">
        <v>472</v>
      </c>
      <c r="AA272" s="230" t="s">
        <v>701</v>
      </c>
      <c r="AB272" s="230">
        <v>45370</v>
      </c>
      <c r="AC272" s="234">
        <v>13737</v>
      </c>
      <c r="AD272" s="230">
        <v>45370</v>
      </c>
      <c r="AE272" s="230">
        <v>45735</v>
      </c>
      <c r="AF272" s="229">
        <v>1706</v>
      </c>
      <c r="AG272" s="229" t="s">
        <v>702</v>
      </c>
      <c r="AH272" s="229" t="s">
        <v>933</v>
      </c>
      <c r="AI272" s="224">
        <v>343632.16</v>
      </c>
      <c r="AJ272" s="224"/>
      <c r="AK272" s="224">
        <f>AI272+AJ272</f>
        <v>343632.16</v>
      </c>
      <c r="AL272" s="225"/>
      <c r="AM272" s="225"/>
      <c r="AN272" s="213"/>
      <c r="AO272" s="225"/>
      <c r="AP272" s="225"/>
      <c r="AQ272" s="213"/>
      <c r="AR272" s="213"/>
      <c r="AS272" s="225"/>
      <c r="AT272" s="225"/>
      <c r="AU272" s="45"/>
      <c r="AV272" s="225"/>
      <c r="AW272" s="46"/>
      <c r="AX272" s="46"/>
      <c r="AY272" s="225"/>
      <c r="AZ272" s="225"/>
      <c r="BA272" s="46"/>
      <c r="BB272" s="46"/>
      <c r="BC272" s="213"/>
      <c r="BD272" s="46"/>
      <c r="BE272" s="46"/>
      <c r="BF272" s="46"/>
      <c r="BG272" s="225"/>
      <c r="BH272" s="46"/>
      <c r="BI272" s="252"/>
      <c r="BJ272" s="224">
        <v>326369.37</v>
      </c>
      <c r="BK272" s="224">
        <v>67079.34</v>
      </c>
      <c r="BL272" s="257">
        <f>BJ272+BK272</f>
        <v>393448.70999999996</v>
      </c>
      <c r="BM272" s="211"/>
      <c r="BN272" s="211"/>
      <c r="BO272" s="210">
        <v>45422</v>
      </c>
      <c r="BP272" s="210">
        <v>45489</v>
      </c>
      <c r="BQ272" s="211"/>
      <c r="BR272" s="211"/>
      <c r="BS272" s="222">
        <v>45422</v>
      </c>
      <c r="BT272" s="211"/>
      <c r="BU272" s="47"/>
      <c r="BV272" s="47"/>
      <c r="BW272" s="210"/>
      <c r="BX272" s="210"/>
      <c r="BY272" s="211"/>
      <c r="BZ272" s="218" t="s">
        <v>1145</v>
      </c>
      <c r="CA272" s="221" t="s">
        <v>1101</v>
      </c>
      <c r="CB272" s="218" t="s">
        <v>752</v>
      </c>
      <c r="CC272" s="218">
        <v>714834</v>
      </c>
      <c r="CD272" s="218" t="s">
        <v>724</v>
      </c>
      <c r="CE272" s="218" t="s">
        <v>725</v>
      </c>
    </row>
    <row r="273" spans="1:83" s="23" customFormat="1" ht="25.5" x14ac:dyDescent="0.25">
      <c r="A273" s="218"/>
      <c r="B273" s="229"/>
      <c r="C273" s="229"/>
      <c r="D273" s="231"/>
      <c r="E273" s="229"/>
      <c r="F273" s="270"/>
      <c r="G273" s="234"/>
      <c r="H273" s="234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70"/>
      <c r="X273" s="224"/>
      <c r="Y273" s="229"/>
      <c r="Z273" s="229"/>
      <c r="AA273" s="230"/>
      <c r="AB273" s="230"/>
      <c r="AC273" s="234"/>
      <c r="AD273" s="230"/>
      <c r="AE273" s="230"/>
      <c r="AF273" s="229"/>
      <c r="AG273" s="229"/>
      <c r="AH273" s="229"/>
      <c r="AI273" s="224"/>
      <c r="AJ273" s="224"/>
      <c r="AK273" s="224"/>
      <c r="AL273" s="225" t="s">
        <v>177</v>
      </c>
      <c r="AM273" s="225" t="s">
        <v>703</v>
      </c>
      <c r="AN273" s="213">
        <v>45489</v>
      </c>
      <c r="AO273" s="226">
        <v>13824</v>
      </c>
      <c r="AP273" s="225" t="s">
        <v>704</v>
      </c>
      <c r="AQ273" s="213"/>
      <c r="AR273" s="213"/>
      <c r="AS273" s="225"/>
      <c r="AT273" s="225"/>
      <c r="AU273" s="45"/>
      <c r="AV273" s="225"/>
      <c r="AW273" s="46"/>
      <c r="AX273" s="46"/>
      <c r="AY273" s="225"/>
      <c r="AZ273" s="225"/>
      <c r="BA273" s="46"/>
      <c r="BB273" s="46"/>
      <c r="BC273" s="213"/>
      <c r="BD273" s="46"/>
      <c r="BE273" s="46"/>
      <c r="BF273" s="46"/>
      <c r="BG273" s="225"/>
      <c r="BH273" s="46"/>
      <c r="BI273" s="252"/>
      <c r="BJ273" s="224"/>
      <c r="BK273" s="224"/>
      <c r="BL273" s="257"/>
      <c r="BM273" s="211"/>
      <c r="BN273" s="211"/>
      <c r="BO273" s="210">
        <v>45490</v>
      </c>
      <c r="BP273" s="210">
        <v>45552</v>
      </c>
      <c r="BQ273" s="211"/>
      <c r="BR273" s="211"/>
      <c r="BS273" s="222"/>
      <c r="BT273" s="211"/>
      <c r="BU273" s="47"/>
      <c r="BV273" s="47"/>
      <c r="BW273" s="210"/>
      <c r="BX273" s="210"/>
      <c r="BY273" s="211"/>
      <c r="BZ273" s="218"/>
      <c r="CA273" s="221"/>
      <c r="CB273" s="218"/>
      <c r="CC273" s="218"/>
      <c r="CD273" s="218"/>
      <c r="CE273" s="218"/>
    </row>
    <row r="274" spans="1:83" s="23" customFormat="1" ht="25.5" x14ac:dyDescent="0.25">
      <c r="A274" s="218"/>
      <c r="B274" s="229"/>
      <c r="C274" s="229"/>
      <c r="D274" s="231"/>
      <c r="E274" s="229"/>
      <c r="F274" s="270"/>
      <c r="G274" s="234"/>
      <c r="H274" s="234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70"/>
      <c r="X274" s="224"/>
      <c r="Y274" s="229"/>
      <c r="Z274" s="229"/>
      <c r="AA274" s="230"/>
      <c r="AB274" s="230"/>
      <c r="AC274" s="234"/>
      <c r="AD274" s="230"/>
      <c r="AE274" s="230"/>
      <c r="AF274" s="229"/>
      <c r="AG274" s="229"/>
      <c r="AH274" s="229"/>
      <c r="AI274" s="224"/>
      <c r="AJ274" s="224"/>
      <c r="AK274" s="224"/>
      <c r="AL274" s="225" t="s">
        <v>705</v>
      </c>
      <c r="AM274" s="225" t="s">
        <v>706</v>
      </c>
      <c r="AN274" s="213">
        <v>45551</v>
      </c>
      <c r="AO274" s="226">
        <v>13875</v>
      </c>
      <c r="AP274" s="225" t="s">
        <v>704</v>
      </c>
      <c r="AQ274" s="213"/>
      <c r="AR274" s="213"/>
      <c r="AS274" s="225"/>
      <c r="AT274" s="225"/>
      <c r="AU274" s="45"/>
      <c r="AV274" s="225"/>
      <c r="AW274" s="46"/>
      <c r="AX274" s="46"/>
      <c r="AY274" s="225"/>
      <c r="AZ274" s="225"/>
      <c r="BA274" s="46"/>
      <c r="BB274" s="46"/>
      <c r="BC274" s="213"/>
      <c r="BD274" s="46"/>
      <c r="BE274" s="46"/>
      <c r="BF274" s="46"/>
      <c r="BG274" s="225"/>
      <c r="BH274" s="46"/>
      <c r="BI274" s="252"/>
      <c r="BJ274" s="224"/>
      <c r="BK274" s="224"/>
      <c r="BL274" s="257"/>
      <c r="BM274" s="211"/>
      <c r="BN274" s="211"/>
      <c r="BO274" s="210">
        <v>45553</v>
      </c>
      <c r="BP274" s="210">
        <v>45614</v>
      </c>
      <c r="BQ274" s="211"/>
      <c r="BR274" s="211"/>
      <c r="BS274" s="222"/>
      <c r="BT274" s="211"/>
      <c r="BU274" s="47"/>
      <c r="BV274" s="47"/>
      <c r="BW274" s="210"/>
      <c r="BX274" s="210"/>
      <c r="BY274" s="211"/>
      <c r="BZ274" s="218"/>
      <c r="CA274" s="221"/>
      <c r="CB274" s="218"/>
      <c r="CC274" s="218"/>
      <c r="CD274" s="218"/>
      <c r="CE274" s="218"/>
    </row>
    <row r="275" spans="1:83" s="23" customFormat="1" ht="25.5" x14ac:dyDescent="0.25">
      <c r="A275" s="218"/>
      <c r="B275" s="229"/>
      <c r="C275" s="229"/>
      <c r="D275" s="231"/>
      <c r="E275" s="229"/>
      <c r="F275" s="270"/>
      <c r="G275" s="234"/>
      <c r="H275" s="234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70"/>
      <c r="X275" s="224"/>
      <c r="Y275" s="229"/>
      <c r="Z275" s="229"/>
      <c r="AA275" s="230"/>
      <c r="AB275" s="230"/>
      <c r="AC275" s="234"/>
      <c r="AD275" s="230"/>
      <c r="AE275" s="230"/>
      <c r="AF275" s="229"/>
      <c r="AG275" s="229"/>
      <c r="AH275" s="229"/>
      <c r="AI275" s="224"/>
      <c r="AJ275" s="224"/>
      <c r="AK275" s="224"/>
      <c r="AL275" s="225" t="s">
        <v>216</v>
      </c>
      <c r="AM275" s="225" t="s">
        <v>707</v>
      </c>
      <c r="AN275" s="213">
        <v>45590</v>
      </c>
      <c r="AO275" s="226">
        <v>13894</v>
      </c>
      <c r="AP275" s="225" t="s">
        <v>708</v>
      </c>
      <c r="AQ275" s="213"/>
      <c r="AR275" s="213"/>
      <c r="AS275" s="225"/>
      <c r="AT275" s="225"/>
      <c r="AU275" s="45"/>
      <c r="AV275" s="225"/>
      <c r="AW275" s="46"/>
      <c r="AX275" s="46"/>
      <c r="AY275" s="228">
        <v>0.29820000000000002</v>
      </c>
      <c r="AZ275" s="225"/>
      <c r="BA275" s="46">
        <v>102472.4</v>
      </c>
      <c r="BB275" s="46"/>
      <c r="BC275" s="213"/>
      <c r="BD275" s="46"/>
      <c r="BE275" s="46"/>
      <c r="BF275" s="46"/>
      <c r="BG275" s="225"/>
      <c r="BH275" s="46"/>
      <c r="BI275" s="252"/>
      <c r="BJ275" s="224"/>
      <c r="BK275" s="224"/>
      <c r="BL275" s="257"/>
      <c r="BM275" s="211"/>
      <c r="BN275" s="211"/>
      <c r="BO275" s="211"/>
      <c r="BP275" s="211"/>
      <c r="BQ275" s="211"/>
      <c r="BR275" s="211"/>
      <c r="BS275" s="222"/>
      <c r="BT275" s="211"/>
      <c r="BU275" s="47"/>
      <c r="BV275" s="47"/>
      <c r="BW275" s="210"/>
      <c r="BX275" s="210"/>
      <c r="BY275" s="211"/>
      <c r="BZ275" s="218"/>
      <c r="CA275" s="221"/>
      <c r="CB275" s="218"/>
      <c r="CC275" s="218"/>
      <c r="CD275" s="218"/>
      <c r="CE275" s="218"/>
    </row>
    <row r="276" spans="1:83" s="23" customFormat="1" ht="25.5" x14ac:dyDescent="0.25">
      <c r="A276" s="218"/>
      <c r="B276" s="229"/>
      <c r="C276" s="229"/>
      <c r="D276" s="231"/>
      <c r="E276" s="229"/>
      <c r="F276" s="270"/>
      <c r="G276" s="234"/>
      <c r="H276" s="234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70"/>
      <c r="X276" s="224"/>
      <c r="Y276" s="229"/>
      <c r="Z276" s="229"/>
      <c r="AA276" s="230"/>
      <c r="AB276" s="230"/>
      <c r="AC276" s="234"/>
      <c r="AD276" s="230"/>
      <c r="AE276" s="230"/>
      <c r="AF276" s="229"/>
      <c r="AG276" s="229"/>
      <c r="AH276" s="229"/>
      <c r="AI276" s="224"/>
      <c r="AJ276" s="224"/>
      <c r="AK276" s="224"/>
      <c r="AL276" s="225" t="s">
        <v>709</v>
      </c>
      <c r="AM276" s="225" t="s">
        <v>710</v>
      </c>
      <c r="AN276" s="213">
        <v>45614</v>
      </c>
      <c r="AO276" s="226">
        <v>13920</v>
      </c>
      <c r="AP276" s="225" t="s">
        <v>704</v>
      </c>
      <c r="AQ276" s="213"/>
      <c r="AR276" s="213"/>
      <c r="AS276" s="225"/>
      <c r="AT276" s="225"/>
      <c r="AU276" s="45"/>
      <c r="AV276" s="225"/>
      <c r="AW276" s="46"/>
      <c r="AX276" s="46"/>
      <c r="AY276" s="225"/>
      <c r="AZ276" s="225"/>
      <c r="BA276" s="46"/>
      <c r="BB276" s="46"/>
      <c r="BC276" s="213"/>
      <c r="BD276" s="46"/>
      <c r="BE276" s="46"/>
      <c r="BF276" s="46"/>
      <c r="BG276" s="225"/>
      <c r="BH276" s="46"/>
      <c r="BI276" s="252"/>
      <c r="BJ276" s="224"/>
      <c r="BK276" s="224"/>
      <c r="BL276" s="257"/>
      <c r="BM276" s="211"/>
      <c r="BN276" s="211"/>
      <c r="BO276" s="210">
        <v>45615</v>
      </c>
      <c r="BP276" s="210">
        <v>45676</v>
      </c>
      <c r="BQ276" s="211"/>
      <c r="BR276" s="211"/>
      <c r="BS276" s="222"/>
      <c r="BT276" s="211"/>
      <c r="BU276" s="47"/>
      <c r="BV276" s="47"/>
      <c r="BW276" s="210"/>
      <c r="BX276" s="210"/>
      <c r="BY276" s="211"/>
      <c r="BZ276" s="218"/>
      <c r="CA276" s="221"/>
      <c r="CB276" s="218"/>
      <c r="CC276" s="218"/>
      <c r="CD276" s="218"/>
      <c r="CE276" s="218"/>
    </row>
    <row r="277" spans="1:83" s="23" customFormat="1" ht="25.5" x14ac:dyDescent="0.25">
      <c r="A277" s="218"/>
      <c r="B277" s="229"/>
      <c r="C277" s="229"/>
      <c r="D277" s="231"/>
      <c r="E277" s="229"/>
      <c r="F277" s="270"/>
      <c r="G277" s="234"/>
      <c r="H277" s="234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70"/>
      <c r="X277" s="224"/>
      <c r="Y277" s="229"/>
      <c r="Z277" s="229"/>
      <c r="AA277" s="230"/>
      <c r="AB277" s="230"/>
      <c r="AC277" s="234"/>
      <c r="AD277" s="230"/>
      <c r="AE277" s="230"/>
      <c r="AF277" s="229"/>
      <c r="AG277" s="229"/>
      <c r="AH277" s="229"/>
      <c r="AI277" s="224"/>
      <c r="AJ277" s="224"/>
      <c r="AK277" s="224"/>
      <c r="AL277" s="225" t="s">
        <v>709</v>
      </c>
      <c r="AM277" s="225" t="s">
        <v>711</v>
      </c>
      <c r="AN277" s="213">
        <v>45301</v>
      </c>
      <c r="AO277" s="226">
        <v>13943</v>
      </c>
      <c r="AP277" s="225" t="s">
        <v>704</v>
      </c>
      <c r="AQ277" s="213"/>
      <c r="AR277" s="213"/>
      <c r="AS277" s="225"/>
      <c r="AT277" s="225"/>
      <c r="AU277" s="45"/>
      <c r="AV277" s="225"/>
      <c r="AW277" s="46"/>
      <c r="AX277" s="46"/>
      <c r="AY277" s="225"/>
      <c r="AZ277" s="225"/>
      <c r="BA277" s="46"/>
      <c r="BB277" s="46"/>
      <c r="BC277" s="213"/>
      <c r="BD277" s="46"/>
      <c r="BE277" s="46"/>
      <c r="BF277" s="46"/>
      <c r="BG277" s="225"/>
      <c r="BH277" s="46"/>
      <c r="BI277" s="252"/>
      <c r="BJ277" s="224"/>
      <c r="BK277" s="224"/>
      <c r="BL277" s="257"/>
      <c r="BM277" s="211"/>
      <c r="BN277" s="211"/>
      <c r="BO277" s="210">
        <v>45677</v>
      </c>
      <c r="BP277" s="210">
        <v>45736</v>
      </c>
      <c r="BQ277" s="211"/>
      <c r="BR277" s="211"/>
      <c r="BS277" s="222"/>
      <c r="BT277" s="211"/>
      <c r="BU277" s="47"/>
      <c r="BV277" s="47"/>
      <c r="BW277" s="210"/>
      <c r="BX277" s="210"/>
      <c r="BY277" s="211"/>
      <c r="BZ277" s="218"/>
      <c r="CA277" s="221"/>
      <c r="CB277" s="218"/>
      <c r="CC277" s="218"/>
      <c r="CD277" s="218"/>
      <c r="CE277" s="218"/>
    </row>
    <row r="278" spans="1:83" s="23" customFormat="1" ht="25.5" x14ac:dyDescent="0.25">
      <c r="A278" s="218"/>
      <c r="B278" s="229"/>
      <c r="C278" s="229"/>
      <c r="D278" s="231"/>
      <c r="E278" s="229"/>
      <c r="F278" s="270"/>
      <c r="G278" s="234"/>
      <c r="H278" s="234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70"/>
      <c r="X278" s="224"/>
      <c r="Y278" s="229"/>
      <c r="Z278" s="229"/>
      <c r="AA278" s="230"/>
      <c r="AB278" s="230"/>
      <c r="AC278" s="234"/>
      <c r="AD278" s="230"/>
      <c r="AE278" s="230"/>
      <c r="AF278" s="229"/>
      <c r="AG278" s="229"/>
      <c r="AH278" s="229"/>
      <c r="AI278" s="224"/>
      <c r="AJ278" s="224"/>
      <c r="AK278" s="224"/>
      <c r="AL278" s="225" t="s">
        <v>935</v>
      </c>
      <c r="AM278" s="225" t="s">
        <v>1144</v>
      </c>
      <c r="AN278" s="213">
        <v>45722</v>
      </c>
      <c r="AO278" s="226">
        <v>13980</v>
      </c>
      <c r="AP278" s="225" t="s">
        <v>704</v>
      </c>
      <c r="AQ278" s="213"/>
      <c r="AR278" s="213"/>
      <c r="AS278" s="213">
        <v>45736</v>
      </c>
      <c r="AT278" s="213">
        <v>45855</v>
      </c>
      <c r="AU278" s="45"/>
      <c r="AV278" s="225"/>
      <c r="AW278" s="46"/>
      <c r="AX278" s="46"/>
      <c r="AY278" s="225"/>
      <c r="AZ278" s="225"/>
      <c r="BA278" s="46"/>
      <c r="BB278" s="46"/>
      <c r="BC278" s="213"/>
      <c r="BD278" s="46"/>
      <c r="BE278" s="46"/>
      <c r="BF278" s="46"/>
      <c r="BG278" s="225"/>
      <c r="BH278" s="46"/>
      <c r="BI278" s="252"/>
      <c r="BJ278" s="224"/>
      <c r="BK278" s="224"/>
      <c r="BL278" s="257"/>
      <c r="BM278" s="211"/>
      <c r="BN278" s="211"/>
      <c r="BO278" s="210">
        <v>45737</v>
      </c>
      <c r="BP278" s="210">
        <v>45797</v>
      </c>
      <c r="BQ278" s="211"/>
      <c r="BR278" s="211"/>
      <c r="BS278" s="222"/>
      <c r="BT278" s="211"/>
      <c r="BU278" s="47"/>
      <c r="BV278" s="47"/>
      <c r="BW278" s="210"/>
      <c r="BX278" s="210"/>
      <c r="BY278" s="211"/>
      <c r="BZ278" s="218"/>
      <c r="CA278" s="221"/>
      <c r="CB278" s="218"/>
      <c r="CC278" s="218"/>
      <c r="CD278" s="218"/>
      <c r="CE278" s="218"/>
    </row>
    <row r="279" spans="1:83" s="23" customFormat="1" ht="25.5" x14ac:dyDescent="0.25">
      <c r="A279" s="218"/>
      <c r="B279" s="229"/>
      <c r="C279" s="229"/>
      <c r="D279" s="231"/>
      <c r="E279" s="229"/>
      <c r="F279" s="270"/>
      <c r="G279" s="234"/>
      <c r="H279" s="234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70"/>
      <c r="X279" s="224"/>
      <c r="Y279" s="229"/>
      <c r="Z279" s="229"/>
      <c r="AA279" s="230"/>
      <c r="AB279" s="230"/>
      <c r="AC279" s="234"/>
      <c r="AD279" s="230"/>
      <c r="AE279" s="230"/>
      <c r="AF279" s="229"/>
      <c r="AG279" s="229"/>
      <c r="AH279" s="229"/>
      <c r="AI279" s="224"/>
      <c r="AJ279" s="224"/>
      <c r="AK279" s="224"/>
      <c r="AL279" s="225" t="s">
        <v>1002</v>
      </c>
      <c r="AM279" s="225" t="s">
        <v>1310</v>
      </c>
      <c r="AN279" s="213">
        <v>45784</v>
      </c>
      <c r="AO279" s="226">
        <v>14016</v>
      </c>
      <c r="AP279" s="225" t="s">
        <v>704</v>
      </c>
      <c r="AQ279" s="213"/>
      <c r="AR279" s="213"/>
      <c r="AS279" s="213">
        <v>45856</v>
      </c>
      <c r="AT279" s="213">
        <v>45979</v>
      </c>
      <c r="AU279" s="45"/>
      <c r="AV279" s="225"/>
      <c r="AW279" s="46"/>
      <c r="AX279" s="46"/>
      <c r="AY279" s="225"/>
      <c r="AZ279" s="225"/>
      <c r="BA279" s="46"/>
      <c r="BB279" s="46"/>
      <c r="BC279" s="213"/>
      <c r="BD279" s="46"/>
      <c r="BE279" s="46"/>
      <c r="BF279" s="46"/>
      <c r="BG279" s="225"/>
      <c r="BH279" s="46"/>
      <c r="BI279" s="252"/>
      <c r="BJ279" s="224"/>
      <c r="BK279" s="224"/>
      <c r="BL279" s="257"/>
      <c r="BM279" s="211"/>
      <c r="BN279" s="211"/>
      <c r="BO279" s="210">
        <v>45798</v>
      </c>
      <c r="BP279" s="210">
        <v>45859</v>
      </c>
      <c r="BQ279" s="211"/>
      <c r="BR279" s="211"/>
      <c r="BS279" s="222"/>
      <c r="BT279" s="211"/>
      <c r="BU279" s="47"/>
      <c r="BV279" s="47"/>
      <c r="BW279" s="210"/>
      <c r="BX279" s="210"/>
      <c r="BY279" s="211"/>
      <c r="BZ279" s="218"/>
      <c r="CA279" s="221"/>
      <c r="CB279" s="218"/>
      <c r="CC279" s="218"/>
      <c r="CD279" s="218"/>
      <c r="CE279" s="218"/>
    </row>
    <row r="280" spans="1:83" s="23" customFormat="1" ht="25.5" x14ac:dyDescent="0.25">
      <c r="A280" s="218"/>
      <c r="B280" s="229"/>
      <c r="C280" s="229"/>
      <c r="D280" s="231"/>
      <c r="E280" s="229"/>
      <c r="F280" s="270"/>
      <c r="G280" s="234"/>
      <c r="H280" s="234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70"/>
      <c r="X280" s="224"/>
      <c r="Y280" s="229"/>
      <c r="Z280" s="229"/>
      <c r="AA280" s="230"/>
      <c r="AB280" s="230"/>
      <c r="AC280" s="234"/>
      <c r="AD280" s="230"/>
      <c r="AE280" s="230"/>
      <c r="AF280" s="229"/>
      <c r="AG280" s="229"/>
      <c r="AH280" s="229"/>
      <c r="AI280" s="224"/>
      <c r="AJ280" s="224"/>
      <c r="AK280" s="224"/>
      <c r="AL280" s="225" t="s">
        <v>1313</v>
      </c>
      <c r="AM280" s="225" t="s">
        <v>1311</v>
      </c>
      <c r="AN280" s="213">
        <v>45817</v>
      </c>
      <c r="AO280" s="226">
        <v>14041</v>
      </c>
      <c r="AP280" s="225" t="s">
        <v>1312</v>
      </c>
      <c r="AQ280" s="213"/>
      <c r="AR280" s="213"/>
      <c r="AS280" s="213"/>
      <c r="AT280" s="213"/>
      <c r="AU280" s="45"/>
      <c r="AV280" s="225"/>
      <c r="AW280" s="46"/>
      <c r="AX280" s="46"/>
      <c r="AY280" s="225"/>
      <c r="AZ280" s="225"/>
      <c r="BA280" s="46"/>
      <c r="BB280" s="46"/>
      <c r="BC280" s="213"/>
      <c r="BD280" s="46"/>
      <c r="BE280" s="46"/>
      <c r="BF280" s="46">
        <v>45817</v>
      </c>
      <c r="BG280" s="225"/>
      <c r="BH280" s="46">
        <v>6561.49</v>
      </c>
      <c r="BI280" s="252"/>
      <c r="BJ280" s="224"/>
      <c r="BK280" s="224"/>
      <c r="BL280" s="257"/>
      <c r="BM280" s="211"/>
      <c r="BN280" s="211"/>
      <c r="BO280" s="210"/>
      <c r="BP280" s="210"/>
      <c r="BQ280" s="211"/>
      <c r="BR280" s="211"/>
      <c r="BS280" s="222"/>
      <c r="BT280" s="211"/>
      <c r="BU280" s="47"/>
      <c r="BV280" s="47"/>
      <c r="BW280" s="210"/>
      <c r="BX280" s="210"/>
      <c r="BY280" s="211"/>
      <c r="BZ280" s="218"/>
      <c r="CA280" s="221"/>
      <c r="CB280" s="218"/>
      <c r="CC280" s="218"/>
      <c r="CD280" s="218"/>
      <c r="CE280" s="218"/>
    </row>
    <row r="281" spans="1:83" x14ac:dyDescent="0.25">
      <c r="A281" s="229">
        <v>38</v>
      </c>
      <c r="B281" s="229" t="s">
        <v>714</v>
      </c>
      <c r="C281" s="229" t="s">
        <v>349</v>
      </c>
      <c r="D281" s="229" t="s">
        <v>699</v>
      </c>
      <c r="E281" s="229" t="s">
        <v>378</v>
      </c>
      <c r="F281" s="270" t="s">
        <v>715</v>
      </c>
      <c r="G281" s="234">
        <v>13614</v>
      </c>
      <c r="H281" s="234">
        <v>13694</v>
      </c>
      <c r="I281" s="229"/>
      <c r="J281" s="230"/>
      <c r="K281" s="230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70"/>
      <c r="X281" s="229"/>
      <c r="Y281" s="229" t="s">
        <v>716</v>
      </c>
      <c r="Z281" s="229" t="s">
        <v>717</v>
      </c>
      <c r="AA281" s="229" t="s">
        <v>743</v>
      </c>
      <c r="AB281" s="230">
        <v>45370</v>
      </c>
      <c r="AC281" s="234">
        <v>13737</v>
      </c>
      <c r="AD281" s="230">
        <v>45370</v>
      </c>
      <c r="AE281" s="230">
        <v>45520</v>
      </c>
      <c r="AF281" s="229" t="s">
        <v>718</v>
      </c>
      <c r="AG281" s="229" t="s">
        <v>184</v>
      </c>
      <c r="AH281" s="229" t="s">
        <v>719</v>
      </c>
      <c r="AI281" s="224">
        <v>294000</v>
      </c>
      <c r="AJ281" s="224">
        <v>74974</v>
      </c>
      <c r="AK281" s="224">
        <f>AI281+AJ281</f>
        <v>368974</v>
      </c>
      <c r="AL281" s="225"/>
      <c r="AM281" s="225"/>
      <c r="AN281" s="213"/>
      <c r="AO281" s="225"/>
      <c r="AP281" s="225"/>
      <c r="AQ281" s="213"/>
      <c r="AR281" s="213"/>
      <c r="AS281" s="225"/>
      <c r="AT281" s="225"/>
      <c r="AU281" s="45"/>
      <c r="AV281" s="225"/>
      <c r="AW281" s="46"/>
      <c r="AX281" s="46"/>
      <c r="AY281" s="225"/>
      <c r="AZ281" s="225"/>
      <c r="BA281" s="46"/>
      <c r="BB281" s="46"/>
      <c r="BC281" s="213"/>
      <c r="BD281" s="46"/>
      <c r="BE281" s="46"/>
      <c r="BF281" s="46"/>
      <c r="BG281" s="225"/>
      <c r="BH281" s="46"/>
      <c r="BI281" s="251"/>
      <c r="BJ281" s="224">
        <v>279069.28999999998</v>
      </c>
      <c r="BK281" s="224">
        <v>79387.94</v>
      </c>
      <c r="BL281" s="257">
        <f>BJ281+BK281</f>
        <v>358457.23</v>
      </c>
      <c r="BM281" s="211"/>
      <c r="BN281" s="211"/>
      <c r="BO281" s="210">
        <v>45440</v>
      </c>
      <c r="BP281" s="210">
        <v>45560</v>
      </c>
      <c r="BQ281" s="211"/>
      <c r="BR281" s="211"/>
      <c r="BS281" s="222">
        <v>45440</v>
      </c>
      <c r="BT281" s="229"/>
      <c r="BU281" s="229"/>
      <c r="BV281" s="229"/>
      <c r="BW281" s="210"/>
      <c r="BX281" s="210"/>
      <c r="BY281" s="211"/>
      <c r="BZ281" s="218" t="s">
        <v>1147</v>
      </c>
      <c r="CA281" s="218" t="s">
        <v>1101</v>
      </c>
      <c r="CB281" s="218" t="s">
        <v>752</v>
      </c>
      <c r="CC281" s="218">
        <v>714834</v>
      </c>
      <c r="CD281" s="218" t="s">
        <v>724</v>
      </c>
      <c r="CE281" s="218" t="s">
        <v>725</v>
      </c>
    </row>
    <row r="282" spans="1:83" ht="25.5" x14ac:dyDescent="0.25">
      <c r="A282" s="229"/>
      <c r="B282" s="229"/>
      <c r="C282" s="229"/>
      <c r="D282" s="229"/>
      <c r="E282" s="229"/>
      <c r="F282" s="270"/>
      <c r="G282" s="229"/>
      <c r="H282" s="229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70"/>
      <c r="X282" s="229"/>
      <c r="Y282" s="229"/>
      <c r="Z282" s="229"/>
      <c r="AA282" s="229"/>
      <c r="AB282" s="230"/>
      <c r="AC282" s="229"/>
      <c r="AD282" s="230"/>
      <c r="AE282" s="230"/>
      <c r="AF282" s="229"/>
      <c r="AG282" s="229"/>
      <c r="AH282" s="229"/>
      <c r="AI282" s="224"/>
      <c r="AJ282" s="224"/>
      <c r="AK282" s="224"/>
      <c r="AL282" s="225" t="s">
        <v>720</v>
      </c>
      <c r="AM282" s="225" t="s">
        <v>721</v>
      </c>
      <c r="AN282" s="213">
        <v>45520</v>
      </c>
      <c r="AO282" s="226">
        <v>13871</v>
      </c>
      <c r="AP282" s="225" t="s">
        <v>704</v>
      </c>
      <c r="AQ282" s="213"/>
      <c r="AR282" s="213"/>
      <c r="AS282" s="213">
        <v>45523</v>
      </c>
      <c r="AT282" s="213">
        <v>45642</v>
      </c>
      <c r="AU282" s="45"/>
      <c r="AV282" s="225"/>
      <c r="AW282" s="46"/>
      <c r="AX282" s="46"/>
      <c r="AY282" s="225"/>
      <c r="AZ282" s="225"/>
      <c r="BA282" s="46"/>
      <c r="BB282" s="46"/>
      <c r="BC282" s="213"/>
      <c r="BD282" s="46"/>
      <c r="BE282" s="46"/>
      <c r="BF282" s="46"/>
      <c r="BG282" s="225"/>
      <c r="BH282" s="46"/>
      <c r="BI282" s="251"/>
      <c r="BJ282" s="224"/>
      <c r="BK282" s="224"/>
      <c r="BL282" s="257"/>
      <c r="BM282" s="211"/>
      <c r="BN282" s="211"/>
      <c r="BO282" s="210">
        <v>45561</v>
      </c>
      <c r="BP282" s="210">
        <v>45650</v>
      </c>
      <c r="BQ282" s="211"/>
      <c r="BR282" s="211"/>
      <c r="BS282" s="222"/>
      <c r="BT282" s="229"/>
      <c r="BU282" s="229"/>
      <c r="BV282" s="229"/>
      <c r="BW282" s="210"/>
      <c r="BX282" s="210"/>
      <c r="BY282" s="211"/>
      <c r="BZ282" s="218"/>
      <c r="CA282" s="218"/>
      <c r="CB282" s="218"/>
      <c r="CC282" s="218"/>
      <c r="CD282" s="218"/>
      <c r="CE282" s="218"/>
    </row>
    <row r="283" spans="1:83" ht="25.5" x14ac:dyDescent="0.25">
      <c r="A283" s="229"/>
      <c r="B283" s="229"/>
      <c r="C283" s="229"/>
      <c r="D283" s="229"/>
      <c r="E283" s="229"/>
      <c r="F283" s="270"/>
      <c r="G283" s="229"/>
      <c r="H283" s="229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70"/>
      <c r="X283" s="229"/>
      <c r="Y283" s="229"/>
      <c r="Z283" s="229"/>
      <c r="AA283" s="229"/>
      <c r="AB283" s="230"/>
      <c r="AC283" s="229"/>
      <c r="AD283" s="230"/>
      <c r="AE283" s="230"/>
      <c r="AF283" s="229"/>
      <c r="AG283" s="229"/>
      <c r="AH283" s="229"/>
      <c r="AI283" s="224"/>
      <c r="AJ283" s="224"/>
      <c r="AK283" s="224"/>
      <c r="AL283" s="225" t="s">
        <v>722</v>
      </c>
      <c r="AM283" s="225" t="s">
        <v>723</v>
      </c>
      <c r="AN283" s="213">
        <v>45639</v>
      </c>
      <c r="AO283" s="226">
        <v>13927</v>
      </c>
      <c r="AP283" s="225" t="s">
        <v>704</v>
      </c>
      <c r="AQ283" s="213"/>
      <c r="AR283" s="213"/>
      <c r="AS283" s="213">
        <v>45643</v>
      </c>
      <c r="AT283" s="213">
        <v>45762</v>
      </c>
      <c r="AU283" s="45"/>
      <c r="AV283" s="225"/>
      <c r="AW283" s="46"/>
      <c r="AX283" s="46"/>
      <c r="AY283" s="225"/>
      <c r="AZ283" s="225"/>
      <c r="BA283" s="46"/>
      <c r="BB283" s="46"/>
      <c r="BC283" s="213"/>
      <c r="BD283" s="46"/>
      <c r="BE283" s="46"/>
      <c r="BF283" s="46"/>
      <c r="BG283" s="225"/>
      <c r="BH283" s="46"/>
      <c r="BI283" s="251"/>
      <c r="BJ283" s="224"/>
      <c r="BK283" s="224"/>
      <c r="BL283" s="257"/>
      <c r="BM283" s="211"/>
      <c r="BN283" s="211"/>
      <c r="BO283" s="210">
        <v>45651</v>
      </c>
      <c r="BP283" s="210">
        <v>45740</v>
      </c>
      <c r="BQ283" s="211"/>
      <c r="BR283" s="211"/>
      <c r="BS283" s="222"/>
      <c r="BT283" s="229"/>
      <c r="BU283" s="229"/>
      <c r="BV283" s="229"/>
      <c r="BW283" s="210"/>
      <c r="BX283" s="210"/>
      <c r="BY283" s="211"/>
      <c r="BZ283" s="218"/>
      <c r="CA283" s="218"/>
      <c r="CB283" s="218"/>
      <c r="CC283" s="218"/>
      <c r="CD283" s="218"/>
      <c r="CE283" s="218"/>
    </row>
    <row r="284" spans="1:83" ht="25.5" x14ac:dyDescent="0.25">
      <c r="A284" s="229"/>
      <c r="B284" s="229"/>
      <c r="C284" s="229"/>
      <c r="D284" s="229"/>
      <c r="E284" s="229"/>
      <c r="F284" s="270"/>
      <c r="G284" s="229"/>
      <c r="H284" s="229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70"/>
      <c r="X284" s="229"/>
      <c r="Y284" s="229"/>
      <c r="Z284" s="229"/>
      <c r="AA284" s="229"/>
      <c r="AB284" s="230"/>
      <c r="AC284" s="229"/>
      <c r="AD284" s="230"/>
      <c r="AE284" s="230"/>
      <c r="AF284" s="229"/>
      <c r="AG284" s="229"/>
      <c r="AH284" s="229"/>
      <c r="AI284" s="224"/>
      <c r="AJ284" s="224"/>
      <c r="AK284" s="224"/>
      <c r="AL284" s="225" t="s">
        <v>1002</v>
      </c>
      <c r="AM284" s="225" t="s">
        <v>1146</v>
      </c>
      <c r="AN284" s="213">
        <v>45722</v>
      </c>
      <c r="AO284" s="226">
        <v>13980</v>
      </c>
      <c r="AP284" s="225" t="s">
        <v>704</v>
      </c>
      <c r="AQ284" s="213"/>
      <c r="AR284" s="213"/>
      <c r="AS284" s="213">
        <v>45763</v>
      </c>
      <c r="AT284" s="213">
        <v>45882</v>
      </c>
      <c r="AU284" s="45"/>
      <c r="AV284" s="225"/>
      <c r="AW284" s="46"/>
      <c r="AX284" s="46"/>
      <c r="AY284" s="225"/>
      <c r="AZ284" s="225"/>
      <c r="BA284" s="46"/>
      <c r="BB284" s="46"/>
      <c r="BC284" s="213"/>
      <c r="BD284" s="46"/>
      <c r="BE284" s="46"/>
      <c r="BF284" s="46"/>
      <c r="BG284" s="225"/>
      <c r="BH284" s="46"/>
      <c r="BI284" s="251"/>
      <c r="BJ284" s="224"/>
      <c r="BK284" s="224"/>
      <c r="BL284" s="257"/>
      <c r="BM284" s="211"/>
      <c r="BN284" s="211"/>
      <c r="BO284" s="210">
        <v>45741</v>
      </c>
      <c r="BP284" s="210">
        <v>45830</v>
      </c>
      <c r="BQ284" s="211"/>
      <c r="BR284" s="211"/>
      <c r="BS284" s="222"/>
      <c r="BT284" s="229"/>
      <c r="BU284" s="229"/>
      <c r="BV284" s="229"/>
      <c r="BW284" s="210"/>
      <c r="BX284" s="210"/>
      <c r="BY284" s="211"/>
      <c r="BZ284" s="218"/>
      <c r="CA284" s="218"/>
      <c r="CB284" s="218"/>
      <c r="CC284" s="218"/>
      <c r="CD284" s="218"/>
      <c r="CE284" s="218"/>
    </row>
    <row r="285" spans="1:83" s="23" customFormat="1" x14ac:dyDescent="0.25">
      <c r="A285" s="229">
        <v>39</v>
      </c>
      <c r="B285" s="229" t="s">
        <v>420</v>
      </c>
      <c r="C285" s="229" t="s">
        <v>421</v>
      </c>
      <c r="D285" s="229" t="s">
        <v>699</v>
      </c>
      <c r="E285" s="229" t="s">
        <v>726</v>
      </c>
      <c r="F285" s="270" t="s">
        <v>727</v>
      </c>
      <c r="G285" s="234">
        <v>13689</v>
      </c>
      <c r="H285" s="234">
        <v>13717</v>
      </c>
      <c r="I285" s="229"/>
      <c r="J285" s="230"/>
      <c r="K285" s="230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70"/>
      <c r="X285" s="229"/>
      <c r="Y285" s="229" t="s">
        <v>728</v>
      </c>
      <c r="Z285" s="229" t="s">
        <v>472</v>
      </c>
      <c r="AA285" s="229" t="s">
        <v>742</v>
      </c>
      <c r="AB285" s="230">
        <v>45371</v>
      </c>
      <c r="AC285" s="234">
        <v>13737</v>
      </c>
      <c r="AD285" s="230">
        <v>45371</v>
      </c>
      <c r="AE285" s="230">
        <v>45736</v>
      </c>
      <c r="AF285" s="229">
        <v>1500</v>
      </c>
      <c r="AG285" s="229" t="s">
        <v>729</v>
      </c>
      <c r="AH285" s="229"/>
      <c r="AI285" s="224"/>
      <c r="AJ285" s="224"/>
      <c r="AK285" s="224">
        <v>147459.62</v>
      </c>
      <c r="AL285" s="225"/>
      <c r="AM285" s="225"/>
      <c r="AN285" s="213"/>
      <c r="AO285" s="225"/>
      <c r="AP285" s="225"/>
      <c r="AQ285" s="213"/>
      <c r="AR285" s="213"/>
      <c r="AS285" s="225"/>
      <c r="AT285" s="225"/>
      <c r="AU285" s="45"/>
      <c r="AV285" s="225"/>
      <c r="AW285" s="46"/>
      <c r="AX285" s="46"/>
      <c r="AY285" s="225"/>
      <c r="AZ285" s="225"/>
      <c r="BA285" s="46"/>
      <c r="BB285" s="46"/>
      <c r="BC285" s="213"/>
      <c r="BD285" s="46"/>
      <c r="BE285" s="46"/>
      <c r="BF285" s="46"/>
      <c r="BG285" s="225"/>
      <c r="BH285" s="46"/>
      <c r="BI285" s="251"/>
      <c r="BJ285" s="224">
        <v>135243</v>
      </c>
      <c r="BK285" s="224"/>
      <c r="BL285" s="257">
        <f>BJ285+BK285</f>
        <v>135243</v>
      </c>
      <c r="BM285" s="211"/>
      <c r="BN285" s="211"/>
      <c r="BO285" s="210">
        <v>45478</v>
      </c>
      <c r="BP285" s="210">
        <v>45537</v>
      </c>
      <c r="BQ285" s="211"/>
      <c r="BR285" s="211"/>
      <c r="BS285" s="222">
        <v>45478</v>
      </c>
      <c r="BT285" s="229"/>
      <c r="BU285" s="229"/>
      <c r="BV285" s="229"/>
      <c r="BW285" s="210"/>
      <c r="BX285" s="210"/>
      <c r="BY285" s="211"/>
      <c r="BZ285" s="218" t="s">
        <v>1148</v>
      </c>
      <c r="CA285" s="221">
        <v>14000</v>
      </c>
      <c r="CB285" s="218" t="s">
        <v>1149</v>
      </c>
      <c r="CC285" s="218">
        <v>714834</v>
      </c>
      <c r="CD285" s="218"/>
      <c r="CE285" s="218"/>
    </row>
    <row r="286" spans="1:83" s="23" customFormat="1" ht="25.5" x14ac:dyDescent="0.25">
      <c r="A286" s="229"/>
      <c r="B286" s="229"/>
      <c r="C286" s="229"/>
      <c r="D286" s="229"/>
      <c r="E286" s="229"/>
      <c r="F286" s="270"/>
      <c r="G286" s="229"/>
      <c r="H286" s="229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70"/>
      <c r="X286" s="229"/>
      <c r="Y286" s="229"/>
      <c r="Z286" s="229"/>
      <c r="AA286" s="229"/>
      <c r="AB286" s="230"/>
      <c r="AC286" s="229"/>
      <c r="AD286" s="230"/>
      <c r="AE286" s="230"/>
      <c r="AF286" s="229"/>
      <c r="AG286" s="229"/>
      <c r="AH286" s="229"/>
      <c r="AI286" s="224"/>
      <c r="AJ286" s="224"/>
      <c r="AK286" s="224"/>
      <c r="AL286" s="225" t="s">
        <v>730</v>
      </c>
      <c r="AM286" s="225" t="s">
        <v>731</v>
      </c>
      <c r="AN286" s="225">
        <v>45469</v>
      </c>
      <c r="AO286" s="226">
        <v>13854</v>
      </c>
      <c r="AP286" s="225" t="s">
        <v>704</v>
      </c>
      <c r="AQ286" s="213"/>
      <c r="AR286" s="213"/>
      <c r="AS286" s="213"/>
      <c r="AT286" s="213"/>
      <c r="AU286" s="45"/>
      <c r="AV286" s="225"/>
      <c r="AW286" s="46"/>
      <c r="AX286" s="46"/>
      <c r="AY286" s="225"/>
      <c r="AZ286" s="225"/>
      <c r="BA286" s="46"/>
      <c r="BB286" s="46"/>
      <c r="BC286" s="213"/>
      <c r="BD286" s="46"/>
      <c r="BE286" s="46"/>
      <c r="BF286" s="46"/>
      <c r="BG286" s="225"/>
      <c r="BH286" s="46"/>
      <c r="BI286" s="251"/>
      <c r="BJ286" s="224"/>
      <c r="BK286" s="224"/>
      <c r="BL286" s="257"/>
      <c r="BM286" s="211"/>
      <c r="BN286" s="211"/>
      <c r="BO286" s="210">
        <v>45538</v>
      </c>
      <c r="BP286" s="210">
        <v>45597</v>
      </c>
      <c r="BQ286" s="211"/>
      <c r="BR286" s="211"/>
      <c r="BS286" s="222"/>
      <c r="BT286" s="229"/>
      <c r="BU286" s="229"/>
      <c r="BV286" s="229"/>
      <c r="BW286" s="210"/>
      <c r="BX286" s="210"/>
      <c r="BY286" s="211"/>
      <c r="BZ286" s="218"/>
      <c r="CA286" s="221"/>
      <c r="CB286" s="218"/>
      <c r="CC286" s="218"/>
      <c r="CD286" s="218"/>
      <c r="CE286" s="218"/>
    </row>
    <row r="287" spans="1:83" s="23" customFormat="1" ht="25.5" x14ac:dyDescent="0.25">
      <c r="A287" s="229"/>
      <c r="B287" s="229"/>
      <c r="C287" s="229"/>
      <c r="D287" s="229"/>
      <c r="E287" s="229"/>
      <c r="F287" s="270"/>
      <c r="G287" s="229"/>
      <c r="H287" s="229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70"/>
      <c r="X287" s="229"/>
      <c r="Y287" s="229"/>
      <c r="Z287" s="229"/>
      <c r="AA287" s="229"/>
      <c r="AB287" s="230"/>
      <c r="AC287" s="229"/>
      <c r="AD287" s="230"/>
      <c r="AE287" s="230"/>
      <c r="AF287" s="229"/>
      <c r="AG287" s="229"/>
      <c r="AH287" s="229"/>
      <c r="AI287" s="224"/>
      <c r="AJ287" s="224"/>
      <c r="AK287" s="224"/>
      <c r="AL287" s="225" t="s">
        <v>732</v>
      </c>
      <c r="AM287" s="225" t="s">
        <v>733</v>
      </c>
      <c r="AN287" s="225">
        <v>45587</v>
      </c>
      <c r="AO287" s="226">
        <v>13890</v>
      </c>
      <c r="AP287" s="225" t="s">
        <v>704</v>
      </c>
      <c r="AQ287" s="213"/>
      <c r="AR287" s="213"/>
      <c r="AS287" s="213"/>
      <c r="AT287" s="213"/>
      <c r="AU287" s="45"/>
      <c r="AV287" s="225"/>
      <c r="AW287" s="46"/>
      <c r="AX287" s="46"/>
      <c r="AY287" s="225"/>
      <c r="AZ287" s="225"/>
      <c r="BA287" s="46"/>
      <c r="BB287" s="46"/>
      <c r="BC287" s="213"/>
      <c r="BD287" s="46"/>
      <c r="BE287" s="46"/>
      <c r="BF287" s="46"/>
      <c r="BG287" s="225"/>
      <c r="BH287" s="46"/>
      <c r="BI287" s="251"/>
      <c r="BJ287" s="224"/>
      <c r="BK287" s="224"/>
      <c r="BL287" s="257"/>
      <c r="BM287" s="211"/>
      <c r="BN287" s="211"/>
      <c r="BO287" s="210">
        <v>45598</v>
      </c>
      <c r="BP287" s="210">
        <v>45657</v>
      </c>
      <c r="BQ287" s="211"/>
      <c r="BR287" s="211"/>
      <c r="BS287" s="222"/>
      <c r="BT287" s="229"/>
      <c r="BU287" s="229"/>
      <c r="BV287" s="229"/>
      <c r="BW287" s="210"/>
      <c r="BX287" s="210"/>
      <c r="BY287" s="211"/>
      <c r="BZ287" s="218"/>
      <c r="CA287" s="221"/>
      <c r="CB287" s="218"/>
      <c r="CC287" s="218"/>
      <c r="CD287" s="218"/>
      <c r="CE287" s="218"/>
    </row>
    <row r="288" spans="1:83" s="23" customFormat="1" ht="25.5" x14ac:dyDescent="0.25">
      <c r="A288" s="229"/>
      <c r="B288" s="229"/>
      <c r="C288" s="229"/>
      <c r="D288" s="229"/>
      <c r="E288" s="229"/>
      <c r="F288" s="270"/>
      <c r="G288" s="229"/>
      <c r="H288" s="229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70"/>
      <c r="X288" s="229"/>
      <c r="Y288" s="229"/>
      <c r="Z288" s="229"/>
      <c r="AA288" s="229"/>
      <c r="AB288" s="230"/>
      <c r="AC288" s="229"/>
      <c r="AD288" s="230"/>
      <c r="AE288" s="230"/>
      <c r="AF288" s="229"/>
      <c r="AG288" s="229"/>
      <c r="AH288" s="229"/>
      <c r="AI288" s="224"/>
      <c r="AJ288" s="224"/>
      <c r="AK288" s="224"/>
      <c r="AL288" s="225" t="s">
        <v>734</v>
      </c>
      <c r="AM288" s="225" t="s">
        <v>735</v>
      </c>
      <c r="AN288" s="225">
        <v>45637</v>
      </c>
      <c r="AO288" s="226">
        <v>13944</v>
      </c>
      <c r="AP288" s="225" t="s">
        <v>704</v>
      </c>
      <c r="AQ288" s="213"/>
      <c r="AR288" s="213"/>
      <c r="AS288" s="213"/>
      <c r="AT288" s="213"/>
      <c r="AU288" s="45"/>
      <c r="AV288" s="225"/>
      <c r="AW288" s="46"/>
      <c r="AX288" s="46"/>
      <c r="AY288" s="225"/>
      <c r="AZ288" s="225"/>
      <c r="BA288" s="46"/>
      <c r="BB288" s="46"/>
      <c r="BC288" s="213"/>
      <c r="BD288" s="46"/>
      <c r="BE288" s="46"/>
      <c r="BF288" s="46"/>
      <c r="BG288" s="225"/>
      <c r="BH288" s="46"/>
      <c r="BI288" s="251"/>
      <c r="BJ288" s="224"/>
      <c r="BK288" s="224"/>
      <c r="BL288" s="257"/>
      <c r="BM288" s="211"/>
      <c r="BN288" s="211"/>
      <c r="BO288" s="210">
        <v>45657</v>
      </c>
      <c r="BP288" s="210">
        <v>45717</v>
      </c>
      <c r="BQ288" s="211"/>
      <c r="BR288" s="211"/>
      <c r="BS288" s="222"/>
      <c r="BT288" s="229"/>
      <c r="BU288" s="229"/>
      <c r="BV288" s="229"/>
      <c r="BW288" s="210"/>
      <c r="BX288" s="210"/>
      <c r="BY288" s="211"/>
      <c r="BZ288" s="218"/>
      <c r="CA288" s="221"/>
      <c r="CB288" s="218"/>
      <c r="CC288" s="218"/>
      <c r="CD288" s="218"/>
      <c r="CE288" s="218"/>
    </row>
    <row r="289" spans="1:83" s="23" customFormat="1" ht="25.5" x14ac:dyDescent="0.25">
      <c r="A289" s="229"/>
      <c r="B289" s="229"/>
      <c r="C289" s="229"/>
      <c r="D289" s="229"/>
      <c r="E289" s="229"/>
      <c r="F289" s="270"/>
      <c r="G289" s="229"/>
      <c r="H289" s="229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70"/>
      <c r="X289" s="229"/>
      <c r="Y289" s="229"/>
      <c r="Z289" s="229"/>
      <c r="AA289" s="229"/>
      <c r="AB289" s="230"/>
      <c r="AC289" s="229"/>
      <c r="AD289" s="230"/>
      <c r="AE289" s="230"/>
      <c r="AF289" s="229"/>
      <c r="AG289" s="229"/>
      <c r="AH289" s="229"/>
      <c r="AI289" s="224"/>
      <c r="AJ289" s="224"/>
      <c r="AK289" s="224"/>
      <c r="AL289" s="225" t="s">
        <v>1294</v>
      </c>
      <c r="AM289" s="225" t="s">
        <v>1314</v>
      </c>
      <c r="AN289" s="225">
        <v>45730</v>
      </c>
      <c r="AO289" s="226">
        <v>14012</v>
      </c>
      <c r="AP289" s="225" t="s">
        <v>704</v>
      </c>
      <c r="AQ289" s="213"/>
      <c r="AR289" s="213"/>
      <c r="AS289" s="225"/>
      <c r="AT289" s="225"/>
      <c r="AU289" s="45"/>
      <c r="AV289" s="225"/>
      <c r="AW289" s="46"/>
      <c r="AX289" s="46"/>
      <c r="AY289" s="225"/>
      <c r="AZ289" s="225"/>
      <c r="BA289" s="46"/>
      <c r="BB289" s="46"/>
      <c r="BC289" s="213"/>
      <c r="BD289" s="46"/>
      <c r="BE289" s="46"/>
      <c r="BF289" s="46"/>
      <c r="BG289" s="225"/>
      <c r="BH289" s="46"/>
      <c r="BI289" s="251"/>
      <c r="BJ289" s="224"/>
      <c r="BK289" s="224"/>
      <c r="BL289" s="257"/>
      <c r="BM289" s="211"/>
      <c r="BN289" s="211"/>
      <c r="BO289" s="210">
        <v>45736</v>
      </c>
      <c r="BP289" s="210">
        <v>45795</v>
      </c>
      <c r="BQ289" s="211"/>
      <c r="BR289" s="211"/>
      <c r="BS289" s="222"/>
      <c r="BT289" s="229"/>
      <c r="BU289" s="229"/>
      <c r="BV289" s="229"/>
      <c r="BW289" s="210"/>
      <c r="BX289" s="210"/>
      <c r="BY289" s="211"/>
      <c r="BZ289" s="218"/>
      <c r="CA289" s="221"/>
      <c r="CB289" s="218"/>
      <c r="CC289" s="218"/>
      <c r="CD289" s="218"/>
      <c r="CE289" s="218"/>
    </row>
    <row r="290" spans="1:83" s="23" customFormat="1" x14ac:dyDescent="0.25">
      <c r="A290" s="229">
        <v>40</v>
      </c>
      <c r="B290" s="229" t="s">
        <v>422</v>
      </c>
      <c r="C290" s="229" t="s">
        <v>423</v>
      </c>
      <c r="D290" s="229" t="s">
        <v>699</v>
      </c>
      <c r="E290" s="229" t="s">
        <v>726</v>
      </c>
      <c r="F290" s="270" t="s">
        <v>739</v>
      </c>
      <c r="G290" s="234">
        <v>13601</v>
      </c>
      <c r="H290" s="234">
        <v>13686</v>
      </c>
      <c r="I290" s="219"/>
      <c r="J290" s="230"/>
      <c r="K290" s="230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70"/>
      <c r="X290" s="229"/>
      <c r="Y290" s="229" t="s">
        <v>473</v>
      </c>
      <c r="Z290" s="229" t="s">
        <v>740</v>
      </c>
      <c r="AA290" s="229" t="s">
        <v>741</v>
      </c>
      <c r="AB290" s="213">
        <v>45376</v>
      </c>
      <c r="AC290" s="226">
        <v>13741</v>
      </c>
      <c r="AD290" s="213">
        <v>45377</v>
      </c>
      <c r="AE290" s="213">
        <v>45742</v>
      </c>
      <c r="AF290" s="225" t="s">
        <v>183</v>
      </c>
      <c r="AG290" s="225" t="s">
        <v>702</v>
      </c>
      <c r="AH290" s="229" t="s">
        <v>744</v>
      </c>
      <c r="AI290" s="224">
        <v>1155290.96</v>
      </c>
      <c r="AJ290" s="224">
        <v>2606</v>
      </c>
      <c r="AK290" s="224">
        <f>AI290+AJ290</f>
        <v>1157896.96</v>
      </c>
      <c r="AL290" s="225"/>
      <c r="AM290" s="225"/>
      <c r="AN290" s="213"/>
      <c r="AO290" s="225"/>
      <c r="AP290" s="225"/>
      <c r="AQ290" s="213"/>
      <c r="AR290" s="213"/>
      <c r="AS290" s="225"/>
      <c r="AT290" s="225"/>
      <c r="AU290" s="45"/>
      <c r="AV290" s="225"/>
      <c r="AW290" s="46"/>
      <c r="AX290" s="46"/>
      <c r="AY290" s="225"/>
      <c r="AZ290" s="225"/>
      <c r="BA290" s="46"/>
      <c r="BB290" s="46"/>
      <c r="BC290" s="213"/>
      <c r="BD290" s="46"/>
      <c r="BE290" s="46"/>
      <c r="BF290" s="46"/>
      <c r="BG290" s="225"/>
      <c r="BH290" s="46"/>
      <c r="BI290" s="252"/>
      <c r="BJ290" s="46"/>
      <c r="BK290" s="46"/>
      <c r="BL290" s="258"/>
      <c r="BM290" s="211"/>
      <c r="BN290" s="211"/>
      <c r="BO290" s="210"/>
      <c r="BP290" s="210"/>
      <c r="BQ290" s="211"/>
      <c r="BR290" s="211"/>
      <c r="BS290" s="210" t="s">
        <v>745</v>
      </c>
      <c r="BT290" s="225"/>
      <c r="BU290" s="225"/>
      <c r="BV290" s="225"/>
      <c r="BW290" s="210"/>
      <c r="BX290" s="210"/>
      <c r="BY290" s="211"/>
      <c r="BZ290" s="227" t="s">
        <v>746</v>
      </c>
      <c r="CA290" s="239">
        <v>13746</v>
      </c>
      <c r="CB290" s="227" t="s">
        <v>737</v>
      </c>
      <c r="CC290" s="227" t="s">
        <v>747</v>
      </c>
      <c r="CD290" s="227" t="s">
        <v>736</v>
      </c>
      <c r="CE290" s="227" t="s">
        <v>738</v>
      </c>
    </row>
    <row r="291" spans="1:83" s="23" customFormat="1" ht="25.5" x14ac:dyDescent="0.25">
      <c r="A291" s="229"/>
      <c r="B291" s="229"/>
      <c r="C291" s="229"/>
      <c r="D291" s="229"/>
      <c r="E291" s="229"/>
      <c r="F291" s="270"/>
      <c r="G291" s="234"/>
      <c r="H291" s="234"/>
      <c r="I291" s="219"/>
      <c r="J291" s="230"/>
      <c r="K291" s="230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70"/>
      <c r="X291" s="229"/>
      <c r="Y291" s="229"/>
      <c r="Z291" s="229"/>
      <c r="AA291" s="229"/>
      <c r="AB291" s="213"/>
      <c r="AC291" s="226"/>
      <c r="AD291" s="213"/>
      <c r="AE291" s="213"/>
      <c r="AF291" s="225"/>
      <c r="AG291" s="225"/>
      <c r="AH291" s="229"/>
      <c r="AI291" s="224"/>
      <c r="AJ291" s="224"/>
      <c r="AK291" s="224"/>
      <c r="AL291" s="225" t="s">
        <v>1196</v>
      </c>
      <c r="AM291" s="225" t="s">
        <v>1315</v>
      </c>
      <c r="AN291" s="213">
        <v>45741</v>
      </c>
      <c r="AO291" s="226">
        <v>14019</v>
      </c>
      <c r="AP291" s="225" t="s">
        <v>704</v>
      </c>
      <c r="AQ291" s="213"/>
      <c r="AR291" s="213"/>
      <c r="AS291" s="213">
        <v>45743</v>
      </c>
      <c r="AT291" s="213">
        <v>46108</v>
      </c>
      <c r="AU291" s="45"/>
      <c r="AV291" s="225"/>
      <c r="AW291" s="46"/>
      <c r="AX291" s="46"/>
      <c r="AY291" s="225"/>
      <c r="AZ291" s="225"/>
      <c r="BA291" s="46"/>
      <c r="BB291" s="46"/>
      <c r="BC291" s="213"/>
      <c r="BD291" s="46"/>
      <c r="BE291" s="46"/>
      <c r="BF291" s="46"/>
      <c r="BG291" s="225"/>
      <c r="BH291" s="46"/>
      <c r="BI291" s="252"/>
      <c r="BJ291" s="46"/>
      <c r="BK291" s="46"/>
      <c r="BL291" s="258"/>
      <c r="BM291" s="211"/>
      <c r="BN291" s="211"/>
      <c r="BO291" s="210"/>
      <c r="BP291" s="210"/>
      <c r="BQ291" s="211"/>
      <c r="BR291" s="211"/>
      <c r="BS291" s="210"/>
      <c r="BT291" s="225"/>
      <c r="BU291" s="225"/>
      <c r="BV291" s="225"/>
      <c r="BW291" s="210"/>
      <c r="BX291" s="210"/>
      <c r="BY291" s="211"/>
      <c r="BZ291" s="227"/>
      <c r="CA291" s="239"/>
      <c r="CB291" s="227"/>
      <c r="CC291" s="227"/>
      <c r="CD291" s="227"/>
      <c r="CE291" s="227"/>
    </row>
    <row r="292" spans="1:83" s="23" customFormat="1" ht="25.5" x14ac:dyDescent="0.25">
      <c r="A292" s="225">
        <v>41</v>
      </c>
      <c r="B292" s="225" t="s">
        <v>776</v>
      </c>
      <c r="C292" s="241" t="s">
        <v>778</v>
      </c>
      <c r="D292" s="225" t="s">
        <v>699</v>
      </c>
      <c r="E292" s="225" t="s">
        <v>726</v>
      </c>
      <c r="F292" s="219" t="s">
        <v>777</v>
      </c>
      <c r="G292" s="226">
        <v>13717</v>
      </c>
      <c r="H292" s="226">
        <v>13761</v>
      </c>
      <c r="I292" s="225"/>
      <c r="J292" s="213"/>
      <c r="K292" s="213"/>
      <c r="L292" s="225"/>
      <c r="M292" s="225"/>
      <c r="N292" s="225"/>
      <c r="O292" s="225"/>
      <c r="P292" s="225"/>
      <c r="Q292" s="225"/>
      <c r="R292" s="225"/>
      <c r="S292" s="225"/>
      <c r="T292" s="225"/>
      <c r="U292" s="225"/>
      <c r="V292" s="225"/>
      <c r="W292" s="219"/>
      <c r="X292" s="225"/>
      <c r="Y292" s="225" t="s">
        <v>779</v>
      </c>
      <c r="Z292" s="225" t="s">
        <v>780</v>
      </c>
      <c r="AA292" s="225" t="s">
        <v>781</v>
      </c>
      <c r="AB292" s="213">
        <v>45454</v>
      </c>
      <c r="AC292" s="226">
        <v>13795</v>
      </c>
      <c r="AD292" s="213">
        <v>45454</v>
      </c>
      <c r="AE292" s="213">
        <v>46184</v>
      </c>
      <c r="AF292" s="225" t="s">
        <v>782</v>
      </c>
      <c r="AG292" s="225" t="s">
        <v>729</v>
      </c>
      <c r="AH292" s="225" t="s">
        <v>783</v>
      </c>
      <c r="AI292" s="46">
        <v>24990000</v>
      </c>
      <c r="AJ292" s="46">
        <v>3739505.28</v>
      </c>
      <c r="AK292" s="46">
        <f>AI292+AJ292</f>
        <v>28729505.280000001</v>
      </c>
      <c r="AL292" s="225"/>
      <c r="AM292" s="225"/>
      <c r="AN292" s="213"/>
      <c r="AO292" s="225"/>
      <c r="AP292" s="225"/>
      <c r="AQ292" s="213"/>
      <c r="AR292" s="213"/>
      <c r="AS292" s="225"/>
      <c r="AT292" s="225"/>
      <c r="AU292" s="45"/>
      <c r="AV292" s="225"/>
      <c r="AW292" s="46"/>
      <c r="AX292" s="46"/>
      <c r="AY292" s="225"/>
      <c r="AZ292" s="225"/>
      <c r="BA292" s="46"/>
      <c r="BB292" s="46"/>
      <c r="BC292" s="213"/>
      <c r="BD292" s="46"/>
      <c r="BE292" s="46"/>
      <c r="BF292" s="46"/>
      <c r="BG292" s="225"/>
      <c r="BH292" s="46"/>
      <c r="BI292" s="252"/>
      <c r="BJ292" s="46">
        <v>2980335.1</v>
      </c>
      <c r="BK292" s="46">
        <v>2003826.28</v>
      </c>
      <c r="BL292" s="258">
        <f>BJ292+BK292</f>
        <v>4984161.38</v>
      </c>
      <c r="BM292" s="210"/>
      <c r="BN292" s="210"/>
      <c r="BO292" s="242">
        <v>45461</v>
      </c>
      <c r="BP292" s="242">
        <v>46009</v>
      </c>
      <c r="BQ292" s="210"/>
      <c r="BR292" s="211"/>
      <c r="BS292" s="210">
        <v>45461</v>
      </c>
      <c r="BT292" s="225"/>
      <c r="BU292" s="225"/>
      <c r="BV292" s="225"/>
      <c r="BW292" s="210"/>
      <c r="BX292" s="210"/>
      <c r="BY292" s="211"/>
      <c r="BZ292" s="211" t="s">
        <v>1150</v>
      </c>
      <c r="CA292" s="220" t="s">
        <v>1101</v>
      </c>
      <c r="CB292" s="211" t="s">
        <v>752</v>
      </c>
      <c r="CC292" s="211" t="s">
        <v>753</v>
      </c>
      <c r="CD292" s="211" t="s">
        <v>784</v>
      </c>
      <c r="CE292" s="211" t="s">
        <v>785</v>
      </c>
    </row>
    <row r="293" spans="1:83" s="23" customFormat="1" x14ac:dyDescent="0.25">
      <c r="A293" s="229">
        <v>42</v>
      </c>
      <c r="B293" s="229" t="s">
        <v>786</v>
      </c>
      <c r="C293" s="243" t="s">
        <v>787</v>
      </c>
      <c r="D293" s="229" t="s">
        <v>699</v>
      </c>
      <c r="E293" s="229" t="s">
        <v>726</v>
      </c>
      <c r="F293" s="270" t="s">
        <v>788</v>
      </c>
      <c r="G293" s="234">
        <v>13661</v>
      </c>
      <c r="H293" s="234">
        <v>13716</v>
      </c>
      <c r="I293" s="229"/>
      <c r="J293" s="230"/>
      <c r="K293" s="230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70"/>
      <c r="X293" s="229"/>
      <c r="Y293" s="229" t="s">
        <v>789</v>
      </c>
      <c r="Z293" s="229" t="s">
        <v>472</v>
      </c>
      <c r="AA293" s="229" t="s">
        <v>513</v>
      </c>
      <c r="AB293" s="230">
        <v>45463</v>
      </c>
      <c r="AC293" s="234">
        <v>13802</v>
      </c>
      <c r="AD293" s="230">
        <v>45467</v>
      </c>
      <c r="AE293" s="230">
        <v>45832</v>
      </c>
      <c r="AF293" s="229" t="s">
        <v>790</v>
      </c>
      <c r="AG293" s="229" t="s">
        <v>184</v>
      </c>
      <c r="AH293" s="229" t="s">
        <v>791</v>
      </c>
      <c r="AI293" s="224">
        <v>872179.19</v>
      </c>
      <c r="AJ293" s="224">
        <v>2005</v>
      </c>
      <c r="AK293" s="224">
        <f>AI293+AJ293</f>
        <v>874184.19</v>
      </c>
      <c r="AL293" s="225"/>
      <c r="AM293" s="225"/>
      <c r="AN293" s="213"/>
      <c r="AO293" s="225"/>
      <c r="AP293" s="225"/>
      <c r="AQ293" s="213"/>
      <c r="AR293" s="213"/>
      <c r="AS293" s="225"/>
      <c r="AT293" s="225"/>
      <c r="AU293" s="45"/>
      <c r="AV293" s="225"/>
      <c r="AW293" s="46"/>
      <c r="AX293" s="46"/>
      <c r="AY293" s="225"/>
      <c r="AZ293" s="225"/>
      <c r="BA293" s="46"/>
      <c r="BB293" s="46"/>
      <c r="BC293" s="213"/>
      <c r="BD293" s="46"/>
      <c r="BE293" s="46"/>
      <c r="BF293" s="46"/>
      <c r="BG293" s="225"/>
      <c r="BH293" s="46"/>
      <c r="BI293" s="251"/>
      <c r="BJ293" s="224"/>
      <c r="BK293" s="224"/>
      <c r="BL293" s="257"/>
      <c r="BM293" s="222"/>
      <c r="BN293" s="210"/>
      <c r="BO293" s="242">
        <v>45478</v>
      </c>
      <c r="BP293" s="242">
        <v>45568</v>
      </c>
      <c r="BQ293" s="210"/>
      <c r="BR293" s="218"/>
      <c r="BS293" s="222">
        <v>45478</v>
      </c>
      <c r="BT293" s="229"/>
      <c r="BU293" s="229"/>
      <c r="BV293" s="229"/>
      <c r="BW293" s="210"/>
      <c r="BX293" s="210"/>
      <c r="BY293" s="211"/>
      <c r="BZ293" s="218" t="s">
        <v>796</v>
      </c>
      <c r="CA293" s="221">
        <v>13805</v>
      </c>
      <c r="CB293" s="218" t="s">
        <v>765</v>
      </c>
      <c r="CC293" s="218">
        <v>714497</v>
      </c>
      <c r="CD293" s="218" t="s">
        <v>797</v>
      </c>
      <c r="CE293" s="218" t="s">
        <v>798</v>
      </c>
    </row>
    <row r="294" spans="1:83" s="23" customFormat="1" ht="25.5" x14ac:dyDescent="0.25">
      <c r="A294" s="229"/>
      <c r="B294" s="229"/>
      <c r="C294" s="229"/>
      <c r="D294" s="229"/>
      <c r="E294" s="229"/>
      <c r="F294" s="270"/>
      <c r="G294" s="229"/>
      <c r="H294" s="229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70"/>
      <c r="X294" s="229"/>
      <c r="Y294" s="229"/>
      <c r="Z294" s="229"/>
      <c r="AA294" s="229"/>
      <c r="AB294" s="230"/>
      <c r="AC294" s="229"/>
      <c r="AD294" s="230"/>
      <c r="AE294" s="230"/>
      <c r="AF294" s="229"/>
      <c r="AG294" s="229"/>
      <c r="AH294" s="229"/>
      <c r="AI294" s="224"/>
      <c r="AJ294" s="224"/>
      <c r="AK294" s="224"/>
      <c r="AL294" s="225" t="s">
        <v>792</v>
      </c>
      <c r="AM294" s="225" t="s">
        <v>793</v>
      </c>
      <c r="AN294" s="213">
        <v>45568</v>
      </c>
      <c r="AO294" s="226">
        <v>13876</v>
      </c>
      <c r="AP294" s="225" t="s">
        <v>704</v>
      </c>
      <c r="AQ294" s="213"/>
      <c r="AR294" s="213"/>
      <c r="AS294" s="213"/>
      <c r="AT294" s="213"/>
      <c r="AU294" s="45"/>
      <c r="AV294" s="225"/>
      <c r="AW294" s="46"/>
      <c r="AX294" s="46"/>
      <c r="AY294" s="225"/>
      <c r="AZ294" s="225"/>
      <c r="BA294" s="46"/>
      <c r="BB294" s="46"/>
      <c r="BC294" s="213"/>
      <c r="BD294" s="46"/>
      <c r="BE294" s="46"/>
      <c r="BF294" s="46"/>
      <c r="BG294" s="225"/>
      <c r="BH294" s="46"/>
      <c r="BI294" s="251"/>
      <c r="BJ294" s="224"/>
      <c r="BK294" s="224"/>
      <c r="BL294" s="257"/>
      <c r="BM294" s="222"/>
      <c r="BN294" s="210"/>
      <c r="BO294" s="242">
        <v>45569</v>
      </c>
      <c r="BP294" s="242">
        <v>45658</v>
      </c>
      <c r="BQ294" s="210"/>
      <c r="BR294" s="218"/>
      <c r="BS294" s="222"/>
      <c r="BT294" s="229"/>
      <c r="BU294" s="229"/>
      <c r="BV294" s="229"/>
      <c r="BW294" s="210"/>
      <c r="BX294" s="210"/>
      <c r="BY294" s="211"/>
      <c r="BZ294" s="218"/>
      <c r="CA294" s="221"/>
      <c r="CB294" s="218"/>
      <c r="CC294" s="218"/>
      <c r="CD294" s="218"/>
      <c r="CE294" s="218"/>
    </row>
    <row r="295" spans="1:83" s="23" customFormat="1" ht="25.5" x14ac:dyDescent="0.25">
      <c r="A295" s="229"/>
      <c r="B295" s="229"/>
      <c r="C295" s="229"/>
      <c r="D295" s="229"/>
      <c r="E295" s="229"/>
      <c r="F295" s="270"/>
      <c r="G295" s="229"/>
      <c r="H295" s="229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70"/>
      <c r="X295" s="229"/>
      <c r="Y295" s="229"/>
      <c r="Z295" s="229"/>
      <c r="AA295" s="229"/>
      <c r="AB295" s="230"/>
      <c r="AC295" s="229"/>
      <c r="AD295" s="230"/>
      <c r="AE295" s="230"/>
      <c r="AF295" s="229"/>
      <c r="AG295" s="229"/>
      <c r="AH295" s="229"/>
      <c r="AI295" s="224"/>
      <c r="AJ295" s="224"/>
      <c r="AK295" s="224"/>
      <c r="AL295" s="225" t="s">
        <v>794</v>
      </c>
      <c r="AM295" s="225" t="s">
        <v>795</v>
      </c>
      <c r="AN295" s="213">
        <v>45646</v>
      </c>
      <c r="AO295" s="226">
        <v>13931</v>
      </c>
      <c r="AP295" s="225" t="s">
        <v>704</v>
      </c>
      <c r="AQ295" s="213"/>
      <c r="AR295" s="213"/>
      <c r="AS295" s="213"/>
      <c r="AT295" s="213"/>
      <c r="AU295" s="45"/>
      <c r="AV295" s="225"/>
      <c r="AW295" s="46"/>
      <c r="AX295" s="46"/>
      <c r="AY295" s="225"/>
      <c r="AZ295" s="225"/>
      <c r="BA295" s="46"/>
      <c r="BB295" s="46"/>
      <c r="BC295" s="213"/>
      <c r="BD295" s="46"/>
      <c r="BE295" s="46"/>
      <c r="BF295" s="46"/>
      <c r="BG295" s="225"/>
      <c r="BH295" s="46"/>
      <c r="BI295" s="251"/>
      <c r="BJ295" s="224"/>
      <c r="BK295" s="224"/>
      <c r="BL295" s="257"/>
      <c r="BM295" s="222"/>
      <c r="BN295" s="210"/>
      <c r="BO295" s="242">
        <v>45659</v>
      </c>
      <c r="BP295" s="242">
        <v>45748</v>
      </c>
      <c r="BQ295" s="210"/>
      <c r="BR295" s="218"/>
      <c r="BS295" s="222"/>
      <c r="BT295" s="229"/>
      <c r="BU295" s="229"/>
      <c r="BV295" s="229"/>
      <c r="BW295" s="210"/>
      <c r="BX295" s="210"/>
      <c r="BY295" s="211"/>
      <c r="BZ295" s="218"/>
      <c r="CA295" s="221"/>
      <c r="CB295" s="218"/>
      <c r="CC295" s="218"/>
      <c r="CD295" s="218"/>
      <c r="CE295" s="218"/>
    </row>
    <row r="296" spans="1:83" s="23" customFormat="1" ht="25.5" x14ac:dyDescent="0.25">
      <c r="A296" s="229"/>
      <c r="B296" s="229"/>
      <c r="C296" s="229"/>
      <c r="D296" s="229"/>
      <c r="E296" s="229"/>
      <c r="F296" s="270"/>
      <c r="G296" s="229"/>
      <c r="H296" s="229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70"/>
      <c r="X296" s="229"/>
      <c r="Y296" s="229"/>
      <c r="Z296" s="229"/>
      <c r="AA296" s="229"/>
      <c r="AB296" s="230"/>
      <c r="AC296" s="229"/>
      <c r="AD296" s="230"/>
      <c r="AE296" s="230"/>
      <c r="AF296" s="229"/>
      <c r="AG296" s="229"/>
      <c r="AH296" s="229"/>
      <c r="AI296" s="224"/>
      <c r="AJ296" s="224"/>
      <c r="AK296" s="224"/>
      <c r="AL296" s="225" t="s">
        <v>1002</v>
      </c>
      <c r="AM296" s="225" t="s">
        <v>1300</v>
      </c>
      <c r="AN296" s="213">
        <v>45741</v>
      </c>
      <c r="AO296" s="226">
        <v>14008</v>
      </c>
      <c r="AP296" s="225" t="s">
        <v>704</v>
      </c>
      <c r="AQ296" s="213"/>
      <c r="AR296" s="213"/>
      <c r="AS296" s="213">
        <v>45828</v>
      </c>
      <c r="AT296" s="213">
        <v>45917</v>
      </c>
      <c r="AU296" s="45"/>
      <c r="AV296" s="225"/>
      <c r="AW296" s="46"/>
      <c r="AX296" s="46"/>
      <c r="AY296" s="225"/>
      <c r="AZ296" s="225"/>
      <c r="BA296" s="46"/>
      <c r="BB296" s="46"/>
      <c r="BC296" s="213"/>
      <c r="BD296" s="46"/>
      <c r="BE296" s="46"/>
      <c r="BF296" s="46"/>
      <c r="BG296" s="225"/>
      <c r="BH296" s="46"/>
      <c r="BI296" s="251"/>
      <c r="BJ296" s="224"/>
      <c r="BK296" s="224"/>
      <c r="BL296" s="257"/>
      <c r="BM296" s="222"/>
      <c r="BN296" s="210"/>
      <c r="BO296" s="242">
        <v>45749</v>
      </c>
      <c r="BP296" s="242">
        <v>45839</v>
      </c>
      <c r="BQ296" s="210"/>
      <c r="BR296" s="218"/>
      <c r="BS296" s="222"/>
      <c r="BT296" s="229"/>
      <c r="BU296" s="229"/>
      <c r="BV296" s="229"/>
      <c r="BW296" s="210"/>
      <c r="BX296" s="210"/>
      <c r="BY296" s="211"/>
      <c r="BZ296" s="218"/>
      <c r="CA296" s="221"/>
      <c r="CB296" s="218"/>
      <c r="CC296" s="218"/>
      <c r="CD296" s="218"/>
      <c r="CE296" s="218"/>
    </row>
    <row r="297" spans="1:83" s="23" customFormat="1" x14ac:dyDescent="0.25">
      <c r="A297" s="229">
        <v>43</v>
      </c>
      <c r="B297" s="229" t="s">
        <v>799</v>
      </c>
      <c r="C297" s="243" t="s">
        <v>800</v>
      </c>
      <c r="D297" s="229" t="s">
        <v>699</v>
      </c>
      <c r="E297" s="229" t="s">
        <v>726</v>
      </c>
      <c r="F297" s="270" t="s">
        <v>801</v>
      </c>
      <c r="G297" s="234">
        <v>13677</v>
      </c>
      <c r="H297" s="234">
        <v>13739</v>
      </c>
      <c r="I297" s="229"/>
      <c r="J297" s="230"/>
      <c r="K297" s="230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70"/>
      <c r="X297" s="229"/>
      <c r="Y297" s="229" t="s">
        <v>802</v>
      </c>
      <c r="Z297" s="229" t="s">
        <v>323</v>
      </c>
      <c r="AA297" s="229" t="s">
        <v>803</v>
      </c>
      <c r="AB297" s="230">
        <v>45464</v>
      </c>
      <c r="AC297" s="234">
        <v>13802</v>
      </c>
      <c r="AD297" s="230">
        <v>45464</v>
      </c>
      <c r="AE297" s="230">
        <v>45829</v>
      </c>
      <c r="AF297" s="229" t="s">
        <v>790</v>
      </c>
      <c r="AG297" s="229" t="s">
        <v>804</v>
      </c>
      <c r="AH297" s="229" t="s">
        <v>805</v>
      </c>
      <c r="AI297" s="224">
        <v>2993300</v>
      </c>
      <c r="AJ297" s="224">
        <v>6700</v>
      </c>
      <c r="AK297" s="224">
        <f>AI297+AJ297</f>
        <v>3000000</v>
      </c>
      <c r="AL297" s="225"/>
      <c r="AM297" s="225"/>
      <c r="AN297" s="213"/>
      <c r="AO297" s="225"/>
      <c r="AP297" s="225"/>
      <c r="AQ297" s="213"/>
      <c r="AR297" s="213"/>
      <c r="AS297" s="225"/>
      <c r="AT297" s="225"/>
      <c r="AU297" s="45"/>
      <c r="AV297" s="225"/>
      <c r="AW297" s="46"/>
      <c r="AX297" s="46"/>
      <c r="AY297" s="225"/>
      <c r="AZ297" s="225"/>
      <c r="BA297" s="46"/>
      <c r="BB297" s="46"/>
      <c r="BC297" s="213"/>
      <c r="BD297" s="46"/>
      <c r="BE297" s="46"/>
      <c r="BF297" s="46"/>
      <c r="BG297" s="225"/>
      <c r="BH297" s="46"/>
      <c r="BI297" s="251"/>
      <c r="BJ297" s="224">
        <v>669401.87</v>
      </c>
      <c r="BK297" s="224">
        <v>1171485.83</v>
      </c>
      <c r="BL297" s="257">
        <f>BJ297+BK297</f>
        <v>1840887.7000000002</v>
      </c>
      <c r="BM297" s="222"/>
      <c r="BN297" s="210"/>
      <c r="BO297" s="242">
        <v>45474</v>
      </c>
      <c r="BP297" s="242">
        <v>45597</v>
      </c>
      <c r="BQ297" s="210"/>
      <c r="BR297" s="218"/>
      <c r="BS297" s="222">
        <v>45474</v>
      </c>
      <c r="BT297" s="229"/>
      <c r="BU297" s="229"/>
      <c r="BV297" s="229"/>
      <c r="BW297" s="210"/>
      <c r="BX297" s="210"/>
      <c r="BY297" s="211"/>
      <c r="BZ297" s="218" t="s">
        <v>1152</v>
      </c>
      <c r="CA297" s="221" t="s">
        <v>1153</v>
      </c>
      <c r="CB297" s="218" t="s">
        <v>752</v>
      </c>
      <c r="CC297" s="218">
        <v>714834</v>
      </c>
      <c r="CD297" s="218" t="s">
        <v>1154</v>
      </c>
      <c r="CE297" s="218" t="s">
        <v>1155</v>
      </c>
    </row>
    <row r="298" spans="1:83" s="23" customFormat="1" ht="25.5" x14ac:dyDescent="0.25">
      <c r="A298" s="229"/>
      <c r="B298" s="229"/>
      <c r="C298" s="243"/>
      <c r="D298" s="229"/>
      <c r="E298" s="229"/>
      <c r="F298" s="270"/>
      <c r="G298" s="234"/>
      <c r="H298" s="234"/>
      <c r="I298" s="229"/>
      <c r="J298" s="230"/>
      <c r="K298" s="230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70"/>
      <c r="X298" s="229"/>
      <c r="Y298" s="229"/>
      <c r="Z298" s="229"/>
      <c r="AA298" s="229"/>
      <c r="AB298" s="230"/>
      <c r="AC298" s="234"/>
      <c r="AD298" s="230"/>
      <c r="AE298" s="230"/>
      <c r="AF298" s="229"/>
      <c r="AG298" s="229"/>
      <c r="AH298" s="229"/>
      <c r="AI298" s="224"/>
      <c r="AJ298" s="224"/>
      <c r="AK298" s="224"/>
      <c r="AL298" s="225" t="s">
        <v>705</v>
      </c>
      <c r="AM298" s="225" t="s">
        <v>806</v>
      </c>
      <c r="AN298" s="213">
        <v>45597</v>
      </c>
      <c r="AO298" s="226">
        <v>13910</v>
      </c>
      <c r="AP298" s="225" t="s">
        <v>704</v>
      </c>
      <c r="AQ298" s="213"/>
      <c r="AR298" s="213"/>
      <c r="AS298" s="225"/>
      <c r="AT298" s="225"/>
      <c r="AU298" s="45"/>
      <c r="AV298" s="225"/>
      <c r="AW298" s="46"/>
      <c r="AX298" s="46"/>
      <c r="AY298" s="225"/>
      <c r="AZ298" s="225"/>
      <c r="BA298" s="46"/>
      <c r="BB298" s="46"/>
      <c r="BC298" s="213"/>
      <c r="BD298" s="46"/>
      <c r="BE298" s="46"/>
      <c r="BF298" s="46"/>
      <c r="BG298" s="225"/>
      <c r="BH298" s="46"/>
      <c r="BI298" s="251"/>
      <c r="BJ298" s="224"/>
      <c r="BK298" s="224"/>
      <c r="BL298" s="257"/>
      <c r="BM298" s="222"/>
      <c r="BN298" s="210"/>
      <c r="BO298" s="242">
        <v>45598</v>
      </c>
      <c r="BP298" s="242">
        <v>45718</v>
      </c>
      <c r="BQ298" s="210"/>
      <c r="BR298" s="218"/>
      <c r="BS298" s="222"/>
      <c r="BT298" s="229"/>
      <c r="BU298" s="229"/>
      <c r="BV298" s="229"/>
      <c r="BW298" s="210"/>
      <c r="BX298" s="210"/>
      <c r="BY298" s="211"/>
      <c r="BZ298" s="218"/>
      <c r="CA298" s="221"/>
      <c r="CB298" s="218"/>
      <c r="CC298" s="218"/>
      <c r="CD298" s="218"/>
      <c r="CE298" s="218"/>
    </row>
    <row r="299" spans="1:83" s="23" customFormat="1" ht="25.5" x14ac:dyDescent="0.25">
      <c r="A299" s="229"/>
      <c r="B299" s="229"/>
      <c r="C299" s="243"/>
      <c r="D299" s="229"/>
      <c r="E299" s="229"/>
      <c r="F299" s="270"/>
      <c r="G299" s="234"/>
      <c r="H299" s="234"/>
      <c r="I299" s="229"/>
      <c r="J299" s="230"/>
      <c r="K299" s="230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70"/>
      <c r="X299" s="229"/>
      <c r="Y299" s="229"/>
      <c r="Z299" s="229"/>
      <c r="AA299" s="229"/>
      <c r="AB299" s="230"/>
      <c r="AC299" s="234"/>
      <c r="AD299" s="230"/>
      <c r="AE299" s="230"/>
      <c r="AF299" s="229"/>
      <c r="AG299" s="229"/>
      <c r="AH299" s="229"/>
      <c r="AI299" s="224"/>
      <c r="AJ299" s="224"/>
      <c r="AK299" s="224"/>
      <c r="AL299" s="225" t="s">
        <v>1005</v>
      </c>
      <c r="AM299" s="225" t="s">
        <v>1151</v>
      </c>
      <c r="AN299" s="213">
        <v>45716</v>
      </c>
      <c r="AO299" s="226">
        <v>13984</v>
      </c>
      <c r="AP299" s="225" t="s">
        <v>704</v>
      </c>
      <c r="AQ299" s="213"/>
      <c r="AR299" s="213"/>
      <c r="AS299" s="225"/>
      <c r="AT299" s="225"/>
      <c r="AU299" s="45"/>
      <c r="AV299" s="225"/>
      <c r="AW299" s="46"/>
      <c r="AX299" s="46"/>
      <c r="AY299" s="225"/>
      <c r="AZ299" s="225"/>
      <c r="BA299" s="46"/>
      <c r="BB299" s="46"/>
      <c r="BC299" s="213"/>
      <c r="BD299" s="46"/>
      <c r="BE299" s="46"/>
      <c r="BF299" s="46"/>
      <c r="BG299" s="225"/>
      <c r="BH299" s="46"/>
      <c r="BI299" s="251"/>
      <c r="BJ299" s="224"/>
      <c r="BK299" s="224"/>
      <c r="BL299" s="257"/>
      <c r="BM299" s="222"/>
      <c r="BN299" s="210"/>
      <c r="BO299" s="242">
        <v>45719</v>
      </c>
      <c r="BP299" s="242">
        <v>45779</v>
      </c>
      <c r="BQ299" s="210"/>
      <c r="BR299" s="218"/>
      <c r="BS299" s="222"/>
      <c r="BT299" s="229"/>
      <c r="BU299" s="229"/>
      <c r="BV299" s="229"/>
      <c r="BW299" s="210"/>
      <c r="BX299" s="210"/>
      <c r="BY299" s="211"/>
      <c r="BZ299" s="218"/>
      <c r="CA299" s="221"/>
      <c r="CB299" s="218"/>
      <c r="CC299" s="218"/>
      <c r="CD299" s="218"/>
      <c r="CE299" s="218"/>
    </row>
    <row r="300" spans="1:83" s="23" customFormat="1" ht="25.5" x14ac:dyDescent="0.25">
      <c r="A300" s="229"/>
      <c r="B300" s="229"/>
      <c r="C300" s="229"/>
      <c r="D300" s="229"/>
      <c r="E300" s="229"/>
      <c r="F300" s="270"/>
      <c r="G300" s="229"/>
      <c r="H300" s="229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70"/>
      <c r="X300" s="229"/>
      <c r="Y300" s="229"/>
      <c r="Z300" s="229"/>
      <c r="AA300" s="229"/>
      <c r="AB300" s="230"/>
      <c r="AC300" s="229"/>
      <c r="AD300" s="230"/>
      <c r="AE300" s="230"/>
      <c r="AF300" s="229"/>
      <c r="AG300" s="229"/>
      <c r="AH300" s="229"/>
      <c r="AI300" s="224"/>
      <c r="AJ300" s="224"/>
      <c r="AK300" s="224"/>
      <c r="AL300" s="225" t="s">
        <v>970</v>
      </c>
      <c r="AM300" s="225" t="s">
        <v>1280</v>
      </c>
      <c r="AN300" s="213">
        <v>45777</v>
      </c>
      <c r="AO300" s="226">
        <v>14036</v>
      </c>
      <c r="AP300" s="225" t="s">
        <v>704</v>
      </c>
      <c r="AQ300" s="213"/>
      <c r="AR300" s="213"/>
      <c r="AS300" s="213">
        <v>45830</v>
      </c>
      <c r="AT300" s="213">
        <v>46194</v>
      </c>
      <c r="AU300" s="45"/>
      <c r="AV300" s="225"/>
      <c r="AW300" s="46"/>
      <c r="AX300" s="46"/>
      <c r="AY300" s="225"/>
      <c r="AZ300" s="225"/>
      <c r="BA300" s="46"/>
      <c r="BB300" s="46"/>
      <c r="BC300" s="213"/>
      <c r="BD300" s="46"/>
      <c r="BE300" s="46"/>
      <c r="BF300" s="46"/>
      <c r="BG300" s="225"/>
      <c r="BH300" s="46"/>
      <c r="BI300" s="251"/>
      <c r="BJ300" s="224"/>
      <c r="BK300" s="224"/>
      <c r="BL300" s="257"/>
      <c r="BM300" s="222"/>
      <c r="BN300" s="210"/>
      <c r="BO300" s="242">
        <v>45780</v>
      </c>
      <c r="BP300" s="242">
        <v>45840</v>
      </c>
      <c r="BQ300" s="210"/>
      <c r="BR300" s="218"/>
      <c r="BS300" s="222"/>
      <c r="BT300" s="229"/>
      <c r="BU300" s="229"/>
      <c r="BV300" s="229"/>
      <c r="BW300" s="210"/>
      <c r="BX300" s="210"/>
      <c r="BY300" s="211"/>
      <c r="BZ300" s="218"/>
      <c r="CA300" s="221"/>
      <c r="CB300" s="218"/>
      <c r="CC300" s="218"/>
      <c r="CD300" s="218"/>
      <c r="CE300" s="218"/>
    </row>
    <row r="301" spans="1:83" s="23" customFormat="1" x14ac:dyDescent="0.25">
      <c r="A301" s="229">
        <v>44</v>
      </c>
      <c r="B301" s="229" t="s">
        <v>807</v>
      </c>
      <c r="C301" s="243" t="s">
        <v>808</v>
      </c>
      <c r="D301" s="229" t="s">
        <v>699</v>
      </c>
      <c r="E301" s="229" t="s">
        <v>726</v>
      </c>
      <c r="F301" s="270" t="s">
        <v>809</v>
      </c>
      <c r="G301" s="234">
        <v>13688</v>
      </c>
      <c r="H301" s="234">
        <v>13785</v>
      </c>
      <c r="I301" s="229"/>
      <c r="J301" s="230"/>
      <c r="K301" s="230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70"/>
      <c r="X301" s="229"/>
      <c r="Y301" s="229" t="s">
        <v>810</v>
      </c>
      <c r="Z301" s="229" t="s">
        <v>811</v>
      </c>
      <c r="AA301" s="229" t="s">
        <v>539</v>
      </c>
      <c r="AB301" s="230">
        <v>45494</v>
      </c>
      <c r="AC301" s="234">
        <v>13802</v>
      </c>
      <c r="AD301" s="230">
        <v>45467</v>
      </c>
      <c r="AE301" s="230">
        <v>45832</v>
      </c>
      <c r="AF301" s="229" t="s">
        <v>812</v>
      </c>
      <c r="AG301" s="229" t="s">
        <v>184</v>
      </c>
      <c r="AH301" s="229" t="s">
        <v>813</v>
      </c>
      <c r="AI301" s="224">
        <v>379816.99</v>
      </c>
      <c r="AJ301" s="224">
        <v>21000</v>
      </c>
      <c r="AK301" s="224">
        <f>AI301+AJ301</f>
        <v>400816.99</v>
      </c>
      <c r="AL301" s="225"/>
      <c r="AM301" s="225"/>
      <c r="AN301" s="213"/>
      <c r="AO301" s="225"/>
      <c r="AP301" s="225"/>
      <c r="AQ301" s="213"/>
      <c r="AR301" s="213"/>
      <c r="AS301" s="225"/>
      <c r="AT301" s="225"/>
      <c r="AU301" s="45"/>
      <c r="AV301" s="225"/>
      <c r="AW301" s="46"/>
      <c r="AX301" s="46"/>
      <c r="AY301" s="225"/>
      <c r="AZ301" s="225"/>
      <c r="BA301" s="46"/>
      <c r="BB301" s="46"/>
      <c r="BC301" s="213"/>
      <c r="BD301" s="46"/>
      <c r="BE301" s="46"/>
      <c r="BF301" s="46"/>
      <c r="BG301" s="225"/>
      <c r="BH301" s="46"/>
      <c r="BI301" s="251"/>
      <c r="BJ301" s="224">
        <v>187304.47</v>
      </c>
      <c r="BK301" s="224">
        <v>205974.87</v>
      </c>
      <c r="BL301" s="257">
        <f>BJ301+BK301</f>
        <v>393279.33999999997</v>
      </c>
      <c r="BM301" s="222"/>
      <c r="BN301" s="210"/>
      <c r="BO301" s="242">
        <v>45477</v>
      </c>
      <c r="BP301" s="242">
        <v>45567</v>
      </c>
      <c r="BQ301" s="210"/>
      <c r="BR301" s="218"/>
      <c r="BS301" s="222">
        <v>45477</v>
      </c>
      <c r="BT301" s="229"/>
      <c r="BU301" s="229"/>
      <c r="BV301" s="229"/>
      <c r="BW301" s="210"/>
      <c r="BX301" s="210"/>
      <c r="BY301" s="211"/>
      <c r="BZ301" s="218" t="s">
        <v>1156</v>
      </c>
      <c r="CA301" s="221" t="s">
        <v>1157</v>
      </c>
      <c r="CB301" s="218" t="s">
        <v>1149</v>
      </c>
      <c r="CC301" s="218">
        <v>714834</v>
      </c>
      <c r="CD301" s="218" t="s">
        <v>818</v>
      </c>
      <c r="CE301" s="218" t="s">
        <v>725</v>
      </c>
    </row>
    <row r="302" spans="1:83" s="23" customFormat="1" ht="25.5" x14ac:dyDescent="0.25">
      <c r="A302" s="229"/>
      <c r="B302" s="229"/>
      <c r="C302" s="229"/>
      <c r="D302" s="229"/>
      <c r="E302" s="229"/>
      <c r="F302" s="270"/>
      <c r="G302" s="229"/>
      <c r="H302" s="229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70"/>
      <c r="X302" s="229"/>
      <c r="Y302" s="229"/>
      <c r="Z302" s="229"/>
      <c r="AA302" s="229"/>
      <c r="AB302" s="230"/>
      <c r="AC302" s="229"/>
      <c r="AD302" s="230"/>
      <c r="AE302" s="230"/>
      <c r="AF302" s="229"/>
      <c r="AG302" s="229"/>
      <c r="AH302" s="229"/>
      <c r="AI302" s="224"/>
      <c r="AJ302" s="224"/>
      <c r="AK302" s="224"/>
      <c r="AL302" s="225" t="s">
        <v>814</v>
      </c>
      <c r="AM302" s="225" t="s">
        <v>815</v>
      </c>
      <c r="AN302" s="213">
        <v>45566</v>
      </c>
      <c r="AO302" s="226">
        <v>13875</v>
      </c>
      <c r="AP302" s="225" t="s">
        <v>704</v>
      </c>
      <c r="AQ302" s="213"/>
      <c r="AR302" s="213"/>
      <c r="AS302" s="213"/>
      <c r="AT302" s="213"/>
      <c r="AU302" s="45"/>
      <c r="AV302" s="225"/>
      <c r="AW302" s="46"/>
      <c r="AX302" s="46"/>
      <c r="AY302" s="225"/>
      <c r="AZ302" s="225"/>
      <c r="BA302" s="46"/>
      <c r="BB302" s="46"/>
      <c r="BC302" s="213"/>
      <c r="BD302" s="46"/>
      <c r="BE302" s="46"/>
      <c r="BF302" s="46"/>
      <c r="BG302" s="225"/>
      <c r="BH302" s="46"/>
      <c r="BI302" s="251"/>
      <c r="BJ302" s="224"/>
      <c r="BK302" s="224"/>
      <c r="BL302" s="257"/>
      <c r="BM302" s="222"/>
      <c r="BN302" s="210"/>
      <c r="BO302" s="242">
        <v>45568</v>
      </c>
      <c r="BP302" s="242">
        <v>45657</v>
      </c>
      <c r="BQ302" s="210"/>
      <c r="BR302" s="218"/>
      <c r="BS302" s="222"/>
      <c r="BT302" s="229"/>
      <c r="BU302" s="229"/>
      <c r="BV302" s="229"/>
      <c r="BW302" s="210"/>
      <c r="BX302" s="210"/>
      <c r="BY302" s="211"/>
      <c r="BZ302" s="218"/>
      <c r="CA302" s="221"/>
      <c r="CB302" s="218"/>
      <c r="CC302" s="218"/>
      <c r="CD302" s="218"/>
      <c r="CE302" s="218"/>
    </row>
    <row r="303" spans="1:83" s="23" customFormat="1" ht="25.5" x14ac:dyDescent="0.25">
      <c r="A303" s="229"/>
      <c r="B303" s="229"/>
      <c r="C303" s="229"/>
      <c r="D303" s="229"/>
      <c r="E303" s="229"/>
      <c r="F303" s="270"/>
      <c r="G303" s="229"/>
      <c r="H303" s="229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70"/>
      <c r="X303" s="229"/>
      <c r="Y303" s="229"/>
      <c r="Z303" s="229"/>
      <c r="AA303" s="229"/>
      <c r="AB303" s="230"/>
      <c r="AC303" s="229"/>
      <c r="AD303" s="230"/>
      <c r="AE303" s="230"/>
      <c r="AF303" s="229"/>
      <c r="AG303" s="229"/>
      <c r="AH303" s="229"/>
      <c r="AI303" s="224"/>
      <c r="AJ303" s="224"/>
      <c r="AK303" s="224"/>
      <c r="AL303" s="225" t="s">
        <v>816</v>
      </c>
      <c r="AM303" s="225" t="s">
        <v>817</v>
      </c>
      <c r="AN303" s="213">
        <v>45646</v>
      </c>
      <c r="AO303" s="226">
        <v>13943</v>
      </c>
      <c r="AP303" s="225" t="s">
        <v>704</v>
      </c>
      <c r="AQ303" s="213"/>
      <c r="AR303" s="213"/>
      <c r="AS303" s="213"/>
      <c r="AT303" s="213"/>
      <c r="AU303" s="45"/>
      <c r="AV303" s="225"/>
      <c r="AW303" s="46"/>
      <c r="AX303" s="46"/>
      <c r="AY303" s="225"/>
      <c r="AZ303" s="225"/>
      <c r="BA303" s="46"/>
      <c r="BB303" s="46"/>
      <c r="BC303" s="213"/>
      <c r="BD303" s="46"/>
      <c r="BE303" s="46"/>
      <c r="BF303" s="46"/>
      <c r="BG303" s="225"/>
      <c r="BH303" s="46"/>
      <c r="BI303" s="251"/>
      <c r="BJ303" s="224"/>
      <c r="BK303" s="224"/>
      <c r="BL303" s="257"/>
      <c r="BM303" s="222"/>
      <c r="BN303" s="210"/>
      <c r="BO303" s="242">
        <v>45658</v>
      </c>
      <c r="BP303" s="242">
        <v>45747</v>
      </c>
      <c r="BQ303" s="210"/>
      <c r="BR303" s="218"/>
      <c r="BS303" s="222"/>
      <c r="BT303" s="229"/>
      <c r="BU303" s="229"/>
      <c r="BV303" s="229"/>
      <c r="BW303" s="210"/>
      <c r="BX303" s="210"/>
      <c r="BY303" s="211"/>
      <c r="BZ303" s="218"/>
      <c r="CA303" s="221"/>
      <c r="CB303" s="218"/>
      <c r="CC303" s="218"/>
      <c r="CD303" s="218"/>
      <c r="CE303" s="218"/>
    </row>
    <row r="304" spans="1:83" s="23" customFormat="1" x14ac:dyDescent="0.25">
      <c r="A304" s="229">
        <v>45</v>
      </c>
      <c r="B304" s="229" t="s">
        <v>820</v>
      </c>
      <c r="C304" s="243" t="s">
        <v>688</v>
      </c>
      <c r="D304" s="229" t="s">
        <v>699</v>
      </c>
      <c r="E304" s="229" t="s">
        <v>726</v>
      </c>
      <c r="F304" s="270" t="s">
        <v>821</v>
      </c>
      <c r="G304" s="234">
        <v>13674</v>
      </c>
      <c r="H304" s="234">
        <v>13785</v>
      </c>
      <c r="I304" s="229"/>
      <c r="J304" s="230"/>
      <c r="K304" s="230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70"/>
      <c r="X304" s="229"/>
      <c r="Y304" s="229" t="s">
        <v>822</v>
      </c>
      <c r="Z304" s="229" t="s">
        <v>692</v>
      </c>
      <c r="AA304" s="229" t="s">
        <v>823</v>
      </c>
      <c r="AB304" s="230">
        <v>45464</v>
      </c>
      <c r="AC304" s="234">
        <v>13802</v>
      </c>
      <c r="AD304" s="230">
        <v>45467</v>
      </c>
      <c r="AE304" s="230">
        <v>45832</v>
      </c>
      <c r="AF304" s="229">
        <v>1706</v>
      </c>
      <c r="AG304" s="229" t="s">
        <v>184</v>
      </c>
      <c r="AH304" s="229" t="s">
        <v>824</v>
      </c>
      <c r="AI304" s="224">
        <v>164094.31</v>
      </c>
      <c r="AJ304" s="224"/>
      <c r="AK304" s="224">
        <f>AI304+AJ304</f>
        <v>164094.31</v>
      </c>
      <c r="AL304" s="225"/>
      <c r="AM304" s="225"/>
      <c r="AN304" s="213"/>
      <c r="AO304" s="225"/>
      <c r="AP304" s="225"/>
      <c r="AQ304" s="213"/>
      <c r="AR304" s="213"/>
      <c r="AS304" s="225"/>
      <c r="AT304" s="225"/>
      <c r="AU304" s="45"/>
      <c r="AV304" s="225"/>
      <c r="AW304" s="46"/>
      <c r="AX304" s="46"/>
      <c r="AY304" s="225"/>
      <c r="AZ304" s="225"/>
      <c r="BA304" s="46"/>
      <c r="BB304" s="46"/>
      <c r="BC304" s="213"/>
      <c r="BD304" s="46"/>
      <c r="BE304" s="46"/>
      <c r="BF304" s="46"/>
      <c r="BG304" s="225"/>
      <c r="BH304" s="46"/>
      <c r="BI304" s="251"/>
      <c r="BJ304" s="224">
        <v>90550.02</v>
      </c>
      <c r="BK304" s="224">
        <v>26698.37</v>
      </c>
      <c r="BL304" s="257">
        <f>BJ304+BK304</f>
        <v>117248.39</v>
      </c>
      <c r="BM304" s="222"/>
      <c r="BN304" s="210"/>
      <c r="BO304" s="242">
        <v>45474</v>
      </c>
      <c r="BP304" s="242">
        <v>45533</v>
      </c>
      <c r="BQ304" s="210"/>
      <c r="BR304" s="218"/>
      <c r="BS304" s="222">
        <v>45474</v>
      </c>
      <c r="BT304" s="229"/>
      <c r="BU304" s="229"/>
      <c r="BV304" s="229"/>
      <c r="BW304" s="210"/>
      <c r="BX304" s="210"/>
      <c r="BY304" s="211"/>
      <c r="BZ304" s="218" t="s">
        <v>1159</v>
      </c>
      <c r="CA304" s="221" t="s">
        <v>1160</v>
      </c>
      <c r="CB304" s="218" t="s">
        <v>1094</v>
      </c>
      <c r="CC304" s="218">
        <v>709746</v>
      </c>
      <c r="CD304" s="218" t="s">
        <v>1143</v>
      </c>
      <c r="CE304" s="218" t="s">
        <v>1111</v>
      </c>
    </row>
    <row r="305" spans="1:83" s="23" customFormat="1" ht="25.5" x14ac:dyDescent="0.25">
      <c r="A305" s="229"/>
      <c r="B305" s="229"/>
      <c r="C305" s="229"/>
      <c r="D305" s="229"/>
      <c r="E305" s="229"/>
      <c r="F305" s="270"/>
      <c r="G305" s="229"/>
      <c r="H305" s="229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70"/>
      <c r="X305" s="229"/>
      <c r="Y305" s="229"/>
      <c r="Z305" s="229"/>
      <c r="AA305" s="229"/>
      <c r="AB305" s="230"/>
      <c r="AC305" s="229"/>
      <c r="AD305" s="230"/>
      <c r="AE305" s="230"/>
      <c r="AF305" s="229"/>
      <c r="AG305" s="229"/>
      <c r="AH305" s="229"/>
      <c r="AI305" s="224"/>
      <c r="AJ305" s="224"/>
      <c r="AK305" s="224"/>
      <c r="AL305" s="225" t="s">
        <v>705</v>
      </c>
      <c r="AM305" s="225" t="s">
        <v>825</v>
      </c>
      <c r="AN305" s="213">
        <v>45533</v>
      </c>
      <c r="AO305" s="226">
        <v>13863</v>
      </c>
      <c r="AP305" s="225" t="s">
        <v>704</v>
      </c>
      <c r="AQ305" s="213"/>
      <c r="AR305" s="213"/>
      <c r="AS305" s="213"/>
      <c r="AT305" s="213"/>
      <c r="AU305" s="45"/>
      <c r="AV305" s="225"/>
      <c r="AW305" s="46"/>
      <c r="AX305" s="46"/>
      <c r="AY305" s="225"/>
      <c r="AZ305" s="225"/>
      <c r="BA305" s="46"/>
      <c r="BB305" s="46"/>
      <c r="BC305" s="213"/>
      <c r="BD305" s="46"/>
      <c r="BE305" s="46"/>
      <c r="BF305" s="46"/>
      <c r="BG305" s="225"/>
      <c r="BH305" s="46"/>
      <c r="BI305" s="251"/>
      <c r="BJ305" s="224"/>
      <c r="BK305" s="224"/>
      <c r="BL305" s="257"/>
      <c r="BM305" s="222"/>
      <c r="BN305" s="210"/>
      <c r="BO305" s="242">
        <v>45534</v>
      </c>
      <c r="BP305" s="242">
        <v>45593</v>
      </c>
      <c r="BQ305" s="210"/>
      <c r="BR305" s="218"/>
      <c r="BS305" s="222"/>
      <c r="BT305" s="229"/>
      <c r="BU305" s="229"/>
      <c r="BV305" s="229"/>
      <c r="BW305" s="210"/>
      <c r="BX305" s="210"/>
      <c r="BY305" s="211"/>
      <c r="BZ305" s="218"/>
      <c r="CA305" s="221"/>
      <c r="CB305" s="218"/>
      <c r="CC305" s="218"/>
      <c r="CD305" s="218"/>
      <c r="CE305" s="218"/>
    </row>
    <row r="306" spans="1:83" s="23" customFormat="1" ht="25.5" x14ac:dyDescent="0.25">
      <c r="A306" s="229"/>
      <c r="B306" s="229"/>
      <c r="C306" s="229"/>
      <c r="D306" s="229"/>
      <c r="E306" s="229"/>
      <c r="F306" s="270"/>
      <c r="G306" s="229"/>
      <c r="H306" s="229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70"/>
      <c r="X306" s="229"/>
      <c r="Y306" s="229"/>
      <c r="Z306" s="229"/>
      <c r="AA306" s="229"/>
      <c r="AB306" s="230"/>
      <c r="AC306" s="229"/>
      <c r="AD306" s="230"/>
      <c r="AE306" s="230"/>
      <c r="AF306" s="229"/>
      <c r="AG306" s="229"/>
      <c r="AH306" s="229"/>
      <c r="AI306" s="224"/>
      <c r="AJ306" s="224"/>
      <c r="AK306" s="224"/>
      <c r="AL306" s="225" t="s">
        <v>758</v>
      </c>
      <c r="AM306" s="225" t="s">
        <v>826</v>
      </c>
      <c r="AN306" s="213">
        <v>45565</v>
      </c>
      <c r="AO306" s="226">
        <v>13876</v>
      </c>
      <c r="AP306" s="225" t="s">
        <v>704</v>
      </c>
      <c r="AQ306" s="213"/>
      <c r="AR306" s="213"/>
      <c r="AS306" s="213"/>
      <c r="AT306" s="213"/>
      <c r="AU306" s="45"/>
      <c r="AV306" s="225"/>
      <c r="AW306" s="46"/>
      <c r="AX306" s="46"/>
      <c r="AY306" s="225"/>
      <c r="AZ306" s="225"/>
      <c r="BA306" s="46"/>
      <c r="BB306" s="46"/>
      <c r="BC306" s="213"/>
      <c r="BD306" s="46"/>
      <c r="BE306" s="46"/>
      <c r="BF306" s="46"/>
      <c r="BG306" s="225"/>
      <c r="BH306" s="46"/>
      <c r="BI306" s="251"/>
      <c r="BJ306" s="224"/>
      <c r="BK306" s="224"/>
      <c r="BL306" s="257"/>
      <c r="BM306" s="222"/>
      <c r="BN306" s="210"/>
      <c r="BO306" s="242">
        <v>45594</v>
      </c>
      <c r="BP306" s="242">
        <v>45653</v>
      </c>
      <c r="BQ306" s="210"/>
      <c r="BR306" s="218"/>
      <c r="BS306" s="222"/>
      <c r="BT306" s="229"/>
      <c r="BU306" s="229"/>
      <c r="BV306" s="229"/>
      <c r="BW306" s="210"/>
      <c r="BX306" s="210"/>
      <c r="BY306" s="211"/>
      <c r="BZ306" s="218"/>
      <c r="CA306" s="221"/>
      <c r="CB306" s="218"/>
      <c r="CC306" s="218"/>
      <c r="CD306" s="218"/>
      <c r="CE306" s="218"/>
    </row>
    <row r="307" spans="1:83" s="23" customFormat="1" ht="25.5" x14ac:dyDescent="0.25">
      <c r="A307" s="229"/>
      <c r="B307" s="229"/>
      <c r="C307" s="229"/>
      <c r="D307" s="229"/>
      <c r="E307" s="229"/>
      <c r="F307" s="270"/>
      <c r="G307" s="229"/>
      <c r="H307" s="229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70"/>
      <c r="X307" s="229"/>
      <c r="Y307" s="229"/>
      <c r="Z307" s="229"/>
      <c r="AA307" s="229"/>
      <c r="AB307" s="230"/>
      <c r="AC307" s="229"/>
      <c r="AD307" s="230"/>
      <c r="AE307" s="230"/>
      <c r="AF307" s="229"/>
      <c r="AG307" s="229"/>
      <c r="AH307" s="229"/>
      <c r="AI307" s="224"/>
      <c r="AJ307" s="224"/>
      <c r="AK307" s="224"/>
      <c r="AL307" s="225" t="s">
        <v>794</v>
      </c>
      <c r="AM307" s="225" t="s">
        <v>827</v>
      </c>
      <c r="AN307" s="213">
        <v>45653</v>
      </c>
      <c r="AO307" s="226">
        <v>13945</v>
      </c>
      <c r="AP307" s="225" t="s">
        <v>704</v>
      </c>
      <c r="AQ307" s="213"/>
      <c r="AR307" s="213"/>
      <c r="AS307" s="213"/>
      <c r="AT307" s="213"/>
      <c r="AU307" s="45"/>
      <c r="AV307" s="225"/>
      <c r="AW307" s="46"/>
      <c r="AX307" s="46"/>
      <c r="AY307" s="225"/>
      <c r="AZ307" s="225"/>
      <c r="BA307" s="46"/>
      <c r="BB307" s="46"/>
      <c r="BC307" s="213"/>
      <c r="BD307" s="46"/>
      <c r="BE307" s="46"/>
      <c r="BF307" s="46"/>
      <c r="BG307" s="225"/>
      <c r="BH307" s="46"/>
      <c r="BI307" s="251"/>
      <c r="BJ307" s="224"/>
      <c r="BK307" s="224"/>
      <c r="BL307" s="257"/>
      <c r="BM307" s="222"/>
      <c r="BN307" s="210"/>
      <c r="BO307" s="242">
        <v>45654</v>
      </c>
      <c r="BP307" s="242">
        <v>45713</v>
      </c>
      <c r="BQ307" s="210"/>
      <c r="BR307" s="218"/>
      <c r="BS307" s="222"/>
      <c r="BT307" s="229"/>
      <c r="BU307" s="229"/>
      <c r="BV307" s="229"/>
      <c r="BW307" s="210"/>
      <c r="BX307" s="210"/>
      <c r="BY307" s="211"/>
      <c r="BZ307" s="218"/>
      <c r="CA307" s="221"/>
      <c r="CB307" s="218"/>
      <c r="CC307" s="218"/>
      <c r="CD307" s="218"/>
      <c r="CE307" s="218"/>
    </row>
    <row r="308" spans="1:83" s="23" customFormat="1" ht="25.5" x14ac:dyDescent="0.25">
      <c r="A308" s="229"/>
      <c r="B308" s="229"/>
      <c r="C308" s="229"/>
      <c r="D308" s="229"/>
      <c r="E308" s="229"/>
      <c r="F308" s="270"/>
      <c r="G308" s="229"/>
      <c r="H308" s="229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70"/>
      <c r="X308" s="229"/>
      <c r="Y308" s="229"/>
      <c r="Z308" s="229"/>
      <c r="AA308" s="229"/>
      <c r="AB308" s="230"/>
      <c r="AC308" s="229"/>
      <c r="AD308" s="230"/>
      <c r="AE308" s="230"/>
      <c r="AF308" s="229"/>
      <c r="AG308" s="229"/>
      <c r="AH308" s="229"/>
      <c r="AI308" s="224"/>
      <c r="AJ308" s="224"/>
      <c r="AK308" s="224"/>
      <c r="AL308" s="225" t="s">
        <v>215</v>
      </c>
      <c r="AM308" s="225" t="s">
        <v>1158</v>
      </c>
      <c r="AN308" s="213">
        <v>45713</v>
      </c>
      <c r="AO308" s="226">
        <v>13982</v>
      </c>
      <c r="AP308" s="225" t="s">
        <v>704</v>
      </c>
      <c r="AQ308" s="213"/>
      <c r="AR308" s="213"/>
      <c r="AS308" s="213"/>
      <c r="AT308" s="213"/>
      <c r="AU308" s="45"/>
      <c r="AV308" s="225"/>
      <c r="AW308" s="46"/>
      <c r="AX308" s="46"/>
      <c r="AY308" s="225"/>
      <c r="AZ308" s="225"/>
      <c r="BA308" s="46"/>
      <c r="BB308" s="46"/>
      <c r="BC308" s="213"/>
      <c r="BD308" s="46"/>
      <c r="BE308" s="46"/>
      <c r="BF308" s="46"/>
      <c r="BG308" s="225"/>
      <c r="BH308" s="46"/>
      <c r="BI308" s="251"/>
      <c r="BJ308" s="224"/>
      <c r="BK308" s="224"/>
      <c r="BL308" s="257"/>
      <c r="BM308" s="222"/>
      <c r="BN308" s="210"/>
      <c r="BO308" s="242">
        <v>45714</v>
      </c>
      <c r="BP308" s="242">
        <v>45773</v>
      </c>
      <c r="BQ308" s="210"/>
      <c r="BR308" s="218"/>
      <c r="BS308" s="222"/>
      <c r="BT308" s="229"/>
      <c r="BU308" s="229"/>
      <c r="BV308" s="229"/>
      <c r="BW308" s="210"/>
      <c r="BX308" s="210"/>
      <c r="BY308" s="211"/>
      <c r="BZ308" s="218"/>
      <c r="CA308" s="221"/>
      <c r="CB308" s="218"/>
      <c r="CC308" s="218"/>
      <c r="CD308" s="218"/>
      <c r="CE308" s="218"/>
    </row>
    <row r="309" spans="1:83" s="23" customFormat="1" ht="25.5" x14ac:dyDescent="0.25">
      <c r="A309" s="229"/>
      <c r="B309" s="229"/>
      <c r="C309" s="229"/>
      <c r="D309" s="229"/>
      <c r="E309" s="229"/>
      <c r="F309" s="270"/>
      <c r="G309" s="229"/>
      <c r="H309" s="229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70"/>
      <c r="X309" s="229"/>
      <c r="Y309" s="229"/>
      <c r="Z309" s="229"/>
      <c r="AA309" s="229"/>
      <c r="AB309" s="230"/>
      <c r="AC309" s="229"/>
      <c r="AD309" s="230"/>
      <c r="AE309" s="230"/>
      <c r="AF309" s="229"/>
      <c r="AG309" s="229"/>
      <c r="AH309" s="229"/>
      <c r="AI309" s="224"/>
      <c r="AJ309" s="224"/>
      <c r="AK309" s="224"/>
      <c r="AL309" s="225" t="s">
        <v>1005</v>
      </c>
      <c r="AM309" s="225" t="s">
        <v>1281</v>
      </c>
      <c r="AN309" s="213">
        <v>45763</v>
      </c>
      <c r="AO309" s="226">
        <v>14036</v>
      </c>
      <c r="AP309" s="225" t="s">
        <v>704</v>
      </c>
      <c r="AQ309" s="213"/>
      <c r="AR309" s="213"/>
      <c r="AS309" s="213"/>
      <c r="AT309" s="213"/>
      <c r="AU309" s="45"/>
      <c r="AV309" s="225"/>
      <c r="AW309" s="46"/>
      <c r="AX309" s="46"/>
      <c r="AY309" s="225"/>
      <c r="AZ309" s="225"/>
      <c r="BA309" s="46"/>
      <c r="BB309" s="46"/>
      <c r="BC309" s="213"/>
      <c r="BD309" s="46"/>
      <c r="BE309" s="46"/>
      <c r="BF309" s="46"/>
      <c r="BG309" s="225"/>
      <c r="BH309" s="46"/>
      <c r="BI309" s="251"/>
      <c r="BJ309" s="224"/>
      <c r="BK309" s="224"/>
      <c r="BL309" s="257"/>
      <c r="BM309" s="222"/>
      <c r="BN309" s="210"/>
      <c r="BO309" s="242">
        <v>45774</v>
      </c>
      <c r="BP309" s="242">
        <v>45832</v>
      </c>
      <c r="BQ309" s="210"/>
      <c r="BR309" s="218"/>
      <c r="BS309" s="222"/>
      <c r="BT309" s="229"/>
      <c r="BU309" s="229"/>
      <c r="BV309" s="229"/>
      <c r="BW309" s="210"/>
      <c r="BX309" s="210"/>
      <c r="BY309" s="211"/>
      <c r="BZ309" s="218"/>
      <c r="CA309" s="221"/>
      <c r="CB309" s="218"/>
      <c r="CC309" s="218"/>
      <c r="CD309" s="218"/>
      <c r="CE309" s="218"/>
    </row>
    <row r="310" spans="1:83" s="23" customFormat="1" ht="25.5" x14ac:dyDescent="0.25">
      <c r="A310" s="229"/>
      <c r="B310" s="229"/>
      <c r="C310" s="229"/>
      <c r="D310" s="229"/>
      <c r="E310" s="229"/>
      <c r="F310" s="270"/>
      <c r="G310" s="229"/>
      <c r="H310" s="229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70"/>
      <c r="X310" s="229"/>
      <c r="Y310" s="229"/>
      <c r="Z310" s="229"/>
      <c r="AA310" s="229"/>
      <c r="AB310" s="230"/>
      <c r="AC310" s="229"/>
      <c r="AD310" s="230"/>
      <c r="AE310" s="230"/>
      <c r="AF310" s="229"/>
      <c r="AG310" s="229"/>
      <c r="AH310" s="229"/>
      <c r="AI310" s="224"/>
      <c r="AJ310" s="224"/>
      <c r="AK310" s="224"/>
      <c r="AL310" s="225" t="s">
        <v>1282</v>
      </c>
      <c r="AM310" s="225" t="s">
        <v>1283</v>
      </c>
      <c r="AN310" s="213">
        <v>45811</v>
      </c>
      <c r="AO310" s="226">
        <v>14038</v>
      </c>
      <c r="AP310" s="225" t="s">
        <v>1060</v>
      </c>
      <c r="AQ310" s="213"/>
      <c r="AR310" s="213"/>
      <c r="AS310" s="225"/>
      <c r="AT310" s="225"/>
      <c r="AU310" s="45"/>
      <c r="AV310" s="225"/>
      <c r="AW310" s="46"/>
      <c r="AX310" s="46"/>
      <c r="AY310" s="228">
        <v>0.49059999999999998</v>
      </c>
      <c r="AZ310" s="228">
        <v>0.28549999999999998</v>
      </c>
      <c r="BA310" s="46">
        <v>80506.38</v>
      </c>
      <c r="BB310" s="46">
        <v>46845.919999999998</v>
      </c>
      <c r="BC310" s="213"/>
      <c r="BD310" s="46"/>
      <c r="BE310" s="46"/>
      <c r="BF310" s="46">
        <v>45811</v>
      </c>
      <c r="BG310" s="225"/>
      <c r="BH310" s="46">
        <v>8479.77</v>
      </c>
      <c r="BI310" s="251"/>
      <c r="BJ310" s="224"/>
      <c r="BK310" s="224"/>
      <c r="BL310" s="257"/>
      <c r="BM310" s="222"/>
      <c r="BN310" s="210"/>
      <c r="BO310" s="242"/>
      <c r="BP310" s="242"/>
      <c r="BQ310" s="210"/>
      <c r="BR310" s="218"/>
      <c r="BS310" s="222"/>
      <c r="BT310" s="229"/>
      <c r="BU310" s="229"/>
      <c r="BV310" s="229"/>
      <c r="BW310" s="210"/>
      <c r="BX310" s="210"/>
      <c r="BY310" s="211"/>
      <c r="BZ310" s="218"/>
      <c r="CA310" s="221"/>
      <c r="CB310" s="218"/>
      <c r="CC310" s="218"/>
      <c r="CD310" s="218"/>
      <c r="CE310" s="218"/>
    </row>
    <row r="311" spans="1:83" s="23" customFormat="1" x14ac:dyDescent="0.25">
      <c r="A311" s="229">
        <v>46</v>
      </c>
      <c r="B311" s="229" t="s">
        <v>778</v>
      </c>
      <c r="C311" s="243" t="s">
        <v>828</v>
      </c>
      <c r="D311" s="229" t="s">
        <v>699</v>
      </c>
      <c r="E311" s="229" t="s">
        <v>726</v>
      </c>
      <c r="F311" s="270" t="s">
        <v>829</v>
      </c>
      <c r="G311" s="234">
        <v>13720</v>
      </c>
      <c r="H311" s="234">
        <v>13803</v>
      </c>
      <c r="I311" s="229"/>
      <c r="J311" s="230"/>
      <c r="K311" s="230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70"/>
      <c r="X311" s="229"/>
      <c r="Y311" s="229" t="s">
        <v>830</v>
      </c>
      <c r="Z311" s="229" t="s">
        <v>831</v>
      </c>
      <c r="AA311" s="229" t="s">
        <v>832</v>
      </c>
      <c r="AB311" s="230">
        <v>45468</v>
      </c>
      <c r="AC311" s="234">
        <v>13805</v>
      </c>
      <c r="AD311" s="230">
        <v>45468</v>
      </c>
      <c r="AE311" s="230">
        <v>45833</v>
      </c>
      <c r="AF311" s="229">
        <v>1500</v>
      </c>
      <c r="AG311" s="229" t="s">
        <v>184</v>
      </c>
      <c r="AH311" s="229"/>
      <c r="AI311" s="224"/>
      <c r="AJ311" s="224"/>
      <c r="AK311" s="224">
        <v>1512763.47</v>
      </c>
      <c r="AL311" s="225"/>
      <c r="AM311" s="225"/>
      <c r="AN311" s="213"/>
      <c r="AO311" s="225"/>
      <c r="AP311" s="225"/>
      <c r="AQ311" s="213"/>
      <c r="AR311" s="213"/>
      <c r="AS311" s="225"/>
      <c r="AT311" s="225"/>
      <c r="AU311" s="45"/>
      <c r="AV311" s="225"/>
      <c r="AW311" s="46"/>
      <c r="AX311" s="46"/>
      <c r="AY311" s="225"/>
      <c r="AZ311" s="225"/>
      <c r="BA311" s="46"/>
      <c r="BB311" s="46"/>
      <c r="BC311" s="213"/>
      <c r="BD311" s="46"/>
      <c r="BE311" s="46"/>
      <c r="BF311" s="46"/>
      <c r="BG311" s="225"/>
      <c r="BH311" s="46"/>
      <c r="BI311" s="251"/>
      <c r="BJ311" s="224">
        <v>1243567.1499999999</v>
      </c>
      <c r="BK311" s="224">
        <v>269196.32</v>
      </c>
      <c r="BL311" s="257">
        <f>BJ311+BK311</f>
        <v>1512763.47</v>
      </c>
      <c r="BM311" s="222"/>
      <c r="BN311" s="210"/>
      <c r="BO311" s="242">
        <v>45474</v>
      </c>
      <c r="BP311" s="242">
        <v>45597</v>
      </c>
      <c r="BQ311" s="210"/>
      <c r="BR311" s="218"/>
      <c r="BS311" s="222">
        <v>45474</v>
      </c>
      <c r="BT311" s="229"/>
      <c r="BU311" s="229"/>
      <c r="BV311" s="229"/>
      <c r="BW311" s="210"/>
      <c r="BX311" s="210"/>
      <c r="BY311" s="211"/>
      <c r="BZ311" s="218" t="s">
        <v>1164</v>
      </c>
      <c r="CA311" s="221">
        <v>13982</v>
      </c>
      <c r="CB311" s="218" t="s">
        <v>1165</v>
      </c>
      <c r="CC311" s="218">
        <v>714834</v>
      </c>
      <c r="CD311" s="218" t="s">
        <v>1166</v>
      </c>
      <c r="CE311" s="218" t="s">
        <v>766</v>
      </c>
    </row>
    <row r="312" spans="1:83" s="23" customFormat="1" ht="25.5" x14ac:dyDescent="0.25">
      <c r="A312" s="229"/>
      <c r="B312" s="229"/>
      <c r="C312" s="229"/>
      <c r="D312" s="229"/>
      <c r="E312" s="229"/>
      <c r="F312" s="270"/>
      <c r="G312" s="229"/>
      <c r="H312" s="229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70"/>
      <c r="X312" s="229"/>
      <c r="Y312" s="229"/>
      <c r="Z312" s="229"/>
      <c r="AA312" s="229"/>
      <c r="AB312" s="230"/>
      <c r="AC312" s="229"/>
      <c r="AD312" s="230"/>
      <c r="AE312" s="230"/>
      <c r="AF312" s="229"/>
      <c r="AG312" s="229"/>
      <c r="AH312" s="229"/>
      <c r="AI312" s="224"/>
      <c r="AJ312" s="224"/>
      <c r="AK312" s="224"/>
      <c r="AL312" s="225" t="s">
        <v>833</v>
      </c>
      <c r="AM312" s="225" t="s">
        <v>1161</v>
      </c>
      <c r="AN312" s="213">
        <v>45583</v>
      </c>
      <c r="AO312" s="226">
        <v>13885</v>
      </c>
      <c r="AP312" s="225" t="s">
        <v>704</v>
      </c>
      <c r="AQ312" s="213"/>
      <c r="AR312" s="213"/>
      <c r="AS312" s="213"/>
      <c r="AT312" s="213"/>
      <c r="AU312" s="45"/>
      <c r="AV312" s="225"/>
      <c r="AW312" s="46"/>
      <c r="AX312" s="46"/>
      <c r="AY312" s="225"/>
      <c r="AZ312" s="225"/>
      <c r="BA312" s="46"/>
      <c r="BB312" s="46"/>
      <c r="BC312" s="213"/>
      <c r="BD312" s="46"/>
      <c r="BE312" s="46"/>
      <c r="BF312" s="46"/>
      <c r="BG312" s="225"/>
      <c r="BH312" s="46"/>
      <c r="BI312" s="251"/>
      <c r="BJ312" s="224"/>
      <c r="BK312" s="224"/>
      <c r="BL312" s="257"/>
      <c r="BM312" s="222"/>
      <c r="BN312" s="210"/>
      <c r="BO312" s="242">
        <v>45598</v>
      </c>
      <c r="BP312" s="242">
        <v>45718</v>
      </c>
      <c r="BQ312" s="210"/>
      <c r="BR312" s="218"/>
      <c r="BS312" s="222"/>
      <c r="BT312" s="229"/>
      <c r="BU312" s="229"/>
      <c r="BV312" s="229"/>
      <c r="BW312" s="210"/>
      <c r="BX312" s="210"/>
      <c r="BY312" s="211"/>
      <c r="BZ312" s="218"/>
      <c r="CA312" s="221"/>
      <c r="CB312" s="218"/>
      <c r="CC312" s="218"/>
      <c r="CD312" s="218"/>
      <c r="CE312" s="218"/>
    </row>
    <row r="313" spans="1:83" s="23" customFormat="1" ht="25.5" x14ac:dyDescent="0.25">
      <c r="A313" s="229"/>
      <c r="B313" s="229"/>
      <c r="C313" s="229"/>
      <c r="D313" s="229"/>
      <c r="E313" s="229"/>
      <c r="F313" s="270"/>
      <c r="G313" s="229"/>
      <c r="H313" s="229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70"/>
      <c r="X313" s="229"/>
      <c r="Y313" s="229"/>
      <c r="Z313" s="229"/>
      <c r="AA313" s="229"/>
      <c r="AB313" s="230"/>
      <c r="AC313" s="229"/>
      <c r="AD313" s="230"/>
      <c r="AE313" s="230"/>
      <c r="AF313" s="229"/>
      <c r="AG313" s="229"/>
      <c r="AH313" s="229"/>
      <c r="AI313" s="224"/>
      <c r="AJ313" s="224"/>
      <c r="AK313" s="224"/>
      <c r="AL313" s="225" t="s">
        <v>748</v>
      </c>
      <c r="AM313" s="225" t="s">
        <v>1162</v>
      </c>
      <c r="AN313" s="213">
        <v>45614</v>
      </c>
      <c r="AO313" s="226">
        <v>13908</v>
      </c>
      <c r="AP313" s="225" t="s">
        <v>834</v>
      </c>
      <c r="AQ313" s="213"/>
      <c r="AR313" s="213"/>
      <c r="AS313" s="213"/>
      <c r="AT313" s="213"/>
      <c r="AU313" s="45"/>
      <c r="AV313" s="225"/>
      <c r="AW313" s="46"/>
      <c r="AX313" s="46"/>
      <c r="AY313" s="244">
        <v>0.05</v>
      </c>
      <c r="AZ313" s="225"/>
      <c r="BA313" s="46">
        <v>202690.4</v>
      </c>
      <c r="BB313" s="46"/>
      <c r="BC313" s="213"/>
      <c r="BD313" s="46"/>
      <c r="BE313" s="46"/>
      <c r="BF313" s="46"/>
      <c r="BG313" s="225"/>
      <c r="BH313" s="46"/>
      <c r="BI313" s="251"/>
      <c r="BJ313" s="224"/>
      <c r="BK313" s="224"/>
      <c r="BL313" s="257"/>
      <c r="BM313" s="222"/>
      <c r="BN313" s="210"/>
      <c r="BO313" s="242"/>
      <c r="BP313" s="242"/>
      <c r="BQ313" s="210"/>
      <c r="BR313" s="218"/>
      <c r="BS313" s="222"/>
      <c r="BT313" s="229"/>
      <c r="BU313" s="229"/>
      <c r="BV313" s="229"/>
      <c r="BW313" s="210"/>
      <c r="BX313" s="210"/>
      <c r="BY313" s="211"/>
      <c r="BZ313" s="218"/>
      <c r="CA313" s="221"/>
      <c r="CB313" s="218"/>
      <c r="CC313" s="218"/>
      <c r="CD313" s="218"/>
      <c r="CE313" s="218"/>
    </row>
    <row r="314" spans="1:83" s="23" customFormat="1" ht="25.5" x14ac:dyDescent="0.25">
      <c r="A314" s="229"/>
      <c r="B314" s="229"/>
      <c r="C314" s="229"/>
      <c r="D314" s="229"/>
      <c r="E314" s="229"/>
      <c r="F314" s="270"/>
      <c r="G314" s="229"/>
      <c r="H314" s="229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70"/>
      <c r="X314" s="229"/>
      <c r="Y314" s="229"/>
      <c r="Z314" s="229"/>
      <c r="AA314" s="229"/>
      <c r="AB314" s="230"/>
      <c r="AC314" s="229"/>
      <c r="AD314" s="230"/>
      <c r="AE314" s="230"/>
      <c r="AF314" s="229"/>
      <c r="AG314" s="229"/>
      <c r="AH314" s="229"/>
      <c r="AI314" s="224"/>
      <c r="AJ314" s="224"/>
      <c r="AK314" s="224"/>
      <c r="AL314" s="225" t="s">
        <v>968</v>
      </c>
      <c r="AM314" s="225" t="s">
        <v>1163</v>
      </c>
      <c r="AN314" s="213">
        <v>45712</v>
      </c>
      <c r="AO314" s="226">
        <v>13972</v>
      </c>
      <c r="AP314" s="225" t="s">
        <v>704</v>
      </c>
      <c r="AQ314" s="213"/>
      <c r="AR314" s="213"/>
      <c r="AS314" s="213"/>
      <c r="AT314" s="213"/>
      <c r="AU314" s="45"/>
      <c r="AV314" s="225"/>
      <c r="AW314" s="46"/>
      <c r="AX314" s="46"/>
      <c r="AY314" s="244"/>
      <c r="AZ314" s="225"/>
      <c r="BA314" s="46"/>
      <c r="BB314" s="46"/>
      <c r="BC314" s="213"/>
      <c r="BD314" s="46"/>
      <c r="BE314" s="46"/>
      <c r="BF314" s="46"/>
      <c r="BG314" s="225"/>
      <c r="BH314" s="46"/>
      <c r="BI314" s="251"/>
      <c r="BJ314" s="224"/>
      <c r="BK314" s="224"/>
      <c r="BL314" s="257"/>
      <c r="BM314" s="222"/>
      <c r="BN314" s="210"/>
      <c r="BO314" s="242">
        <v>45719</v>
      </c>
      <c r="BP314" s="242">
        <v>45810</v>
      </c>
      <c r="BQ314" s="210"/>
      <c r="BR314" s="218"/>
      <c r="BS314" s="222"/>
      <c r="BT314" s="229"/>
      <c r="BU314" s="229"/>
      <c r="BV314" s="229"/>
      <c r="BW314" s="210"/>
      <c r="BX314" s="210"/>
      <c r="BY314" s="211"/>
      <c r="BZ314" s="218"/>
      <c r="CA314" s="221"/>
      <c r="CB314" s="218"/>
      <c r="CC314" s="218"/>
      <c r="CD314" s="218"/>
      <c r="CE314" s="218"/>
    </row>
    <row r="315" spans="1:83" s="23" customFormat="1" ht="25.5" x14ac:dyDescent="0.25">
      <c r="A315" s="229"/>
      <c r="B315" s="229"/>
      <c r="C315" s="229"/>
      <c r="D315" s="229"/>
      <c r="E315" s="229"/>
      <c r="F315" s="270"/>
      <c r="G315" s="229"/>
      <c r="H315" s="229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70"/>
      <c r="X315" s="229"/>
      <c r="Y315" s="229"/>
      <c r="Z315" s="229"/>
      <c r="AA315" s="229"/>
      <c r="AB315" s="230"/>
      <c r="AC315" s="229"/>
      <c r="AD315" s="230"/>
      <c r="AE315" s="230"/>
      <c r="AF315" s="229"/>
      <c r="AG315" s="229"/>
      <c r="AH315" s="229"/>
      <c r="AI315" s="224"/>
      <c r="AJ315" s="224"/>
      <c r="AK315" s="224"/>
      <c r="AL315" s="225" t="s">
        <v>962</v>
      </c>
      <c r="AM315" s="225" t="s">
        <v>1291</v>
      </c>
      <c r="AN315" s="213">
        <v>45811</v>
      </c>
      <c r="AO315" s="226">
        <v>14039</v>
      </c>
      <c r="AP315" s="225" t="s">
        <v>704</v>
      </c>
      <c r="AQ315" s="213"/>
      <c r="AR315" s="213"/>
      <c r="AS315" s="213">
        <v>45836</v>
      </c>
      <c r="AT315" s="213">
        <v>45956</v>
      </c>
      <c r="AU315" s="45"/>
      <c r="AV315" s="225"/>
      <c r="AW315" s="46"/>
      <c r="AX315" s="46"/>
      <c r="AY315" s="244"/>
      <c r="AZ315" s="225"/>
      <c r="BA315" s="46"/>
      <c r="BB315" s="46"/>
      <c r="BC315" s="213"/>
      <c r="BD315" s="46"/>
      <c r="BE315" s="46"/>
      <c r="BF315" s="46"/>
      <c r="BG315" s="225"/>
      <c r="BH315" s="46"/>
      <c r="BI315" s="251"/>
      <c r="BJ315" s="224"/>
      <c r="BK315" s="224"/>
      <c r="BL315" s="257"/>
      <c r="BM315" s="222"/>
      <c r="BN315" s="210"/>
      <c r="BO315" s="242">
        <v>45811</v>
      </c>
      <c r="BP315" s="242">
        <v>45909</v>
      </c>
      <c r="BQ315" s="210"/>
      <c r="BR315" s="218"/>
      <c r="BS315" s="222"/>
      <c r="BT315" s="229"/>
      <c r="BU315" s="229"/>
      <c r="BV315" s="229"/>
      <c r="BW315" s="210"/>
      <c r="BX315" s="210"/>
      <c r="BY315" s="211"/>
      <c r="BZ315" s="218"/>
      <c r="CA315" s="221"/>
      <c r="CB315" s="218"/>
      <c r="CC315" s="218"/>
      <c r="CD315" s="218"/>
      <c r="CE315" s="218"/>
    </row>
    <row r="316" spans="1:83" s="23" customFormat="1" ht="25.5" x14ac:dyDescent="0.25">
      <c r="A316" s="229"/>
      <c r="B316" s="229"/>
      <c r="C316" s="229"/>
      <c r="D316" s="229"/>
      <c r="E316" s="229"/>
      <c r="F316" s="270"/>
      <c r="G316" s="229"/>
      <c r="H316" s="229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70"/>
      <c r="X316" s="229"/>
      <c r="Y316" s="229"/>
      <c r="Z316" s="229"/>
      <c r="AA316" s="229"/>
      <c r="AB316" s="230"/>
      <c r="AC316" s="229"/>
      <c r="AD316" s="230"/>
      <c r="AE316" s="230"/>
      <c r="AF316" s="229"/>
      <c r="AG316" s="229"/>
      <c r="AH316" s="229"/>
      <c r="AI316" s="224"/>
      <c r="AJ316" s="224"/>
      <c r="AK316" s="224"/>
      <c r="AL316" s="225" t="s">
        <v>1292</v>
      </c>
      <c r="AM316" s="225" t="s">
        <v>1293</v>
      </c>
      <c r="AN316" s="213">
        <v>45819</v>
      </c>
      <c r="AO316" s="226">
        <v>14043</v>
      </c>
      <c r="AP316" s="225" t="s">
        <v>834</v>
      </c>
      <c r="AQ316" s="213"/>
      <c r="AR316" s="213"/>
      <c r="AS316" s="213"/>
      <c r="AT316" s="213"/>
      <c r="AU316" s="45"/>
      <c r="AV316" s="225"/>
      <c r="AW316" s="46"/>
      <c r="AX316" s="46"/>
      <c r="AY316" s="244"/>
      <c r="AZ316" s="225"/>
      <c r="BA316" s="46"/>
      <c r="BB316" s="46"/>
      <c r="BC316" s="213"/>
      <c r="BD316" s="46"/>
      <c r="BE316" s="46"/>
      <c r="BF316" s="46">
        <v>45819</v>
      </c>
      <c r="BG316" s="225"/>
      <c r="BH316" s="46">
        <v>64258.59</v>
      </c>
      <c r="BI316" s="251"/>
      <c r="BJ316" s="224"/>
      <c r="BK316" s="224"/>
      <c r="BL316" s="257"/>
      <c r="BM316" s="222"/>
      <c r="BN316" s="210"/>
      <c r="BO316" s="242"/>
      <c r="BP316" s="242"/>
      <c r="BQ316" s="210"/>
      <c r="BR316" s="218"/>
      <c r="BS316" s="222"/>
      <c r="BT316" s="229"/>
      <c r="BU316" s="229"/>
      <c r="BV316" s="229"/>
      <c r="BW316" s="210"/>
      <c r="BX316" s="210"/>
      <c r="BY316" s="211"/>
      <c r="BZ316" s="218"/>
      <c r="CA316" s="221"/>
      <c r="CB316" s="218"/>
      <c r="CC316" s="218"/>
      <c r="CD316" s="218"/>
      <c r="CE316" s="218"/>
    </row>
    <row r="317" spans="1:83" x14ac:dyDescent="0.25">
      <c r="A317" s="229">
        <v>47</v>
      </c>
      <c r="B317" s="243" t="s">
        <v>846</v>
      </c>
      <c r="C317" s="243" t="s">
        <v>835</v>
      </c>
      <c r="D317" s="229" t="s">
        <v>699</v>
      </c>
      <c r="E317" s="229" t="s">
        <v>726</v>
      </c>
      <c r="F317" s="270" t="s">
        <v>836</v>
      </c>
      <c r="G317" s="234">
        <v>13758</v>
      </c>
      <c r="H317" s="234">
        <v>13802</v>
      </c>
      <c r="I317" s="229"/>
      <c r="J317" s="230"/>
      <c r="K317" s="230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70"/>
      <c r="X317" s="229"/>
      <c r="Y317" s="229" t="s">
        <v>837</v>
      </c>
      <c r="Z317" s="229" t="s">
        <v>838</v>
      </c>
      <c r="AA317" s="229" t="s">
        <v>839</v>
      </c>
      <c r="AB317" s="230">
        <v>45474</v>
      </c>
      <c r="AC317" s="234">
        <v>13810</v>
      </c>
      <c r="AD317" s="230">
        <v>45474</v>
      </c>
      <c r="AE317" s="230">
        <v>45839</v>
      </c>
      <c r="AF317" s="229" t="s">
        <v>840</v>
      </c>
      <c r="AG317" s="229" t="s">
        <v>184</v>
      </c>
      <c r="AH317" s="229"/>
      <c r="AI317" s="224"/>
      <c r="AJ317" s="224"/>
      <c r="AK317" s="224">
        <v>1755000</v>
      </c>
      <c r="AL317" s="225"/>
      <c r="AM317" s="225"/>
      <c r="AN317" s="213"/>
      <c r="AO317" s="225"/>
      <c r="AP317" s="225"/>
      <c r="AQ317" s="213"/>
      <c r="AR317" s="213"/>
      <c r="AS317" s="225"/>
      <c r="AT317" s="225"/>
      <c r="AU317" s="45"/>
      <c r="AV317" s="225"/>
      <c r="AW317" s="46"/>
      <c r="AX317" s="46"/>
      <c r="AY317" s="225"/>
      <c r="AZ317" s="225"/>
      <c r="BA317" s="46"/>
      <c r="BB317" s="46"/>
      <c r="BC317" s="213"/>
      <c r="BD317" s="46"/>
      <c r="BE317" s="46"/>
      <c r="BF317" s="46"/>
      <c r="BG317" s="225"/>
      <c r="BH317" s="46"/>
      <c r="BI317" s="251"/>
      <c r="BJ317" s="224">
        <v>558336.96</v>
      </c>
      <c r="BK317" s="224">
        <v>318997.96000000002</v>
      </c>
      <c r="BL317" s="257">
        <f>BJ317+BK317</f>
        <v>877334.91999999993</v>
      </c>
      <c r="BM317" s="222"/>
      <c r="BN317" s="210"/>
      <c r="BO317" s="242" t="s">
        <v>841</v>
      </c>
      <c r="BP317" s="242">
        <v>45569</v>
      </c>
      <c r="BQ317" s="210"/>
      <c r="BR317" s="218"/>
      <c r="BS317" s="222">
        <v>45477</v>
      </c>
      <c r="BT317" s="229"/>
      <c r="BU317" s="229"/>
      <c r="BV317" s="229"/>
      <c r="BW317" s="210"/>
      <c r="BX317" s="210"/>
      <c r="BY317" s="211"/>
      <c r="BZ317" s="218" t="s">
        <v>1168</v>
      </c>
      <c r="CA317" s="221" t="s">
        <v>1169</v>
      </c>
      <c r="CB317" s="218" t="s">
        <v>1109</v>
      </c>
      <c r="CC317" s="218">
        <v>713791</v>
      </c>
      <c r="CD317" s="218" t="s">
        <v>845</v>
      </c>
      <c r="CE317" s="218" t="s">
        <v>766</v>
      </c>
    </row>
    <row r="318" spans="1:83" ht="25.5" x14ac:dyDescent="0.25">
      <c r="A318" s="229"/>
      <c r="B318" s="229"/>
      <c r="C318" s="243"/>
      <c r="D318" s="229"/>
      <c r="E318" s="229"/>
      <c r="F318" s="270"/>
      <c r="G318" s="234"/>
      <c r="H318" s="234"/>
      <c r="I318" s="229"/>
      <c r="J318" s="230"/>
      <c r="K318" s="230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70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4"/>
      <c r="AJ318" s="224"/>
      <c r="AK318" s="224"/>
      <c r="AL318" s="225" t="s">
        <v>755</v>
      </c>
      <c r="AM318" s="225" t="s">
        <v>842</v>
      </c>
      <c r="AN318" s="213">
        <v>45569</v>
      </c>
      <c r="AO318" s="226">
        <v>13880</v>
      </c>
      <c r="AP318" s="225" t="s">
        <v>704</v>
      </c>
      <c r="AQ318" s="213"/>
      <c r="AR318" s="213"/>
      <c r="AS318" s="213"/>
      <c r="AT318" s="213"/>
      <c r="AU318" s="45"/>
      <c r="AV318" s="225"/>
      <c r="AW318" s="46"/>
      <c r="AX318" s="46"/>
      <c r="AY318" s="225"/>
      <c r="AZ318" s="225"/>
      <c r="BA318" s="46"/>
      <c r="BB318" s="46"/>
      <c r="BC318" s="213"/>
      <c r="BD318" s="46"/>
      <c r="BE318" s="46"/>
      <c r="BF318" s="46"/>
      <c r="BG318" s="225"/>
      <c r="BH318" s="46"/>
      <c r="BI318" s="251"/>
      <c r="BJ318" s="224"/>
      <c r="BK318" s="224"/>
      <c r="BL318" s="257"/>
      <c r="BM318" s="222"/>
      <c r="BN318" s="210"/>
      <c r="BO318" s="242">
        <v>45570</v>
      </c>
      <c r="BP318" s="242">
        <v>45662</v>
      </c>
      <c r="BQ318" s="210"/>
      <c r="BR318" s="218"/>
      <c r="BS318" s="222"/>
      <c r="BT318" s="229"/>
      <c r="BU318" s="229"/>
      <c r="BV318" s="229"/>
      <c r="BW318" s="210"/>
      <c r="BX318" s="210"/>
      <c r="BY318" s="211"/>
      <c r="BZ318" s="218"/>
      <c r="CA318" s="221"/>
      <c r="CB318" s="218"/>
      <c r="CC318" s="218"/>
      <c r="CD318" s="218"/>
      <c r="CE318" s="218"/>
    </row>
    <row r="319" spans="1:83" ht="25.5" x14ac:dyDescent="0.25">
      <c r="A319" s="229"/>
      <c r="B319" s="229"/>
      <c r="C319" s="243"/>
      <c r="D319" s="229"/>
      <c r="E319" s="229"/>
      <c r="F319" s="270"/>
      <c r="G319" s="234"/>
      <c r="H319" s="234"/>
      <c r="I319" s="229"/>
      <c r="J319" s="230"/>
      <c r="K319" s="230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70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4"/>
      <c r="AJ319" s="224"/>
      <c r="AK319" s="224"/>
      <c r="AL319" s="225" t="s">
        <v>758</v>
      </c>
      <c r="AM319" s="225" t="s">
        <v>843</v>
      </c>
      <c r="AN319" s="213">
        <v>45646</v>
      </c>
      <c r="AO319" s="226">
        <v>13931</v>
      </c>
      <c r="AP319" s="225" t="s">
        <v>704</v>
      </c>
      <c r="AQ319" s="213"/>
      <c r="AR319" s="213"/>
      <c r="AS319" s="213"/>
      <c r="AT319" s="213"/>
      <c r="AU319" s="45"/>
      <c r="AV319" s="225"/>
      <c r="AW319" s="46"/>
      <c r="AX319" s="46"/>
      <c r="AY319" s="225"/>
      <c r="AZ319" s="225"/>
      <c r="BA319" s="46"/>
      <c r="BB319" s="46"/>
      <c r="BC319" s="213"/>
      <c r="BD319" s="46"/>
      <c r="BE319" s="46"/>
      <c r="BF319" s="46"/>
      <c r="BG319" s="225"/>
      <c r="BH319" s="46"/>
      <c r="BI319" s="251"/>
      <c r="BJ319" s="224"/>
      <c r="BK319" s="224"/>
      <c r="BL319" s="257"/>
      <c r="BM319" s="222"/>
      <c r="BN319" s="210"/>
      <c r="BO319" s="242">
        <v>45663</v>
      </c>
      <c r="BP319" s="242">
        <v>45753</v>
      </c>
      <c r="BQ319" s="210"/>
      <c r="BR319" s="218"/>
      <c r="BS319" s="222"/>
      <c r="BT319" s="229"/>
      <c r="BU319" s="229"/>
      <c r="BV319" s="229"/>
      <c r="BW319" s="210"/>
      <c r="BX319" s="210"/>
      <c r="BY319" s="211"/>
      <c r="BZ319" s="218"/>
      <c r="CA319" s="221"/>
      <c r="CB319" s="218"/>
      <c r="CC319" s="218"/>
      <c r="CD319" s="218"/>
      <c r="CE319" s="218"/>
    </row>
    <row r="320" spans="1:83" ht="25.5" x14ac:dyDescent="0.25">
      <c r="A320" s="229"/>
      <c r="B320" s="229"/>
      <c r="C320" s="243"/>
      <c r="D320" s="229"/>
      <c r="E320" s="229"/>
      <c r="F320" s="270"/>
      <c r="G320" s="234"/>
      <c r="H320" s="234"/>
      <c r="I320" s="229"/>
      <c r="J320" s="230"/>
      <c r="K320" s="230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70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4"/>
      <c r="AJ320" s="224"/>
      <c r="AK320" s="224"/>
      <c r="AL320" s="225" t="s">
        <v>968</v>
      </c>
      <c r="AM320" s="225" t="s">
        <v>1167</v>
      </c>
      <c r="AN320" s="213">
        <v>45751</v>
      </c>
      <c r="AO320" s="226">
        <v>14004</v>
      </c>
      <c r="AP320" s="225" t="s">
        <v>704</v>
      </c>
      <c r="AQ320" s="213"/>
      <c r="AR320" s="213"/>
      <c r="AS320" s="213"/>
      <c r="AT320" s="213"/>
      <c r="AU320" s="45"/>
      <c r="AV320" s="225"/>
      <c r="AW320" s="46"/>
      <c r="AX320" s="46"/>
      <c r="AY320" s="225"/>
      <c r="AZ320" s="225"/>
      <c r="BA320" s="46"/>
      <c r="BB320" s="46"/>
      <c r="BC320" s="213"/>
      <c r="BD320" s="46"/>
      <c r="BE320" s="46"/>
      <c r="BF320" s="46"/>
      <c r="BG320" s="225"/>
      <c r="BH320" s="46"/>
      <c r="BI320" s="251"/>
      <c r="BJ320" s="224"/>
      <c r="BK320" s="224"/>
      <c r="BL320" s="257"/>
      <c r="BM320" s="222"/>
      <c r="BN320" s="210"/>
      <c r="BO320" s="242">
        <v>45754</v>
      </c>
      <c r="BP320" s="242">
        <v>45845</v>
      </c>
      <c r="BQ320" s="210"/>
      <c r="BR320" s="218"/>
      <c r="BS320" s="222"/>
      <c r="BT320" s="229"/>
      <c r="BU320" s="229"/>
      <c r="BV320" s="229"/>
      <c r="BW320" s="210"/>
      <c r="BX320" s="210"/>
      <c r="BY320" s="211"/>
      <c r="BZ320" s="218"/>
      <c r="CA320" s="221"/>
      <c r="CB320" s="218"/>
      <c r="CC320" s="218"/>
      <c r="CD320" s="218"/>
      <c r="CE320" s="218"/>
    </row>
    <row r="321" spans="1:83" ht="25.5" x14ac:dyDescent="0.25">
      <c r="A321" s="229"/>
      <c r="B321" s="229"/>
      <c r="C321" s="243"/>
      <c r="D321" s="229"/>
      <c r="E321" s="229"/>
      <c r="F321" s="270"/>
      <c r="G321" s="234"/>
      <c r="H321" s="234"/>
      <c r="I321" s="229"/>
      <c r="J321" s="230"/>
      <c r="K321" s="230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70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4"/>
      <c r="AJ321" s="224"/>
      <c r="AK321" s="224"/>
      <c r="AL321" s="225" t="s">
        <v>748</v>
      </c>
      <c r="AM321" s="225" t="s">
        <v>1299</v>
      </c>
      <c r="AN321" s="213">
        <v>45810</v>
      </c>
      <c r="AO321" s="226">
        <v>14036</v>
      </c>
      <c r="AP321" s="225" t="s">
        <v>1276</v>
      </c>
      <c r="AQ321" s="213"/>
      <c r="AR321" s="213"/>
      <c r="AS321" s="213"/>
      <c r="AT321" s="213"/>
      <c r="AU321" s="45"/>
      <c r="AV321" s="225"/>
      <c r="AW321" s="46"/>
      <c r="AX321" s="46"/>
      <c r="AY321" s="244">
        <v>0.1847</v>
      </c>
      <c r="AZ321" s="244">
        <v>0.49</v>
      </c>
      <c r="BA321" s="46">
        <v>324072.89</v>
      </c>
      <c r="BB321" s="46">
        <v>859913.34</v>
      </c>
      <c r="BC321" s="213"/>
      <c r="BD321" s="46"/>
      <c r="BE321" s="46"/>
      <c r="BF321" s="46"/>
      <c r="BG321" s="225"/>
      <c r="BH321" s="46"/>
      <c r="BI321" s="251"/>
      <c r="BJ321" s="224"/>
      <c r="BK321" s="224"/>
      <c r="BL321" s="257"/>
      <c r="BM321" s="222"/>
      <c r="BN321" s="210"/>
      <c r="BO321" s="242"/>
      <c r="BP321" s="242"/>
      <c r="BQ321" s="210"/>
      <c r="BR321" s="218"/>
      <c r="BS321" s="222"/>
      <c r="BT321" s="229"/>
      <c r="BU321" s="229"/>
      <c r="BV321" s="229"/>
      <c r="BW321" s="210"/>
      <c r="BX321" s="210"/>
      <c r="BY321" s="211"/>
      <c r="BZ321" s="218"/>
      <c r="CA321" s="221"/>
      <c r="CB321" s="218"/>
      <c r="CC321" s="218"/>
      <c r="CD321" s="218"/>
      <c r="CE321" s="218"/>
    </row>
    <row r="322" spans="1:83" s="23" customFormat="1" x14ac:dyDescent="0.25">
      <c r="A322" s="229">
        <v>48</v>
      </c>
      <c r="B322" s="230" t="s">
        <v>847</v>
      </c>
      <c r="C322" s="230" t="s">
        <v>846</v>
      </c>
      <c r="D322" s="230" t="s">
        <v>699</v>
      </c>
      <c r="E322" s="229" t="s">
        <v>726</v>
      </c>
      <c r="F322" s="270" t="s">
        <v>848</v>
      </c>
      <c r="G322" s="229">
        <v>13740</v>
      </c>
      <c r="H322" s="229" t="s">
        <v>849</v>
      </c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70"/>
      <c r="X322" s="229"/>
      <c r="Y322" s="229" t="s">
        <v>850</v>
      </c>
      <c r="Z322" s="229" t="s">
        <v>851</v>
      </c>
      <c r="AA322" s="229" t="s">
        <v>852</v>
      </c>
      <c r="AB322" s="229">
        <v>45474</v>
      </c>
      <c r="AC322" s="229">
        <v>13811</v>
      </c>
      <c r="AD322" s="229">
        <v>45478</v>
      </c>
      <c r="AE322" s="229">
        <v>46027</v>
      </c>
      <c r="AF322" s="229" t="s">
        <v>790</v>
      </c>
      <c r="AG322" s="230" t="s">
        <v>184</v>
      </c>
      <c r="AH322" s="230" t="s">
        <v>934</v>
      </c>
      <c r="AI322" s="224">
        <v>24348000</v>
      </c>
      <c r="AJ322" s="224">
        <v>51000</v>
      </c>
      <c r="AK322" s="224">
        <f>AI322+AJ322</f>
        <v>24399000</v>
      </c>
      <c r="AL322" s="225"/>
      <c r="AM322" s="225"/>
      <c r="AN322" s="213"/>
      <c r="AO322" s="225"/>
      <c r="AP322" s="225"/>
      <c r="AQ322" s="213"/>
      <c r="AR322" s="213"/>
      <c r="AS322" s="225"/>
      <c r="AT322" s="225"/>
      <c r="AU322" s="45"/>
      <c r="AV322" s="225"/>
      <c r="AW322" s="46"/>
      <c r="AX322" s="46"/>
      <c r="AY322" s="225"/>
      <c r="AZ322" s="225"/>
      <c r="BA322" s="46"/>
      <c r="BB322" s="46"/>
      <c r="BC322" s="213"/>
      <c r="BD322" s="46"/>
      <c r="BE322" s="46"/>
      <c r="BF322" s="46"/>
      <c r="BG322" s="225"/>
      <c r="BH322" s="46"/>
      <c r="BI322" s="252"/>
      <c r="BJ322" s="224">
        <v>6553039.9699999997</v>
      </c>
      <c r="BK322" s="224">
        <v>1689117.13</v>
      </c>
      <c r="BL322" s="257">
        <f>BJ322+BK322</f>
        <v>8242157.0999999996</v>
      </c>
      <c r="BM322" s="210"/>
      <c r="BN322" s="210"/>
      <c r="BO322" s="242">
        <v>45478</v>
      </c>
      <c r="BP322" s="242">
        <v>45843</v>
      </c>
      <c r="BQ322" s="210"/>
      <c r="BR322" s="211"/>
      <c r="BS322" s="222">
        <v>45478</v>
      </c>
      <c r="BT322" s="225"/>
      <c r="BU322" s="225"/>
      <c r="BV322" s="225"/>
      <c r="BW322" s="210"/>
      <c r="BX322" s="210"/>
      <c r="BY322" s="211"/>
      <c r="BZ322" s="218" t="s">
        <v>1172</v>
      </c>
      <c r="CA322" s="221" t="s">
        <v>1173</v>
      </c>
      <c r="CB322" s="218" t="s">
        <v>1094</v>
      </c>
      <c r="CC322" s="218">
        <v>709746</v>
      </c>
      <c r="CD322" s="218" t="s">
        <v>774</v>
      </c>
      <c r="CE322" s="218" t="s">
        <v>775</v>
      </c>
    </row>
    <row r="323" spans="1:83" s="23" customFormat="1" ht="25.5" x14ac:dyDescent="0.25">
      <c r="A323" s="229"/>
      <c r="B323" s="230"/>
      <c r="C323" s="230"/>
      <c r="D323" s="230"/>
      <c r="E323" s="229"/>
      <c r="F323" s="270"/>
      <c r="G323" s="229"/>
      <c r="H323" s="229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70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30"/>
      <c r="AH323" s="230"/>
      <c r="AI323" s="224"/>
      <c r="AJ323" s="224"/>
      <c r="AK323" s="224"/>
      <c r="AL323" s="225" t="s">
        <v>1170</v>
      </c>
      <c r="AM323" s="225" t="s">
        <v>1171</v>
      </c>
      <c r="AN323" s="213">
        <v>45747</v>
      </c>
      <c r="AO323" s="225">
        <v>13995</v>
      </c>
      <c r="AP323" s="225" t="s">
        <v>834</v>
      </c>
      <c r="AQ323" s="213"/>
      <c r="AR323" s="213"/>
      <c r="AS323" s="225"/>
      <c r="AT323" s="225"/>
      <c r="AU323" s="45"/>
      <c r="AV323" s="225"/>
      <c r="AW323" s="46"/>
      <c r="AX323" s="46"/>
      <c r="AY323" s="225"/>
      <c r="AZ323" s="225"/>
      <c r="BA323" s="46"/>
      <c r="BB323" s="46"/>
      <c r="BC323" s="213"/>
      <c r="BD323" s="46"/>
      <c r="BE323" s="46"/>
      <c r="BF323" s="46"/>
      <c r="BG323" s="225"/>
      <c r="BH323" s="46"/>
      <c r="BI323" s="252"/>
      <c r="BJ323" s="224"/>
      <c r="BK323" s="224"/>
      <c r="BL323" s="257"/>
      <c r="BM323" s="210"/>
      <c r="BN323" s="210"/>
      <c r="BO323" s="242"/>
      <c r="BP323" s="242"/>
      <c r="BQ323" s="210"/>
      <c r="BR323" s="211"/>
      <c r="BS323" s="222"/>
      <c r="BT323" s="225"/>
      <c r="BU323" s="225"/>
      <c r="BV323" s="225"/>
      <c r="BW323" s="210"/>
      <c r="BX323" s="210"/>
      <c r="BY323" s="211"/>
      <c r="BZ323" s="218"/>
      <c r="CA323" s="221"/>
      <c r="CB323" s="218"/>
      <c r="CC323" s="218"/>
      <c r="CD323" s="218"/>
      <c r="CE323" s="218"/>
    </row>
    <row r="324" spans="1:83" s="23" customFormat="1" ht="25.5" x14ac:dyDescent="0.25">
      <c r="A324" s="229"/>
      <c r="B324" s="230"/>
      <c r="C324" s="230"/>
      <c r="D324" s="230"/>
      <c r="E324" s="229"/>
      <c r="F324" s="270"/>
      <c r="G324" s="229"/>
      <c r="H324" s="229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70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30"/>
      <c r="AH324" s="230"/>
      <c r="AI324" s="224"/>
      <c r="AJ324" s="224"/>
      <c r="AK324" s="224"/>
      <c r="AL324" s="225" t="s">
        <v>957</v>
      </c>
      <c r="AM324" s="225" t="s">
        <v>1297</v>
      </c>
      <c r="AN324" s="213">
        <v>45763</v>
      </c>
      <c r="AO324" s="225">
        <v>14007</v>
      </c>
      <c r="AP324" s="225" t="s">
        <v>1298</v>
      </c>
      <c r="AQ324" s="213"/>
      <c r="AR324" s="213"/>
      <c r="AS324" s="225"/>
      <c r="AT324" s="225"/>
      <c r="AU324" s="45"/>
      <c r="AV324" s="225"/>
      <c r="AW324" s="46"/>
      <c r="AX324" s="46"/>
      <c r="AY324" s="225"/>
      <c r="AZ324" s="225"/>
      <c r="BA324" s="46">
        <v>926687.26</v>
      </c>
      <c r="BB324" s="46">
        <v>262497.05</v>
      </c>
      <c r="BC324" s="213"/>
      <c r="BD324" s="46"/>
      <c r="BE324" s="46"/>
      <c r="BF324" s="46"/>
      <c r="BG324" s="225"/>
      <c r="BH324" s="46"/>
      <c r="BI324" s="252"/>
      <c r="BJ324" s="224"/>
      <c r="BK324" s="224"/>
      <c r="BL324" s="257"/>
      <c r="BM324" s="210"/>
      <c r="BN324" s="210"/>
      <c r="BO324" s="242"/>
      <c r="BP324" s="242"/>
      <c r="BQ324" s="210"/>
      <c r="BR324" s="211"/>
      <c r="BS324" s="222"/>
      <c r="BT324" s="225"/>
      <c r="BU324" s="225"/>
      <c r="BV324" s="225"/>
      <c r="BW324" s="210"/>
      <c r="BX324" s="210"/>
      <c r="BY324" s="211"/>
      <c r="BZ324" s="218"/>
      <c r="CA324" s="218"/>
      <c r="CB324" s="218"/>
      <c r="CC324" s="218"/>
      <c r="CD324" s="218"/>
      <c r="CE324" s="218"/>
    </row>
    <row r="325" spans="1:83" s="23" customFormat="1" x14ac:dyDescent="0.25">
      <c r="A325" s="229">
        <v>49</v>
      </c>
      <c r="B325" s="243" t="s">
        <v>853</v>
      </c>
      <c r="C325" s="243" t="s">
        <v>854</v>
      </c>
      <c r="D325" s="229" t="s">
        <v>699</v>
      </c>
      <c r="E325" s="229" t="s">
        <v>726</v>
      </c>
      <c r="F325" s="270" t="s">
        <v>855</v>
      </c>
      <c r="G325" s="234">
        <v>13613</v>
      </c>
      <c r="H325" s="234">
        <v>13798</v>
      </c>
      <c r="I325" s="230"/>
      <c r="J325" s="230"/>
      <c r="K325" s="230"/>
      <c r="L325" s="230"/>
      <c r="M325" s="230"/>
      <c r="N325" s="230"/>
      <c r="O325" s="230"/>
      <c r="P325" s="230"/>
      <c r="Q325" s="230"/>
      <c r="R325" s="230"/>
      <c r="S325" s="230"/>
      <c r="T325" s="230"/>
      <c r="U325" s="230"/>
      <c r="V325" s="230"/>
      <c r="W325" s="273"/>
      <c r="X325" s="230"/>
      <c r="Y325" s="229" t="s">
        <v>856</v>
      </c>
      <c r="Z325" s="229" t="s">
        <v>454</v>
      </c>
      <c r="AA325" s="229" t="s">
        <v>857</v>
      </c>
      <c r="AB325" s="229" t="s">
        <v>841</v>
      </c>
      <c r="AC325" s="234">
        <v>139811</v>
      </c>
      <c r="AD325" s="230">
        <v>45477</v>
      </c>
      <c r="AE325" s="230">
        <v>45657</v>
      </c>
      <c r="AF325" s="229" t="s">
        <v>790</v>
      </c>
      <c r="AG325" s="229" t="s">
        <v>184</v>
      </c>
      <c r="AH325" s="230" t="s">
        <v>934</v>
      </c>
      <c r="AI325" s="224">
        <v>1795432</v>
      </c>
      <c r="AJ325" s="224">
        <v>371970.43</v>
      </c>
      <c r="AK325" s="224">
        <f>AI325+AJ325</f>
        <v>2167402.4300000002</v>
      </c>
      <c r="AL325" s="225"/>
      <c r="AM325" s="225"/>
      <c r="AN325" s="213"/>
      <c r="AO325" s="225"/>
      <c r="AP325" s="225"/>
      <c r="AQ325" s="213"/>
      <c r="AR325" s="213"/>
      <c r="AS325" s="225"/>
      <c r="AT325" s="225"/>
      <c r="AU325" s="45"/>
      <c r="AV325" s="225"/>
      <c r="AW325" s="46"/>
      <c r="AX325" s="46"/>
      <c r="AY325" s="225"/>
      <c r="AZ325" s="225"/>
      <c r="BA325" s="46"/>
      <c r="BB325" s="46"/>
      <c r="BC325" s="213"/>
      <c r="BD325" s="46"/>
      <c r="BE325" s="46"/>
      <c r="BF325" s="46"/>
      <c r="BG325" s="225"/>
      <c r="BH325" s="46"/>
      <c r="BI325" s="252"/>
      <c r="BJ325" s="224">
        <v>2037032.43</v>
      </c>
      <c r="BK325" s="224"/>
      <c r="BL325" s="257">
        <f>BJ325+BK325</f>
        <v>2037032.43</v>
      </c>
      <c r="BM325" s="210"/>
      <c r="BN325" s="210"/>
      <c r="BO325" s="242">
        <v>45478</v>
      </c>
      <c r="BP325" s="242">
        <v>45662</v>
      </c>
      <c r="BQ325" s="210"/>
      <c r="BR325" s="211"/>
      <c r="BS325" s="222">
        <v>45478</v>
      </c>
      <c r="BT325" s="225"/>
      <c r="BU325" s="225"/>
      <c r="BV325" s="225"/>
      <c r="BW325" s="210"/>
      <c r="BX325" s="210"/>
      <c r="BY325" s="211"/>
      <c r="BZ325" s="218" t="s">
        <v>1174</v>
      </c>
      <c r="CA325" s="221" t="s">
        <v>1175</v>
      </c>
      <c r="CB325" s="218" t="s">
        <v>752</v>
      </c>
      <c r="CC325" s="218" t="s">
        <v>747</v>
      </c>
      <c r="CD325" s="218" t="s">
        <v>860</v>
      </c>
      <c r="CE325" s="218" t="s">
        <v>861</v>
      </c>
    </row>
    <row r="326" spans="1:83" s="23" customFormat="1" ht="25.5" x14ac:dyDescent="0.25">
      <c r="A326" s="229"/>
      <c r="B326" s="243"/>
      <c r="C326" s="243"/>
      <c r="D326" s="229"/>
      <c r="E326" s="229"/>
      <c r="F326" s="270"/>
      <c r="G326" s="234"/>
      <c r="H326" s="234"/>
      <c r="I326" s="230"/>
      <c r="J326" s="230"/>
      <c r="K326" s="230"/>
      <c r="L326" s="230"/>
      <c r="M326" s="230"/>
      <c r="N326" s="230"/>
      <c r="O326" s="230"/>
      <c r="P326" s="230"/>
      <c r="Q326" s="230"/>
      <c r="R326" s="230"/>
      <c r="S326" s="230"/>
      <c r="T326" s="230"/>
      <c r="U326" s="230"/>
      <c r="V326" s="230"/>
      <c r="W326" s="273"/>
      <c r="X326" s="230"/>
      <c r="Y326" s="229"/>
      <c r="Z326" s="229"/>
      <c r="AA326" s="229"/>
      <c r="AB326" s="229"/>
      <c r="AC326" s="234"/>
      <c r="AD326" s="230"/>
      <c r="AE326" s="230"/>
      <c r="AF326" s="229"/>
      <c r="AG326" s="229"/>
      <c r="AH326" s="230"/>
      <c r="AI326" s="224"/>
      <c r="AJ326" s="224"/>
      <c r="AK326" s="224"/>
      <c r="AL326" s="225" t="s">
        <v>858</v>
      </c>
      <c r="AM326" s="225" t="s">
        <v>859</v>
      </c>
      <c r="AN326" s="213">
        <v>45642</v>
      </c>
      <c r="AO326" s="226">
        <v>13811</v>
      </c>
      <c r="AP326" s="225" t="s">
        <v>704</v>
      </c>
      <c r="AQ326" s="213"/>
      <c r="AR326" s="213"/>
      <c r="AS326" s="213">
        <v>45658</v>
      </c>
      <c r="AT326" s="213">
        <v>45867</v>
      </c>
      <c r="AU326" s="45"/>
      <c r="AV326" s="225"/>
      <c r="AW326" s="46"/>
      <c r="AX326" s="46"/>
      <c r="AY326" s="225"/>
      <c r="AZ326" s="225"/>
      <c r="BA326" s="46"/>
      <c r="BB326" s="46"/>
      <c r="BC326" s="213"/>
      <c r="BD326" s="46"/>
      <c r="BE326" s="46"/>
      <c r="BF326" s="46"/>
      <c r="BG326" s="225"/>
      <c r="BH326" s="46"/>
      <c r="BI326" s="252"/>
      <c r="BJ326" s="224"/>
      <c r="BK326" s="224"/>
      <c r="BL326" s="257"/>
      <c r="BM326" s="210"/>
      <c r="BN326" s="210"/>
      <c r="BO326" s="242">
        <v>45663</v>
      </c>
      <c r="BP326" s="242">
        <v>45782</v>
      </c>
      <c r="BQ326" s="210"/>
      <c r="BR326" s="211"/>
      <c r="BS326" s="222"/>
      <c r="BT326" s="225"/>
      <c r="BU326" s="225"/>
      <c r="BV326" s="225"/>
      <c r="BW326" s="210"/>
      <c r="BX326" s="210"/>
      <c r="BY326" s="211"/>
      <c r="BZ326" s="218"/>
      <c r="CA326" s="221"/>
      <c r="CB326" s="218"/>
      <c r="CC326" s="218"/>
      <c r="CD326" s="218"/>
      <c r="CE326" s="218"/>
    </row>
    <row r="327" spans="1:83" s="23" customFormat="1" x14ac:dyDescent="0.25">
      <c r="A327" s="229">
        <v>50</v>
      </c>
      <c r="B327" s="243" t="s">
        <v>862</v>
      </c>
      <c r="C327" s="243" t="s">
        <v>862</v>
      </c>
      <c r="D327" s="229" t="s">
        <v>699</v>
      </c>
      <c r="E327" s="229" t="s">
        <v>864</v>
      </c>
      <c r="F327" s="270" t="s">
        <v>863</v>
      </c>
      <c r="G327" s="234">
        <v>13750</v>
      </c>
      <c r="H327" s="234">
        <v>13806</v>
      </c>
      <c r="I327" s="229"/>
      <c r="J327" s="230"/>
      <c r="K327" s="230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70"/>
      <c r="X327" s="229"/>
      <c r="Y327" s="229" t="s">
        <v>865</v>
      </c>
      <c r="Z327" s="229" t="s">
        <v>435</v>
      </c>
      <c r="AA327" s="229" t="s">
        <v>436</v>
      </c>
      <c r="AB327" s="230">
        <v>45477</v>
      </c>
      <c r="AC327" s="234">
        <v>13811</v>
      </c>
      <c r="AD327" s="230">
        <v>45477</v>
      </c>
      <c r="AE327" s="230">
        <v>45842</v>
      </c>
      <c r="AF327" s="229" t="s">
        <v>866</v>
      </c>
      <c r="AG327" s="229" t="s">
        <v>184</v>
      </c>
      <c r="AH327" s="229" t="s">
        <v>867</v>
      </c>
      <c r="AI327" s="224">
        <v>2845764</v>
      </c>
      <c r="AJ327" s="224">
        <v>761857.14</v>
      </c>
      <c r="AK327" s="224">
        <f>AI327+AJ327</f>
        <v>3607621.14</v>
      </c>
      <c r="AL327" s="225"/>
      <c r="AM327" s="225"/>
      <c r="AN327" s="213"/>
      <c r="AO327" s="225"/>
      <c r="AP327" s="225"/>
      <c r="AQ327" s="213"/>
      <c r="AR327" s="213"/>
      <c r="AS327" s="225"/>
      <c r="AT327" s="225"/>
      <c r="AU327" s="45"/>
      <c r="AV327" s="225"/>
      <c r="AW327" s="46"/>
      <c r="AX327" s="46"/>
      <c r="AY327" s="225"/>
      <c r="AZ327" s="225"/>
      <c r="BA327" s="46"/>
      <c r="BB327" s="46"/>
      <c r="BC327" s="213"/>
      <c r="BD327" s="46"/>
      <c r="BE327" s="46"/>
      <c r="BF327" s="46"/>
      <c r="BG327" s="225"/>
      <c r="BH327" s="46"/>
      <c r="BI327" s="251"/>
      <c r="BJ327" s="224">
        <v>1136292.56</v>
      </c>
      <c r="BK327" s="224">
        <v>1708628.79</v>
      </c>
      <c r="BL327" s="257">
        <f>BJ327+BK327</f>
        <v>2844921.35</v>
      </c>
      <c r="BM327" s="222"/>
      <c r="BN327" s="210"/>
      <c r="BO327" s="242">
        <v>45478</v>
      </c>
      <c r="BP327" s="242">
        <v>45664</v>
      </c>
      <c r="BQ327" s="210"/>
      <c r="BR327" s="218"/>
      <c r="BS327" s="222">
        <v>45478</v>
      </c>
      <c r="BT327" s="229"/>
      <c r="BU327" s="229"/>
      <c r="BV327" s="229"/>
      <c r="BW327" s="210"/>
      <c r="BX327" s="210"/>
      <c r="BY327" s="211"/>
      <c r="BZ327" s="218" t="s">
        <v>1177</v>
      </c>
      <c r="CA327" s="221" t="s">
        <v>1173</v>
      </c>
      <c r="CB327" s="218" t="s">
        <v>1094</v>
      </c>
      <c r="CC327" s="218">
        <v>709746</v>
      </c>
      <c r="CD327" s="218" t="s">
        <v>774</v>
      </c>
      <c r="CE327" s="218" t="s">
        <v>775</v>
      </c>
    </row>
    <row r="328" spans="1:83" s="23" customFormat="1" ht="25.5" x14ac:dyDescent="0.25">
      <c r="A328" s="229"/>
      <c r="B328" s="229"/>
      <c r="C328" s="243"/>
      <c r="D328" s="229"/>
      <c r="E328" s="229"/>
      <c r="F328" s="270"/>
      <c r="G328" s="234"/>
      <c r="H328" s="234"/>
      <c r="I328" s="229"/>
      <c r="J328" s="230"/>
      <c r="K328" s="230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70"/>
      <c r="X328" s="229"/>
      <c r="Y328" s="229"/>
      <c r="Z328" s="229"/>
      <c r="AA328" s="229"/>
      <c r="AB328" s="230"/>
      <c r="AC328" s="229"/>
      <c r="AD328" s="229"/>
      <c r="AE328" s="229"/>
      <c r="AF328" s="229"/>
      <c r="AG328" s="229"/>
      <c r="AH328" s="229"/>
      <c r="AI328" s="224"/>
      <c r="AJ328" s="224"/>
      <c r="AK328" s="224"/>
      <c r="AL328" s="225" t="s">
        <v>758</v>
      </c>
      <c r="AM328" s="225" t="s">
        <v>1176</v>
      </c>
      <c r="AN328" s="213">
        <v>45663</v>
      </c>
      <c r="AO328" s="226">
        <v>13939</v>
      </c>
      <c r="AP328" s="225" t="s">
        <v>704</v>
      </c>
      <c r="AQ328" s="213"/>
      <c r="AR328" s="213"/>
      <c r="AS328" s="213"/>
      <c r="AT328" s="213"/>
      <c r="AU328" s="45"/>
      <c r="AV328" s="225"/>
      <c r="AW328" s="46"/>
      <c r="AX328" s="46"/>
      <c r="AY328" s="225"/>
      <c r="AZ328" s="225"/>
      <c r="BA328" s="46"/>
      <c r="BB328" s="46"/>
      <c r="BC328" s="213"/>
      <c r="BD328" s="46"/>
      <c r="BE328" s="46"/>
      <c r="BF328" s="46"/>
      <c r="BG328" s="225"/>
      <c r="BH328" s="46"/>
      <c r="BI328" s="251"/>
      <c r="BJ328" s="224"/>
      <c r="BK328" s="224"/>
      <c r="BL328" s="257"/>
      <c r="BM328" s="222"/>
      <c r="BN328" s="210"/>
      <c r="BO328" s="242">
        <v>45665</v>
      </c>
      <c r="BP328" s="242">
        <v>45754</v>
      </c>
      <c r="BQ328" s="210"/>
      <c r="BR328" s="218"/>
      <c r="BS328" s="222"/>
      <c r="BT328" s="229"/>
      <c r="BU328" s="229"/>
      <c r="BV328" s="229"/>
      <c r="BW328" s="210"/>
      <c r="BX328" s="210"/>
      <c r="BY328" s="211"/>
      <c r="BZ328" s="218"/>
      <c r="CA328" s="221"/>
      <c r="CB328" s="218"/>
      <c r="CC328" s="218"/>
      <c r="CD328" s="218"/>
      <c r="CE328" s="218"/>
    </row>
    <row r="329" spans="1:83" s="23" customFormat="1" x14ac:dyDescent="0.25">
      <c r="A329" s="229">
        <v>51</v>
      </c>
      <c r="B329" s="243" t="s">
        <v>868</v>
      </c>
      <c r="C329" s="243" t="s">
        <v>869</v>
      </c>
      <c r="D329" s="229" t="s">
        <v>699</v>
      </c>
      <c r="E329" s="229" t="s">
        <v>726</v>
      </c>
      <c r="F329" s="270" t="s">
        <v>870</v>
      </c>
      <c r="G329" s="234">
        <v>13701</v>
      </c>
      <c r="H329" s="234">
        <v>13797</v>
      </c>
      <c r="I329" s="229"/>
      <c r="J329" s="230"/>
      <c r="K329" s="230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70"/>
      <c r="X329" s="229"/>
      <c r="Y329" s="229" t="s">
        <v>871</v>
      </c>
      <c r="Z329" s="229" t="s">
        <v>872</v>
      </c>
      <c r="AA329" s="229" t="s">
        <v>873</v>
      </c>
      <c r="AB329" s="230">
        <v>45477</v>
      </c>
      <c r="AC329" s="234">
        <v>13811</v>
      </c>
      <c r="AD329" s="230">
        <v>45478</v>
      </c>
      <c r="AE329" s="230">
        <v>45843</v>
      </c>
      <c r="AF329" s="229" t="s">
        <v>874</v>
      </c>
      <c r="AG329" s="229" t="s">
        <v>729</v>
      </c>
      <c r="AH329" s="229" t="s">
        <v>934</v>
      </c>
      <c r="AI329" s="224">
        <v>3728926</v>
      </c>
      <c r="AJ329" s="224">
        <v>334074</v>
      </c>
      <c r="AK329" s="224">
        <f>AI329+AJ329</f>
        <v>4063000</v>
      </c>
      <c r="AL329" s="225"/>
      <c r="AM329" s="225"/>
      <c r="AN329" s="213"/>
      <c r="AO329" s="225"/>
      <c r="AP329" s="225"/>
      <c r="AQ329" s="213"/>
      <c r="AR329" s="213"/>
      <c r="AS329" s="225"/>
      <c r="AT329" s="225"/>
      <c r="AU329" s="45"/>
      <c r="AV329" s="225"/>
      <c r="AW329" s="46"/>
      <c r="AX329" s="46"/>
      <c r="AY329" s="225"/>
      <c r="AZ329" s="225"/>
      <c r="BA329" s="46"/>
      <c r="BB329" s="46"/>
      <c r="BC329" s="213"/>
      <c r="BD329" s="46"/>
      <c r="BE329" s="46"/>
      <c r="BF329" s="46"/>
      <c r="BG329" s="225"/>
      <c r="BH329" s="46"/>
      <c r="BI329" s="251"/>
      <c r="BJ329" s="224"/>
      <c r="BK329" s="224">
        <v>839697.4</v>
      </c>
      <c r="BL329" s="257"/>
      <c r="BM329" s="222"/>
      <c r="BN329" s="210"/>
      <c r="BO329" s="242">
        <v>45478</v>
      </c>
      <c r="BP329" s="242">
        <v>45570</v>
      </c>
      <c r="BQ329" s="210"/>
      <c r="BR329" s="218"/>
      <c r="BS329" s="222">
        <v>45478</v>
      </c>
      <c r="BT329" s="229"/>
      <c r="BU329" s="229"/>
      <c r="BV329" s="229"/>
      <c r="BW329" s="210"/>
      <c r="BX329" s="210"/>
      <c r="BY329" s="211"/>
      <c r="BZ329" s="218" t="s">
        <v>1178</v>
      </c>
      <c r="CA329" s="221" t="s">
        <v>1122</v>
      </c>
      <c r="CB329" s="218" t="s">
        <v>1109</v>
      </c>
      <c r="CC329" s="218">
        <v>713791</v>
      </c>
      <c r="CD329" s="218" t="s">
        <v>1179</v>
      </c>
      <c r="CE329" s="218" t="s">
        <v>1180</v>
      </c>
    </row>
    <row r="330" spans="1:83" s="23" customFormat="1" ht="25.5" x14ac:dyDescent="0.25">
      <c r="A330" s="229"/>
      <c r="B330" s="243"/>
      <c r="C330" s="243"/>
      <c r="D330" s="229"/>
      <c r="E330" s="229"/>
      <c r="F330" s="270"/>
      <c r="G330" s="234"/>
      <c r="H330" s="234"/>
      <c r="I330" s="229"/>
      <c r="J330" s="230"/>
      <c r="K330" s="230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70"/>
      <c r="X330" s="229"/>
      <c r="Y330" s="229"/>
      <c r="Z330" s="229"/>
      <c r="AA330" s="229"/>
      <c r="AB330" s="230"/>
      <c r="AC330" s="234"/>
      <c r="AD330" s="230"/>
      <c r="AE330" s="230"/>
      <c r="AF330" s="229"/>
      <c r="AG330" s="229"/>
      <c r="AH330" s="229"/>
      <c r="AI330" s="224"/>
      <c r="AJ330" s="224"/>
      <c r="AK330" s="224"/>
      <c r="AL330" s="225" t="s">
        <v>755</v>
      </c>
      <c r="AM330" s="225" t="s">
        <v>875</v>
      </c>
      <c r="AN330" s="213">
        <v>45569</v>
      </c>
      <c r="AO330" s="226">
        <v>13924</v>
      </c>
      <c r="AP330" s="225" t="s">
        <v>704</v>
      </c>
      <c r="AQ330" s="213"/>
      <c r="AR330" s="213"/>
      <c r="AS330" s="225"/>
      <c r="AT330" s="225"/>
      <c r="AU330" s="45"/>
      <c r="AV330" s="225"/>
      <c r="AW330" s="46"/>
      <c r="AX330" s="46"/>
      <c r="AY330" s="225"/>
      <c r="AZ330" s="225"/>
      <c r="BA330" s="46"/>
      <c r="BB330" s="46"/>
      <c r="BC330" s="213"/>
      <c r="BD330" s="46"/>
      <c r="BE330" s="46"/>
      <c r="BF330" s="46"/>
      <c r="BG330" s="225"/>
      <c r="BH330" s="46"/>
      <c r="BI330" s="251"/>
      <c r="BJ330" s="224"/>
      <c r="BK330" s="224"/>
      <c r="BL330" s="257"/>
      <c r="BM330" s="222"/>
      <c r="BN330" s="210"/>
      <c r="BO330" s="242">
        <v>45571</v>
      </c>
      <c r="BP330" s="242">
        <v>45663</v>
      </c>
      <c r="BQ330" s="210"/>
      <c r="BR330" s="218"/>
      <c r="BS330" s="222"/>
      <c r="BT330" s="229"/>
      <c r="BU330" s="229"/>
      <c r="BV330" s="229"/>
      <c r="BW330" s="210"/>
      <c r="BX330" s="210"/>
      <c r="BY330" s="211"/>
      <c r="BZ330" s="218"/>
      <c r="CA330" s="221"/>
      <c r="CB330" s="218"/>
      <c r="CC330" s="218"/>
      <c r="CD330" s="218"/>
      <c r="CE330" s="218"/>
    </row>
    <row r="331" spans="1:83" s="23" customFormat="1" ht="25.5" x14ac:dyDescent="0.25">
      <c r="A331" s="229"/>
      <c r="B331" s="243"/>
      <c r="C331" s="243"/>
      <c r="D331" s="229"/>
      <c r="E331" s="229"/>
      <c r="F331" s="270"/>
      <c r="G331" s="234"/>
      <c r="H331" s="234"/>
      <c r="I331" s="229"/>
      <c r="J331" s="230"/>
      <c r="K331" s="230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70"/>
      <c r="X331" s="229"/>
      <c r="Y331" s="229"/>
      <c r="Z331" s="229"/>
      <c r="AA331" s="229"/>
      <c r="AB331" s="230"/>
      <c r="AC331" s="234"/>
      <c r="AD331" s="230"/>
      <c r="AE331" s="230"/>
      <c r="AF331" s="229"/>
      <c r="AG331" s="229"/>
      <c r="AH331" s="229"/>
      <c r="AI331" s="224"/>
      <c r="AJ331" s="224"/>
      <c r="AK331" s="224"/>
      <c r="AL331" s="225" t="s">
        <v>758</v>
      </c>
      <c r="AM331" s="225" t="s">
        <v>876</v>
      </c>
      <c r="AN331" s="213">
        <v>45642</v>
      </c>
      <c r="AO331" s="226">
        <v>13927</v>
      </c>
      <c r="AP331" s="225" t="s">
        <v>704</v>
      </c>
      <c r="AQ331" s="213"/>
      <c r="AR331" s="213"/>
      <c r="AS331" s="225"/>
      <c r="AT331" s="225"/>
      <c r="AU331" s="45"/>
      <c r="AV331" s="225"/>
      <c r="AW331" s="46"/>
      <c r="AX331" s="46"/>
      <c r="AY331" s="225"/>
      <c r="AZ331" s="225"/>
      <c r="BA331" s="46"/>
      <c r="BB331" s="46"/>
      <c r="BC331" s="213"/>
      <c r="BD331" s="46"/>
      <c r="BE331" s="46"/>
      <c r="BF331" s="46"/>
      <c r="BG331" s="225"/>
      <c r="BH331" s="46"/>
      <c r="BI331" s="251"/>
      <c r="BJ331" s="224"/>
      <c r="BK331" s="224"/>
      <c r="BL331" s="257"/>
      <c r="BM331" s="222"/>
      <c r="BN331" s="210"/>
      <c r="BO331" s="242">
        <v>45664</v>
      </c>
      <c r="BP331" s="242">
        <v>45754</v>
      </c>
      <c r="BQ331" s="210"/>
      <c r="BR331" s="218"/>
      <c r="BS331" s="222"/>
      <c r="BT331" s="229"/>
      <c r="BU331" s="229"/>
      <c r="BV331" s="229"/>
      <c r="BW331" s="210"/>
      <c r="BX331" s="210"/>
      <c r="BY331" s="211"/>
      <c r="BZ331" s="218"/>
      <c r="CA331" s="221"/>
      <c r="CB331" s="218"/>
      <c r="CC331" s="218"/>
      <c r="CD331" s="218"/>
      <c r="CE331" s="218"/>
    </row>
    <row r="332" spans="1:83" s="23" customFormat="1" ht="25.5" x14ac:dyDescent="0.25">
      <c r="A332" s="229"/>
      <c r="B332" s="229"/>
      <c r="C332" s="243"/>
      <c r="D332" s="229"/>
      <c r="E332" s="229"/>
      <c r="F332" s="270"/>
      <c r="G332" s="234"/>
      <c r="H332" s="234"/>
      <c r="I332" s="229"/>
      <c r="J332" s="230"/>
      <c r="K332" s="230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70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4"/>
      <c r="AJ332" s="224"/>
      <c r="AK332" s="224"/>
      <c r="AL332" s="225" t="s">
        <v>1294</v>
      </c>
      <c r="AM332" s="225" t="s">
        <v>1295</v>
      </c>
      <c r="AN332" s="213" t="s">
        <v>1296</v>
      </c>
      <c r="AO332" s="226">
        <v>14007</v>
      </c>
      <c r="AP332" s="225" t="s">
        <v>704</v>
      </c>
      <c r="AQ332" s="213"/>
      <c r="AR332" s="213"/>
      <c r="AS332" s="213"/>
      <c r="AT332" s="213"/>
      <c r="AU332" s="45"/>
      <c r="AV332" s="225"/>
      <c r="AW332" s="46"/>
      <c r="AX332" s="46"/>
      <c r="AY332" s="225"/>
      <c r="AZ332" s="225"/>
      <c r="BA332" s="46"/>
      <c r="BB332" s="46"/>
      <c r="BC332" s="213"/>
      <c r="BD332" s="46"/>
      <c r="BE332" s="46"/>
      <c r="BF332" s="46"/>
      <c r="BG332" s="225"/>
      <c r="BH332" s="46"/>
      <c r="BI332" s="251"/>
      <c r="BJ332" s="224"/>
      <c r="BK332" s="224"/>
      <c r="BL332" s="257"/>
      <c r="BM332" s="222"/>
      <c r="BN332" s="210"/>
      <c r="BO332" s="242">
        <v>45755</v>
      </c>
      <c r="BP332" s="242">
        <v>45845</v>
      </c>
      <c r="BQ332" s="210"/>
      <c r="BR332" s="218"/>
      <c r="BS332" s="222"/>
      <c r="BT332" s="229"/>
      <c r="BU332" s="229"/>
      <c r="BV332" s="229"/>
      <c r="BW332" s="210"/>
      <c r="BX332" s="210"/>
      <c r="BY332" s="211"/>
      <c r="BZ332" s="218"/>
      <c r="CA332" s="221"/>
      <c r="CB332" s="218"/>
      <c r="CC332" s="218"/>
      <c r="CD332" s="218"/>
      <c r="CE332" s="218"/>
    </row>
    <row r="333" spans="1:83" s="23" customFormat="1" x14ac:dyDescent="0.25">
      <c r="A333" s="229">
        <v>52</v>
      </c>
      <c r="B333" s="243" t="s">
        <v>878</v>
      </c>
      <c r="C333" s="243" t="s">
        <v>322</v>
      </c>
      <c r="D333" s="229" t="s">
        <v>699</v>
      </c>
      <c r="E333" s="229" t="s">
        <v>726</v>
      </c>
      <c r="F333" s="270" t="s">
        <v>879</v>
      </c>
      <c r="G333" s="234">
        <v>13612</v>
      </c>
      <c r="H333" s="234">
        <v>13781</v>
      </c>
      <c r="I333" s="229"/>
      <c r="J333" s="230"/>
      <c r="K333" s="230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70"/>
      <c r="X333" s="229"/>
      <c r="Y333" s="229" t="s">
        <v>880</v>
      </c>
      <c r="Z333" s="229" t="s">
        <v>872</v>
      </c>
      <c r="AA333" s="229" t="s">
        <v>873</v>
      </c>
      <c r="AB333" s="230">
        <v>45477</v>
      </c>
      <c r="AC333" s="234">
        <v>13811</v>
      </c>
      <c r="AD333" s="230">
        <v>45477</v>
      </c>
      <c r="AE333" s="230">
        <v>45842</v>
      </c>
      <c r="AF333" s="229" t="s">
        <v>183</v>
      </c>
      <c r="AG333" s="229" t="s">
        <v>184</v>
      </c>
      <c r="AH333" s="229" t="s">
        <v>881</v>
      </c>
      <c r="AI333" s="224">
        <v>7760484</v>
      </c>
      <c r="AJ333" s="224">
        <v>844516</v>
      </c>
      <c r="AK333" s="224">
        <f>AI333+AJ333</f>
        <v>8605000</v>
      </c>
      <c r="AL333" s="225"/>
      <c r="AM333" s="225"/>
      <c r="AN333" s="213"/>
      <c r="AO333" s="225"/>
      <c r="AP333" s="225"/>
      <c r="AQ333" s="213"/>
      <c r="AR333" s="213"/>
      <c r="AS333" s="225"/>
      <c r="AT333" s="225"/>
      <c r="AU333" s="45"/>
      <c r="AV333" s="225"/>
      <c r="AW333" s="46"/>
      <c r="AX333" s="46"/>
      <c r="AY333" s="225"/>
      <c r="AZ333" s="225"/>
      <c r="BA333" s="46"/>
      <c r="BB333" s="46"/>
      <c r="BC333" s="213"/>
      <c r="BD333" s="46"/>
      <c r="BE333" s="46"/>
      <c r="BF333" s="46"/>
      <c r="BG333" s="225"/>
      <c r="BH333" s="46"/>
      <c r="BI333" s="251"/>
      <c r="BJ333" s="224">
        <v>5134949.8600000003</v>
      </c>
      <c r="BK333" s="224">
        <v>893636.33</v>
      </c>
      <c r="BL333" s="257">
        <f>BJ333+BK333</f>
        <v>6028586.1900000004</v>
      </c>
      <c r="BM333" s="222"/>
      <c r="BN333" s="210"/>
      <c r="BO333" s="242">
        <v>45478</v>
      </c>
      <c r="BP333" s="242">
        <v>45601</v>
      </c>
      <c r="BQ333" s="210"/>
      <c r="BR333" s="218"/>
      <c r="BS333" s="222">
        <v>45478</v>
      </c>
      <c r="BT333" s="229"/>
      <c r="BU333" s="229"/>
      <c r="BV333" s="229"/>
      <c r="BW333" s="210"/>
      <c r="BX333" s="210"/>
      <c r="BY333" s="211"/>
      <c r="BZ333" s="218" t="s">
        <v>1185</v>
      </c>
      <c r="CA333" s="218" t="s">
        <v>1122</v>
      </c>
      <c r="CB333" s="218" t="s">
        <v>1109</v>
      </c>
      <c r="CC333" s="218">
        <v>713791</v>
      </c>
      <c r="CD333" s="218" t="s">
        <v>1179</v>
      </c>
      <c r="CE333" s="218" t="s">
        <v>1186</v>
      </c>
    </row>
    <row r="334" spans="1:83" s="23" customFormat="1" ht="25.5" x14ac:dyDescent="0.25">
      <c r="A334" s="229"/>
      <c r="B334" s="243"/>
      <c r="C334" s="243"/>
      <c r="D334" s="229"/>
      <c r="E334" s="229"/>
      <c r="F334" s="270"/>
      <c r="G334" s="234"/>
      <c r="H334" s="234"/>
      <c r="I334" s="229"/>
      <c r="J334" s="230"/>
      <c r="K334" s="230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70"/>
      <c r="X334" s="229"/>
      <c r="Y334" s="229"/>
      <c r="Z334" s="229"/>
      <c r="AA334" s="229"/>
      <c r="AB334" s="230"/>
      <c r="AC334" s="234"/>
      <c r="AD334" s="230"/>
      <c r="AE334" s="230"/>
      <c r="AF334" s="229"/>
      <c r="AG334" s="229"/>
      <c r="AH334" s="229"/>
      <c r="AI334" s="224"/>
      <c r="AJ334" s="224"/>
      <c r="AK334" s="224"/>
      <c r="AL334" s="225" t="s">
        <v>882</v>
      </c>
      <c r="AM334" s="225" t="s">
        <v>1181</v>
      </c>
      <c r="AN334" s="213">
        <v>45601</v>
      </c>
      <c r="AO334" s="226">
        <v>13900</v>
      </c>
      <c r="AP334" s="225" t="s">
        <v>704</v>
      </c>
      <c r="AQ334" s="213"/>
      <c r="AR334" s="213"/>
      <c r="AS334" s="225"/>
      <c r="AT334" s="225"/>
      <c r="AU334" s="45"/>
      <c r="AV334" s="225"/>
      <c r="AW334" s="46"/>
      <c r="AX334" s="46"/>
      <c r="AY334" s="225"/>
      <c r="AZ334" s="225"/>
      <c r="BA334" s="46"/>
      <c r="BB334" s="46"/>
      <c r="BC334" s="213"/>
      <c r="BD334" s="46"/>
      <c r="BE334" s="46"/>
      <c r="BF334" s="46"/>
      <c r="BG334" s="225"/>
      <c r="BH334" s="46"/>
      <c r="BI334" s="251"/>
      <c r="BJ334" s="224"/>
      <c r="BK334" s="224"/>
      <c r="BL334" s="257"/>
      <c r="BM334" s="222"/>
      <c r="BN334" s="210"/>
      <c r="BO334" s="242">
        <v>45602</v>
      </c>
      <c r="BP334" s="242">
        <v>45722</v>
      </c>
      <c r="BQ334" s="210"/>
      <c r="BR334" s="218"/>
      <c r="BS334" s="222"/>
      <c r="BT334" s="229"/>
      <c r="BU334" s="229"/>
      <c r="BV334" s="229"/>
      <c r="BW334" s="210"/>
      <c r="BX334" s="210"/>
      <c r="BY334" s="211"/>
      <c r="BZ334" s="218"/>
      <c r="CA334" s="218"/>
      <c r="CB334" s="218"/>
      <c r="CC334" s="218"/>
      <c r="CD334" s="218"/>
      <c r="CE334" s="218"/>
    </row>
    <row r="335" spans="1:83" s="23" customFormat="1" ht="25.5" x14ac:dyDescent="0.25">
      <c r="A335" s="229"/>
      <c r="B335" s="243"/>
      <c r="C335" s="243"/>
      <c r="D335" s="229"/>
      <c r="E335" s="229"/>
      <c r="F335" s="270"/>
      <c r="G335" s="234"/>
      <c r="H335" s="234"/>
      <c r="I335" s="229"/>
      <c r="J335" s="230"/>
      <c r="K335" s="230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70"/>
      <c r="X335" s="229"/>
      <c r="Y335" s="229"/>
      <c r="Z335" s="229"/>
      <c r="AA335" s="229"/>
      <c r="AB335" s="230"/>
      <c r="AC335" s="234"/>
      <c r="AD335" s="230"/>
      <c r="AE335" s="230"/>
      <c r="AF335" s="229"/>
      <c r="AG335" s="229"/>
      <c r="AH335" s="229"/>
      <c r="AI335" s="224"/>
      <c r="AJ335" s="224"/>
      <c r="AK335" s="224"/>
      <c r="AL335" s="225" t="s">
        <v>1182</v>
      </c>
      <c r="AM335" s="225" t="s">
        <v>1183</v>
      </c>
      <c r="AN335" s="213">
        <v>45715</v>
      </c>
      <c r="AO335" s="226">
        <v>13988</v>
      </c>
      <c r="AP335" s="225" t="s">
        <v>704</v>
      </c>
      <c r="AQ335" s="213"/>
      <c r="AR335" s="213"/>
      <c r="AS335" s="225"/>
      <c r="AT335" s="225"/>
      <c r="AU335" s="45"/>
      <c r="AV335" s="225"/>
      <c r="AW335" s="46"/>
      <c r="AX335" s="46"/>
      <c r="AY335" s="225"/>
      <c r="AZ335" s="225"/>
      <c r="BA335" s="46"/>
      <c r="BB335" s="46"/>
      <c r="BC335" s="213"/>
      <c r="BD335" s="46"/>
      <c r="BE335" s="46"/>
      <c r="BF335" s="46"/>
      <c r="BG335" s="225"/>
      <c r="BH335" s="46"/>
      <c r="BI335" s="251"/>
      <c r="BJ335" s="224"/>
      <c r="BK335" s="224"/>
      <c r="BL335" s="257"/>
      <c r="BM335" s="222"/>
      <c r="BN335" s="210"/>
      <c r="BO335" s="210" t="s">
        <v>1184</v>
      </c>
      <c r="BP335" s="210">
        <v>45844</v>
      </c>
      <c r="BQ335" s="210"/>
      <c r="BR335" s="218"/>
      <c r="BS335" s="222"/>
      <c r="BT335" s="229"/>
      <c r="BU335" s="229"/>
      <c r="BV335" s="229"/>
      <c r="BW335" s="210"/>
      <c r="BX335" s="210"/>
      <c r="BY335" s="211"/>
      <c r="BZ335" s="218"/>
      <c r="CA335" s="218"/>
      <c r="CB335" s="218"/>
      <c r="CC335" s="218"/>
      <c r="CD335" s="218"/>
      <c r="CE335" s="218"/>
    </row>
    <row r="336" spans="1:83" s="23" customFormat="1" ht="25.5" x14ac:dyDescent="0.25">
      <c r="A336" s="225">
        <v>53</v>
      </c>
      <c r="B336" s="241" t="s">
        <v>421</v>
      </c>
      <c r="C336" s="241" t="s">
        <v>538</v>
      </c>
      <c r="D336" s="225" t="s">
        <v>699</v>
      </c>
      <c r="E336" s="225" t="s">
        <v>726</v>
      </c>
      <c r="F336" s="219" t="s">
        <v>883</v>
      </c>
      <c r="G336" s="226">
        <v>13752</v>
      </c>
      <c r="H336" s="226">
        <v>13804</v>
      </c>
      <c r="I336" s="225"/>
      <c r="J336" s="213"/>
      <c r="K336" s="213"/>
      <c r="L336" s="225"/>
      <c r="M336" s="225"/>
      <c r="N336" s="225"/>
      <c r="O336" s="225"/>
      <c r="P336" s="225"/>
      <c r="Q336" s="225"/>
      <c r="R336" s="225"/>
      <c r="S336" s="225"/>
      <c r="T336" s="225"/>
      <c r="U336" s="225"/>
      <c r="V336" s="225"/>
      <c r="W336" s="219"/>
      <c r="X336" s="225"/>
      <c r="Y336" s="225" t="s">
        <v>884</v>
      </c>
      <c r="Z336" s="225" t="s">
        <v>885</v>
      </c>
      <c r="AA336" s="225" t="s">
        <v>886</v>
      </c>
      <c r="AB336" s="213">
        <v>45477</v>
      </c>
      <c r="AC336" s="226">
        <v>13811</v>
      </c>
      <c r="AD336" s="213">
        <v>45478</v>
      </c>
      <c r="AE336" s="213">
        <v>45843</v>
      </c>
      <c r="AF336" s="225" t="s">
        <v>874</v>
      </c>
      <c r="AG336" s="225" t="s">
        <v>184</v>
      </c>
      <c r="AH336" s="225" t="s">
        <v>934</v>
      </c>
      <c r="AI336" s="46">
        <v>238750</v>
      </c>
      <c r="AJ336" s="46">
        <v>45328</v>
      </c>
      <c r="AK336" s="46">
        <f t="shared" ref="AK336:AK341" si="1">AI336+AJ336</f>
        <v>284078</v>
      </c>
      <c r="AL336" s="225"/>
      <c r="AM336" s="225"/>
      <c r="AN336" s="213"/>
      <c r="AO336" s="225"/>
      <c r="AP336" s="225"/>
      <c r="AQ336" s="213"/>
      <c r="AR336" s="213"/>
      <c r="AS336" s="225"/>
      <c r="AT336" s="225"/>
      <c r="AU336" s="45"/>
      <c r="AV336" s="225"/>
      <c r="AW336" s="46"/>
      <c r="AX336" s="46"/>
      <c r="AY336" s="225"/>
      <c r="AZ336" s="225"/>
      <c r="BA336" s="46"/>
      <c r="BB336" s="46"/>
      <c r="BC336" s="213"/>
      <c r="BD336" s="46"/>
      <c r="BE336" s="46"/>
      <c r="BF336" s="46"/>
      <c r="BG336" s="225"/>
      <c r="BH336" s="46"/>
      <c r="BI336" s="252"/>
      <c r="BJ336" s="46"/>
      <c r="BK336" s="46"/>
      <c r="BL336" s="258"/>
      <c r="BM336" s="210"/>
      <c r="BN336" s="210"/>
      <c r="BO336" s="242"/>
      <c r="BP336" s="242"/>
      <c r="BQ336" s="210"/>
      <c r="BR336" s="211"/>
      <c r="BS336" s="210" t="s">
        <v>887</v>
      </c>
      <c r="BT336" s="225"/>
      <c r="BU336" s="225"/>
      <c r="BV336" s="225"/>
      <c r="BW336" s="210"/>
      <c r="BX336" s="210"/>
      <c r="BY336" s="211"/>
      <c r="BZ336" s="211" t="s">
        <v>888</v>
      </c>
      <c r="CA336" s="220" t="s">
        <v>844</v>
      </c>
      <c r="CB336" s="211" t="s">
        <v>819</v>
      </c>
      <c r="CC336" s="211" t="s">
        <v>747</v>
      </c>
      <c r="CD336" s="211" t="s">
        <v>889</v>
      </c>
      <c r="CE336" s="211" t="s">
        <v>890</v>
      </c>
    </row>
    <row r="337" spans="1:83" s="23" customFormat="1" ht="25.5" x14ac:dyDescent="0.25">
      <c r="A337" s="225">
        <v>54</v>
      </c>
      <c r="B337" s="241" t="s">
        <v>911</v>
      </c>
      <c r="C337" s="241" t="s">
        <v>912</v>
      </c>
      <c r="D337" s="225" t="s">
        <v>699</v>
      </c>
      <c r="E337" s="225" t="s">
        <v>726</v>
      </c>
      <c r="F337" s="219" t="s">
        <v>913</v>
      </c>
      <c r="G337" s="226">
        <v>13813</v>
      </c>
      <c r="H337" s="226">
        <v>13866</v>
      </c>
      <c r="I337" s="225"/>
      <c r="J337" s="213"/>
      <c r="K337" s="213"/>
      <c r="L337" s="225"/>
      <c r="M337" s="225"/>
      <c r="N337" s="225"/>
      <c r="O337" s="225"/>
      <c r="P337" s="225"/>
      <c r="Q337" s="225"/>
      <c r="R337" s="225"/>
      <c r="S337" s="225"/>
      <c r="T337" s="225"/>
      <c r="U337" s="225"/>
      <c r="V337" s="225"/>
      <c r="W337" s="219"/>
      <c r="X337" s="225"/>
      <c r="Y337" s="225" t="s">
        <v>914</v>
      </c>
      <c r="Z337" s="225" t="s">
        <v>451</v>
      </c>
      <c r="AA337" s="225" t="s">
        <v>693</v>
      </c>
      <c r="AB337" s="213">
        <v>45643</v>
      </c>
      <c r="AC337" s="226">
        <v>13930</v>
      </c>
      <c r="AD337" s="213">
        <v>45643</v>
      </c>
      <c r="AE337" s="213">
        <v>46008</v>
      </c>
      <c r="AF337" s="225" t="s">
        <v>183</v>
      </c>
      <c r="AG337" s="225" t="s">
        <v>184</v>
      </c>
      <c r="AH337" s="225" t="s">
        <v>934</v>
      </c>
      <c r="AI337" s="46">
        <v>1200000</v>
      </c>
      <c r="AJ337" s="46">
        <v>795000</v>
      </c>
      <c r="AK337" s="46">
        <f t="shared" si="1"/>
        <v>1995000</v>
      </c>
      <c r="AL337" s="225"/>
      <c r="AM337" s="225"/>
      <c r="AN337" s="213"/>
      <c r="AO337" s="225"/>
      <c r="AP337" s="225"/>
      <c r="AQ337" s="213"/>
      <c r="AR337" s="213"/>
      <c r="AS337" s="225"/>
      <c r="AT337" s="225"/>
      <c r="AU337" s="45"/>
      <c r="AV337" s="225"/>
      <c r="AW337" s="46"/>
      <c r="AX337" s="46"/>
      <c r="AY337" s="225"/>
      <c r="AZ337" s="225"/>
      <c r="BA337" s="46"/>
      <c r="BB337" s="46"/>
      <c r="BC337" s="213"/>
      <c r="BD337" s="46"/>
      <c r="BE337" s="46"/>
      <c r="BF337" s="46"/>
      <c r="BG337" s="225"/>
      <c r="BH337" s="46"/>
      <c r="BI337" s="252"/>
      <c r="BJ337" s="46"/>
      <c r="BK337" s="46"/>
      <c r="BL337" s="258"/>
      <c r="BM337" s="210"/>
      <c r="BN337" s="210"/>
      <c r="BO337" s="242"/>
      <c r="BP337" s="242"/>
      <c r="BQ337" s="210"/>
      <c r="BR337" s="211"/>
      <c r="BS337" s="210" t="s">
        <v>887</v>
      </c>
      <c r="BT337" s="225"/>
      <c r="BU337" s="225"/>
      <c r="BV337" s="225"/>
      <c r="BW337" s="210"/>
      <c r="BX337" s="210"/>
      <c r="BY337" s="211"/>
      <c r="BZ337" s="211" t="s">
        <v>915</v>
      </c>
      <c r="CA337" s="220"/>
      <c r="CB337" s="211"/>
      <c r="CC337" s="211"/>
      <c r="CD337" s="211"/>
      <c r="CE337" s="211"/>
    </row>
    <row r="338" spans="1:83" s="23" customFormat="1" ht="25.5" x14ac:dyDescent="0.25">
      <c r="A338" s="225">
        <v>55</v>
      </c>
      <c r="B338" s="241" t="s">
        <v>916</v>
      </c>
      <c r="C338" s="241" t="s">
        <v>917</v>
      </c>
      <c r="D338" s="225" t="s">
        <v>699</v>
      </c>
      <c r="E338" s="225" t="s">
        <v>726</v>
      </c>
      <c r="F338" s="219" t="s">
        <v>918</v>
      </c>
      <c r="G338" s="226">
        <v>13858</v>
      </c>
      <c r="H338" s="226">
        <v>13886</v>
      </c>
      <c r="I338" s="225"/>
      <c r="J338" s="213"/>
      <c r="K338" s="213"/>
      <c r="L338" s="225"/>
      <c r="M338" s="225"/>
      <c r="N338" s="225"/>
      <c r="O338" s="225"/>
      <c r="P338" s="225"/>
      <c r="Q338" s="225"/>
      <c r="R338" s="225"/>
      <c r="S338" s="225"/>
      <c r="T338" s="225"/>
      <c r="U338" s="225"/>
      <c r="V338" s="225"/>
      <c r="W338" s="219"/>
      <c r="X338" s="225"/>
      <c r="Y338" s="225" t="s">
        <v>919</v>
      </c>
      <c r="Z338" s="225" t="s">
        <v>220</v>
      </c>
      <c r="AA338" s="225" t="s">
        <v>920</v>
      </c>
      <c r="AB338" s="213">
        <v>45643</v>
      </c>
      <c r="AC338" s="226">
        <v>13930</v>
      </c>
      <c r="AD338" s="213">
        <v>45643</v>
      </c>
      <c r="AE338" s="213">
        <v>46008</v>
      </c>
      <c r="AF338" s="225" t="s">
        <v>874</v>
      </c>
      <c r="AG338" s="225" t="s">
        <v>184</v>
      </c>
      <c r="AH338" s="225" t="s">
        <v>934</v>
      </c>
      <c r="AI338" s="46">
        <v>2563888.4</v>
      </c>
      <c r="AJ338" s="46">
        <v>6269</v>
      </c>
      <c r="AK338" s="46">
        <f t="shared" si="1"/>
        <v>2570157.4</v>
      </c>
      <c r="AL338" s="225"/>
      <c r="AM338" s="225"/>
      <c r="AN338" s="213"/>
      <c r="AO338" s="225"/>
      <c r="AP338" s="225"/>
      <c r="AQ338" s="213"/>
      <c r="AR338" s="213"/>
      <c r="AS338" s="225"/>
      <c r="AT338" s="225"/>
      <c r="AU338" s="45"/>
      <c r="AV338" s="225"/>
      <c r="AW338" s="46"/>
      <c r="AX338" s="46"/>
      <c r="AY338" s="225"/>
      <c r="AZ338" s="225"/>
      <c r="BA338" s="46"/>
      <c r="BB338" s="46"/>
      <c r="BC338" s="213"/>
      <c r="BD338" s="46"/>
      <c r="BE338" s="46"/>
      <c r="BF338" s="46"/>
      <c r="BG338" s="225"/>
      <c r="BH338" s="46"/>
      <c r="BI338" s="252"/>
      <c r="BJ338" s="46"/>
      <c r="BK338" s="46"/>
      <c r="BL338" s="258"/>
      <c r="BM338" s="210"/>
      <c r="BN338" s="210"/>
      <c r="BO338" s="242"/>
      <c r="BP338" s="242"/>
      <c r="BQ338" s="210"/>
      <c r="BR338" s="211"/>
      <c r="BS338" s="210" t="s">
        <v>887</v>
      </c>
      <c r="BT338" s="225"/>
      <c r="BU338" s="225"/>
      <c r="BV338" s="225"/>
      <c r="BW338" s="210"/>
      <c r="BX338" s="210"/>
      <c r="BY338" s="211"/>
      <c r="BZ338" s="211" t="s">
        <v>915</v>
      </c>
      <c r="CA338" s="220"/>
      <c r="CB338" s="211"/>
      <c r="CC338" s="211"/>
      <c r="CD338" s="211"/>
      <c r="CE338" s="211"/>
    </row>
    <row r="339" spans="1:83" s="23" customFormat="1" ht="25.5" x14ac:dyDescent="0.25">
      <c r="A339" s="225">
        <v>56</v>
      </c>
      <c r="B339" s="241" t="s">
        <v>921</v>
      </c>
      <c r="C339" s="241" t="s">
        <v>922</v>
      </c>
      <c r="D339" s="225" t="s">
        <v>699</v>
      </c>
      <c r="E339" s="225" t="s">
        <v>726</v>
      </c>
      <c r="F339" s="219" t="s">
        <v>923</v>
      </c>
      <c r="G339" s="226">
        <v>13802</v>
      </c>
      <c r="H339" s="226">
        <v>13872</v>
      </c>
      <c r="I339" s="225"/>
      <c r="J339" s="213"/>
      <c r="K339" s="213"/>
      <c r="L339" s="225"/>
      <c r="M339" s="225"/>
      <c r="N339" s="225"/>
      <c r="O339" s="225"/>
      <c r="P339" s="225"/>
      <c r="Q339" s="225"/>
      <c r="R339" s="225"/>
      <c r="S339" s="225"/>
      <c r="T339" s="225"/>
      <c r="U339" s="225"/>
      <c r="V339" s="225"/>
      <c r="W339" s="219"/>
      <c r="X339" s="225"/>
      <c r="Y339" s="225" t="s">
        <v>924</v>
      </c>
      <c r="Z339" s="225" t="s">
        <v>925</v>
      </c>
      <c r="AA339" s="225" t="s">
        <v>926</v>
      </c>
      <c r="AB339" s="213">
        <v>45643</v>
      </c>
      <c r="AC339" s="226">
        <v>13931</v>
      </c>
      <c r="AD339" s="213">
        <v>45643</v>
      </c>
      <c r="AE339" s="213">
        <v>46008</v>
      </c>
      <c r="AF339" s="225" t="s">
        <v>874</v>
      </c>
      <c r="AG339" s="225" t="s">
        <v>184</v>
      </c>
      <c r="AH339" s="225" t="s">
        <v>934</v>
      </c>
      <c r="AI339" s="46">
        <v>1391225.8</v>
      </c>
      <c r="AJ339" s="46">
        <v>4010</v>
      </c>
      <c r="AK339" s="46">
        <f t="shared" si="1"/>
        <v>1395235.8</v>
      </c>
      <c r="AL339" s="225"/>
      <c r="AM339" s="225"/>
      <c r="AN339" s="213"/>
      <c r="AO339" s="225"/>
      <c r="AP339" s="225"/>
      <c r="AQ339" s="213"/>
      <c r="AR339" s="213"/>
      <c r="AS339" s="225"/>
      <c r="AT339" s="225"/>
      <c r="AU339" s="45"/>
      <c r="AV339" s="225"/>
      <c r="AW339" s="46"/>
      <c r="AX339" s="46"/>
      <c r="AY339" s="225"/>
      <c r="AZ339" s="225"/>
      <c r="BA339" s="46"/>
      <c r="BB339" s="46"/>
      <c r="BC339" s="213"/>
      <c r="BD339" s="46"/>
      <c r="BE339" s="46"/>
      <c r="BF339" s="46"/>
      <c r="BG339" s="225"/>
      <c r="BH339" s="46"/>
      <c r="BI339" s="252"/>
      <c r="BJ339" s="46"/>
      <c r="BK339" s="46"/>
      <c r="BL339" s="258"/>
      <c r="BM339" s="210"/>
      <c r="BN339" s="210"/>
      <c r="BO339" s="242"/>
      <c r="BP339" s="242"/>
      <c r="BQ339" s="210"/>
      <c r="BR339" s="211"/>
      <c r="BS339" s="210" t="s">
        <v>887</v>
      </c>
      <c r="BT339" s="225"/>
      <c r="BU339" s="225"/>
      <c r="BV339" s="225"/>
      <c r="BW339" s="210"/>
      <c r="BX339" s="210"/>
      <c r="BY339" s="211"/>
      <c r="BZ339" s="211" t="s">
        <v>915</v>
      </c>
      <c r="CA339" s="220"/>
      <c r="CB339" s="211"/>
      <c r="CC339" s="211"/>
      <c r="CD339" s="211"/>
      <c r="CE339" s="211"/>
    </row>
    <row r="340" spans="1:83" s="23" customFormat="1" ht="38.25" x14ac:dyDescent="0.25">
      <c r="A340" s="225">
        <v>57</v>
      </c>
      <c r="B340" s="241" t="s">
        <v>869</v>
      </c>
      <c r="C340" s="241" t="s">
        <v>927</v>
      </c>
      <c r="D340" s="225" t="s">
        <v>699</v>
      </c>
      <c r="E340" s="225" t="s">
        <v>726</v>
      </c>
      <c r="F340" s="219" t="s">
        <v>928</v>
      </c>
      <c r="G340" s="226">
        <v>13752</v>
      </c>
      <c r="H340" s="226">
        <v>13885</v>
      </c>
      <c r="I340" s="225"/>
      <c r="J340" s="213"/>
      <c r="K340" s="213"/>
      <c r="L340" s="225"/>
      <c r="M340" s="225"/>
      <c r="N340" s="225"/>
      <c r="O340" s="225"/>
      <c r="P340" s="225"/>
      <c r="Q340" s="225"/>
      <c r="R340" s="225"/>
      <c r="S340" s="225"/>
      <c r="T340" s="225"/>
      <c r="U340" s="225"/>
      <c r="V340" s="225"/>
      <c r="W340" s="219"/>
      <c r="X340" s="225"/>
      <c r="Y340" s="225" t="s">
        <v>929</v>
      </c>
      <c r="Z340" s="225" t="s">
        <v>930</v>
      </c>
      <c r="AA340" s="225" t="s">
        <v>741</v>
      </c>
      <c r="AB340" s="213">
        <v>45643</v>
      </c>
      <c r="AC340" s="226">
        <v>13931</v>
      </c>
      <c r="AD340" s="213">
        <v>45652</v>
      </c>
      <c r="AE340" s="213">
        <v>46017</v>
      </c>
      <c r="AF340" s="225" t="s">
        <v>874</v>
      </c>
      <c r="AG340" s="225" t="s">
        <v>184</v>
      </c>
      <c r="AH340" s="225" t="s">
        <v>934</v>
      </c>
      <c r="AI340" s="46">
        <v>325073.87</v>
      </c>
      <c r="AJ340" s="46">
        <v>1251</v>
      </c>
      <c r="AK340" s="46">
        <f t="shared" si="1"/>
        <v>326324.87</v>
      </c>
      <c r="AL340" s="225"/>
      <c r="AM340" s="225"/>
      <c r="AN340" s="213"/>
      <c r="AO340" s="225"/>
      <c r="AP340" s="225"/>
      <c r="AQ340" s="213"/>
      <c r="AR340" s="213"/>
      <c r="AS340" s="225"/>
      <c r="AT340" s="225"/>
      <c r="AU340" s="45"/>
      <c r="AV340" s="225"/>
      <c r="AW340" s="46"/>
      <c r="AX340" s="46"/>
      <c r="AY340" s="225"/>
      <c r="AZ340" s="225"/>
      <c r="BA340" s="46"/>
      <c r="BB340" s="46"/>
      <c r="BC340" s="213"/>
      <c r="BD340" s="46"/>
      <c r="BE340" s="46"/>
      <c r="BF340" s="46"/>
      <c r="BG340" s="225"/>
      <c r="BH340" s="46"/>
      <c r="BI340" s="252"/>
      <c r="BJ340" s="46"/>
      <c r="BK340" s="46"/>
      <c r="BL340" s="258"/>
      <c r="BM340" s="210"/>
      <c r="BN340" s="210"/>
      <c r="BO340" s="242"/>
      <c r="BP340" s="242"/>
      <c r="BQ340" s="210"/>
      <c r="BR340" s="211"/>
      <c r="BS340" s="210" t="s">
        <v>887</v>
      </c>
      <c r="BT340" s="225"/>
      <c r="BU340" s="225"/>
      <c r="BV340" s="225"/>
      <c r="BW340" s="210"/>
      <c r="BX340" s="210"/>
      <c r="BY340" s="211"/>
      <c r="BZ340" s="211" t="s">
        <v>931</v>
      </c>
      <c r="CA340" s="220"/>
      <c r="CB340" s="211"/>
      <c r="CC340" s="211"/>
      <c r="CD340" s="211"/>
      <c r="CE340" s="211"/>
    </row>
    <row r="341" spans="1:83" s="23" customFormat="1" ht="25.5" x14ac:dyDescent="0.25">
      <c r="A341" s="225">
        <v>58</v>
      </c>
      <c r="B341" s="241" t="s">
        <v>751</v>
      </c>
      <c r="C341" s="241" t="s">
        <v>1318</v>
      </c>
      <c r="D341" s="225" t="s">
        <v>415</v>
      </c>
      <c r="E341" s="225" t="s">
        <v>726</v>
      </c>
      <c r="F341" s="219" t="s">
        <v>1319</v>
      </c>
      <c r="G341" s="226">
        <v>13796</v>
      </c>
      <c r="H341" s="226">
        <v>13895</v>
      </c>
      <c r="I341" s="225"/>
      <c r="J341" s="213"/>
      <c r="K341" s="213"/>
      <c r="L341" s="225"/>
      <c r="M341" s="225"/>
      <c r="N341" s="225"/>
      <c r="O341" s="225"/>
      <c r="P341" s="225"/>
      <c r="Q341" s="225"/>
      <c r="R341" s="225"/>
      <c r="S341" s="225"/>
      <c r="T341" s="225"/>
      <c r="U341" s="225"/>
      <c r="V341" s="225"/>
      <c r="W341" s="219"/>
      <c r="X341" s="225"/>
      <c r="Y341" s="225" t="s">
        <v>1320</v>
      </c>
      <c r="Z341" s="225" t="s">
        <v>1321</v>
      </c>
      <c r="AA341" s="225" t="s">
        <v>1322</v>
      </c>
      <c r="AB341" s="213"/>
      <c r="AC341" s="226"/>
      <c r="AD341" s="213"/>
      <c r="AE341" s="213"/>
      <c r="AF341" s="225"/>
      <c r="AG341" s="225"/>
      <c r="AH341" s="225" t="s">
        <v>1323</v>
      </c>
      <c r="AI341" s="46">
        <v>1087186.95</v>
      </c>
      <c r="AJ341" s="46">
        <v>4500</v>
      </c>
      <c r="AK341" s="46">
        <f t="shared" si="1"/>
        <v>1091686.95</v>
      </c>
      <c r="AL341" s="225"/>
      <c r="AM341" s="225"/>
      <c r="AN341" s="213"/>
      <c r="AO341" s="225"/>
      <c r="AP341" s="225"/>
      <c r="AQ341" s="213"/>
      <c r="AR341" s="213"/>
      <c r="AS341" s="225"/>
      <c r="AT341" s="225"/>
      <c r="AU341" s="45"/>
      <c r="AV341" s="225"/>
      <c r="AW341" s="46"/>
      <c r="AX341" s="46"/>
      <c r="AY341" s="225"/>
      <c r="AZ341" s="225"/>
      <c r="BA341" s="46"/>
      <c r="BB341" s="46"/>
      <c r="BC341" s="213"/>
      <c r="BD341" s="46"/>
      <c r="BE341" s="46"/>
      <c r="BF341" s="46"/>
      <c r="BG341" s="225"/>
      <c r="BH341" s="46"/>
      <c r="BI341" s="252"/>
      <c r="BJ341" s="46"/>
      <c r="BK341" s="46"/>
      <c r="BL341" s="258"/>
      <c r="BM341" s="210"/>
      <c r="BN341" s="210"/>
      <c r="BO341" s="242"/>
      <c r="BP341" s="242"/>
      <c r="BQ341" s="210"/>
      <c r="BR341" s="211"/>
      <c r="BS341" s="210"/>
      <c r="BT341" s="225"/>
      <c r="BU341" s="225"/>
      <c r="BV341" s="225"/>
      <c r="BW341" s="210"/>
      <c r="BX341" s="210"/>
      <c r="BY341" s="211"/>
      <c r="BZ341" s="211"/>
      <c r="CA341" s="220"/>
      <c r="CB341" s="211"/>
      <c r="CC341" s="211"/>
      <c r="CD341" s="211"/>
      <c r="CE341" s="211"/>
    </row>
    <row r="342" spans="1:83" x14ac:dyDescent="0.25">
      <c r="A342" s="229">
        <v>59</v>
      </c>
      <c r="B342" s="229" t="s">
        <v>493</v>
      </c>
      <c r="C342" s="229" t="s">
        <v>494</v>
      </c>
      <c r="D342" s="229" t="s">
        <v>495</v>
      </c>
      <c r="E342" s="229" t="s">
        <v>180</v>
      </c>
      <c r="F342" s="270" t="s">
        <v>496</v>
      </c>
      <c r="G342" s="229" t="s">
        <v>497</v>
      </c>
      <c r="H342" s="229"/>
      <c r="I342" s="229" t="s">
        <v>498</v>
      </c>
      <c r="J342" s="230">
        <v>44162</v>
      </c>
      <c r="K342" s="230">
        <v>44527</v>
      </c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70"/>
      <c r="X342" s="229"/>
      <c r="Y342" s="229" t="s">
        <v>499</v>
      </c>
      <c r="Z342" s="229" t="s">
        <v>259</v>
      </c>
      <c r="AA342" s="229" t="s">
        <v>260</v>
      </c>
      <c r="AB342" s="230">
        <v>44469</v>
      </c>
      <c r="AC342" s="229" t="s">
        <v>500</v>
      </c>
      <c r="AD342" s="230">
        <v>44469</v>
      </c>
      <c r="AE342" s="230">
        <v>44588</v>
      </c>
      <c r="AF342" s="229">
        <v>1500</v>
      </c>
      <c r="AG342" s="229" t="s">
        <v>386</v>
      </c>
      <c r="AH342" s="229"/>
      <c r="AI342" s="224"/>
      <c r="AJ342" s="224"/>
      <c r="AK342" s="224">
        <v>682200</v>
      </c>
      <c r="AL342" s="225"/>
      <c r="AM342" s="225"/>
      <c r="AN342" s="213"/>
      <c r="AO342" s="225"/>
      <c r="AP342" s="225"/>
      <c r="AQ342" s="213"/>
      <c r="AR342" s="213"/>
      <c r="AS342" s="225"/>
      <c r="AT342" s="225"/>
      <c r="AU342" s="45"/>
      <c r="AV342" s="225"/>
      <c r="AW342" s="46"/>
      <c r="AX342" s="46"/>
      <c r="AY342" s="225"/>
      <c r="AZ342" s="225"/>
      <c r="BA342" s="46"/>
      <c r="BB342" s="46"/>
      <c r="BC342" s="213"/>
      <c r="BD342" s="46"/>
      <c r="BE342" s="46"/>
      <c r="BF342" s="46"/>
      <c r="BG342" s="225"/>
      <c r="BH342" s="46"/>
      <c r="BI342" s="251">
        <f>AK342</f>
        <v>682200</v>
      </c>
      <c r="BJ342" s="224">
        <v>679245.06</v>
      </c>
      <c r="BK342" s="224"/>
      <c r="BL342" s="257">
        <f>BJ342+BK342</f>
        <v>679245.06</v>
      </c>
      <c r="BM342" s="211"/>
      <c r="BN342" s="211"/>
      <c r="BO342" s="210">
        <v>44508</v>
      </c>
      <c r="BP342" s="210" t="s">
        <v>511</v>
      </c>
      <c r="BQ342" s="211"/>
      <c r="BR342" s="211"/>
      <c r="BS342" s="222">
        <v>44508</v>
      </c>
      <c r="BT342" s="229"/>
      <c r="BU342" s="229"/>
      <c r="BV342" s="229"/>
      <c r="BW342" s="210">
        <v>44622</v>
      </c>
      <c r="BX342" s="210">
        <v>44802</v>
      </c>
      <c r="BY342" s="211"/>
      <c r="BZ342" s="218"/>
      <c r="CA342" s="218"/>
      <c r="CB342" s="218"/>
      <c r="CC342" s="218"/>
      <c r="CD342" s="218"/>
      <c r="CE342" s="218"/>
    </row>
    <row r="343" spans="1:83" ht="25.5" x14ac:dyDescent="0.25">
      <c r="A343" s="229"/>
      <c r="B343" s="229"/>
      <c r="C343" s="229"/>
      <c r="D343" s="229"/>
      <c r="E343" s="229"/>
      <c r="F343" s="270"/>
      <c r="G343" s="229"/>
      <c r="H343" s="229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70"/>
      <c r="X343" s="229"/>
      <c r="Y343" s="229"/>
      <c r="Z343" s="229"/>
      <c r="AA343" s="229"/>
      <c r="AB343" s="230"/>
      <c r="AC343" s="229"/>
      <c r="AD343" s="230"/>
      <c r="AE343" s="230"/>
      <c r="AF343" s="229"/>
      <c r="AG343" s="229"/>
      <c r="AH343" s="229"/>
      <c r="AI343" s="224"/>
      <c r="AJ343" s="224"/>
      <c r="AK343" s="224"/>
      <c r="AL343" s="225" t="s">
        <v>501</v>
      </c>
      <c r="AM343" s="225" t="s">
        <v>502</v>
      </c>
      <c r="AN343" s="213">
        <v>44589</v>
      </c>
      <c r="AO343" s="225">
        <v>13223</v>
      </c>
      <c r="AP343" s="225" t="s">
        <v>185</v>
      </c>
      <c r="AQ343" s="213">
        <v>44589</v>
      </c>
      <c r="AR343" s="213">
        <v>44708</v>
      </c>
      <c r="AS343" s="225"/>
      <c r="AT343" s="225"/>
      <c r="AU343" s="45"/>
      <c r="AV343" s="225"/>
      <c r="AW343" s="46"/>
      <c r="AX343" s="46"/>
      <c r="AY343" s="225"/>
      <c r="AZ343" s="225"/>
      <c r="BA343" s="46"/>
      <c r="BB343" s="46"/>
      <c r="BC343" s="213"/>
      <c r="BD343" s="46"/>
      <c r="BE343" s="46"/>
      <c r="BF343" s="46"/>
      <c r="BG343" s="225"/>
      <c r="BH343" s="46"/>
      <c r="BI343" s="251"/>
      <c r="BJ343" s="224"/>
      <c r="BK343" s="224"/>
      <c r="BL343" s="257"/>
      <c r="BM343" s="211"/>
      <c r="BN343" s="211"/>
      <c r="BO343" s="210"/>
      <c r="BP343" s="210"/>
      <c r="BQ343" s="211"/>
      <c r="BR343" s="211"/>
      <c r="BS343" s="222"/>
      <c r="BT343" s="229"/>
      <c r="BU343" s="229"/>
      <c r="BV343" s="229"/>
      <c r="BW343" s="210"/>
      <c r="BX343" s="210"/>
      <c r="BY343" s="211"/>
      <c r="BZ343" s="218"/>
      <c r="CA343" s="218"/>
      <c r="CB343" s="218"/>
      <c r="CC343" s="218"/>
      <c r="CD343" s="218"/>
      <c r="CE343" s="218"/>
    </row>
    <row r="344" spans="1:83" ht="25.5" x14ac:dyDescent="0.25">
      <c r="A344" s="229"/>
      <c r="B344" s="229"/>
      <c r="C344" s="229"/>
      <c r="D344" s="229"/>
      <c r="E344" s="229"/>
      <c r="F344" s="270"/>
      <c r="G344" s="229"/>
      <c r="H344" s="229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70"/>
      <c r="X344" s="229"/>
      <c r="Y344" s="229"/>
      <c r="Z344" s="229"/>
      <c r="AA344" s="229"/>
      <c r="AB344" s="230"/>
      <c r="AC344" s="229"/>
      <c r="AD344" s="230"/>
      <c r="AE344" s="230"/>
      <c r="AF344" s="229"/>
      <c r="AG344" s="229"/>
      <c r="AH344" s="229"/>
      <c r="AI344" s="224"/>
      <c r="AJ344" s="224"/>
      <c r="AK344" s="224"/>
      <c r="AL344" s="225" t="s">
        <v>501</v>
      </c>
      <c r="AM344" s="225" t="s">
        <v>503</v>
      </c>
      <c r="AN344" s="213">
        <v>44706</v>
      </c>
      <c r="AO344" s="225">
        <v>13311</v>
      </c>
      <c r="AP344" s="225" t="s">
        <v>185</v>
      </c>
      <c r="AQ344" s="213">
        <v>44709</v>
      </c>
      <c r="AR344" s="213">
        <v>44828</v>
      </c>
      <c r="AS344" s="225"/>
      <c r="AT344" s="225"/>
      <c r="AU344" s="45"/>
      <c r="AV344" s="225"/>
      <c r="AW344" s="46"/>
      <c r="AX344" s="46"/>
      <c r="AY344" s="225"/>
      <c r="AZ344" s="225"/>
      <c r="BA344" s="46"/>
      <c r="BB344" s="46"/>
      <c r="BC344" s="213"/>
      <c r="BD344" s="46"/>
      <c r="BE344" s="46"/>
      <c r="BF344" s="46"/>
      <c r="BG344" s="225"/>
      <c r="BH344" s="46"/>
      <c r="BI344" s="251"/>
      <c r="BJ344" s="224"/>
      <c r="BK344" s="224"/>
      <c r="BL344" s="257"/>
      <c r="BM344" s="211"/>
      <c r="BN344" s="211"/>
      <c r="BO344" s="210"/>
      <c r="BP344" s="210"/>
      <c r="BQ344" s="211"/>
      <c r="BR344" s="211"/>
      <c r="BS344" s="222"/>
      <c r="BT344" s="229"/>
      <c r="BU344" s="229"/>
      <c r="BV344" s="229"/>
      <c r="BW344" s="210"/>
      <c r="BX344" s="210"/>
      <c r="BY344" s="211"/>
      <c r="BZ344" s="218"/>
      <c r="CA344" s="218"/>
      <c r="CB344" s="218"/>
      <c r="CC344" s="218"/>
      <c r="CD344" s="218"/>
      <c r="CE344" s="218"/>
    </row>
    <row r="345" spans="1:83" ht="25.5" x14ac:dyDescent="0.25">
      <c r="A345" s="229"/>
      <c r="B345" s="229"/>
      <c r="C345" s="229"/>
      <c r="D345" s="229"/>
      <c r="E345" s="229"/>
      <c r="F345" s="270"/>
      <c r="G345" s="229"/>
      <c r="H345" s="229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70"/>
      <c r="X345" s="229"/>
      <c r="Y345" s="229"/>
      <c r="Z345" s="229"/>
      <c r="AA345" s="229"/>
      <c r="AB345" s="230"/>
      <c r="AC345" s="229"/>
      <c r="AD345" s="230"/>
      <c r="AE345" s="230"/>
      <c r="AF345" s="229"/>
      <c r="AG345" s="229"/>
      <c r="AH345" s="229"/>
      <c r="AI345" s="224"/>
      <c r="AJ345" s="224"/>
      <c r="AK345" s="224"/>
      <c r="AL345" s="225" t="s">
        <v>501</v>
      </c>
      <c r="AM345" s="225" t="s">
        <v>504</v>
      </c>
      <c r="AN345" s="213" t="s">
        <v>505</v>
      </c>
      <c r="AO345" s="225">
        <v>13416</v>
      </c>
      <c r="AP345" s="225" t="s">
        <v>185</v>
      </c>
      <c r="AQ345" s="213">
        <v>44829</v>
      </c>
      <c r="AR345" s="213">
        <v>44918</v>
      </c>
      <c r="AS345" s="225"/>
      <c r="AT345" s="225"/>
      <c r="AU345" s="45"/>
      <c r="AV345" s="225"/>
      <c r="AW345" s="46"/>
      <c r="AX345" s="46"/>
      <c r="AY345" s="225"/>
      <c r="AZ345" s="225"/>
      <c r="BA345" s="46"/>
      <c r="BB345" s="46"/>
      <c r="BC345" s="213"/>
      <c r="BD345" s="46"/>
      <c r="BE345" s="46"/>
      <c r="BF345" s="46"/>
      <c r="BG345" s="225"/>
      <c r="BH345" s="46"/>
      <c r="BI345" s="251"/>
      <c r="BJ345" s="224"/>
      <c r="BK345" s="224"/>
      <c r="BL345" s="257"/>
      <c r="BM345" s="211"/>
      <c r="BN345" s="211"/>
      <c r="BO345" s="210">
        <v>44807</v>
      </c>
      <c r="BP345" s="210">
        <v>44916</v>
      </c>
      <c r="BQ345" s="211"/>
      <c r="BR345" s="211"/>
      <c r="BS345" s="222"/>
      <c r="BT345" s="229"/>
      <c r="BU345" s="229"/>
      <c r="BV345" s="229"/>
      <c r="BW345" s="210"/>
      <c r="BX345" s="210"/>
      <c r="BY345" s="211"/>
      <c r="BZ345" s="218"/>
      <c r="CA345" s="218"/>
      <c r="CB345" s="218"/>
      <c r="CC345" s="218"/>
      <c r="CD345" s="218"/>
      <c r="CE345" s="218"/>
    </row>
    <row r="346" spans="1:83" ht="25.5" x14ac:dyDescent="0.25">
      <c r="A346" s="229"/>
      <c r="B346" s="229"/>
      <c r="C346" s="229"/>
      <c r="D346" s="229"/>
      <c r="E346" s="229"/>
      <c r="F346" s="270"/>
      <c r="G346" s="229"/>
      <c r="H346" s="229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70"/>
      <c r="X346" s="229"/>
      <c r="Y346" s="229"/>
      <c r="Z346" s="229"/>
      <c r="AA346" s="229"/>
      <c r="AB346" s="230"/>
      <c r="AC346" s="229"/>
      <c r="AD346" s="230"/>
      <c r="AE346" s="230"/>
      <c r="AF346" s="229"/>
      <c r="AG346" s="229"/>
      <c r="AH346" s="229"/>
      <c r="AI346" s="224"/>
      <c r="AJ346" s="224"/>
      <c r="AK346" s="224"/>
      <c r="AL346" s="225" t="s">
        <v>501</v>
      </c>
      <c r="AM346" s="225" t="s">
        <v>506</v>
      </c>
      <c r="AN346" s="213">
        <v>44896</v>
      </c>
      <c r="AO346" s="225">
        <v>13427</v>
      </c>
      <c r="AP346" s="225" t="s">
        <v>185</v>
      </c>
      <c r="AQ346" s="213">
        <v>44919</v>
      </c>
      <c r="AR346" s="213">
        <v>45008</v>
      </c>
      <c r="AS346" s="225"/>
      <c r="AT346" s="225"/>
      <c r="AU346" s="45"/>
      <c r="AV346" s="225"/>
      <c r="AW346" s="46"/>
      <c r="AX346" s="46"/>
      <c r="AY346" s="225"/>
      <c r="AZ346" s="225"/>
      <c r="BA346" s="46"/>
      <c r="BB346" s="46"/>
      <c r="BC346" s="213"/>
      <c r="BD346" s="46"/>
      <c r="BE346" s="46"/>
      <c r="BF346" s="46"/>
      <c r="BG346" s="225"/>
      <c r="BH346" s="46"/>
      <c r="BI346" s="251"/>
      <c r="BJ346" s="224"/>
      <c r="BK346" s="224"/>
      <c r="BL346" s="257"/>
      <c r="BM346" s="211"/>
      <c r="BN346" s="211"/>
      <c r="BO346" s="210">
        <v>44898</v>
      </c>
      <c r="BP346" s="210">
        <v>44987</v>
      </c>
      <c r="BQ346" s="211"/>
      <c r="BR346" s="211"/>
      <c r="BS346" s="222"/>
      <c r="BT346" s="229"/>
      <c r="BU346" s="229"/>
      <c r="BV346" s="229"/>
      <c r="BW346" s="210"/>
      <c r="BX346" s="210"/>
      <c r="BY346" s="211"/>
      <c r="BZ346" s="218"/>
      <c r="CA346" s="218"/>
      <c r="CB346" s="218"/>
      <c r="CC346" s="218"/>
      <c r="CD346" s="218"/>
      <c r="CE346" s="218"/>
    </row>
    <row r="347" spans="1:83" ht="25.5" x14ac:dyDescent="0.25">
      <c r="A347" s="229"/>
      <c r="B347" s="229"/>
      <c r="C347" s="229"/>
      <c r="D347" s="229"/>
      <c r="E347" s="229"/>
      <c r="F347" s="270"/>
      <c r="G347" s="229"/>
      <c r="H347" s="229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70"/>
      <c r="X347" s="229"/>
      <c r="Y347" s="229"/>
      <c r="Z347" s="229"/>
      <c r="AA347" s="229"/>
      <c r="AB347" s="230"/>
      <c r="AC347" s="229"/>
      <c r="AD347" s="230"/>
      <c r="AE347" s="230"/>
      <c r="AF347" s="229"/>
      <c r="AG347" s="229"/>
      <c r="AH347" s="229"/>
      <c r="AI347" s="224"/>
      <c r="AJ347" s="224"/>
      <c r="AK347" s="224"/>
      <c r="AL347" s="225" t="s">
        <v>507</v>
      </c>
      <c r="AM347" s="225" t="s">
        <v>508</v>
      </c>
      <c r="AN347" s="213">
        <v>44987</v>
      </c>
      <c r="AO347" s="225">
        <v>13497</v>
      </c>
      <c r="AP347" s="225" t="s">
        <v>185</v>
      </c>
      <c r="AQ347" s="213">
        <v>45009</v>
      </c>
      <c r="AR347" s="213">
        <v>45128</v>
      </c>
      <c r="AS347" s="225"/>
      <c r="AT347" s="225"/>
      <c r="AU347" s="45"/>
      <c r="AV347" s="225"/>
      <c r="AW347" s="46"/>
      <c r="AX347" s="46"/>
      <c r="AY347" s="225"/>
      <c r="AZ347" s="225"/>
      <c r="BA347" s="46"/>
      <c r="BB347" s="46"/>
      <c r="BC347" s="213"/>
      <c r="BD347" s="46"/>
      <c r="BE347" s="46"/>
      <c r="BF347" s="46"/>
      <c r="BG347" s="225"/>
      <c r="BH347" s="46"/>
      <c r="BI347" s="251"/>
      <c r="BJ347" s="224"/>
      <c r="BK347" s="224"/>
      <c r="BL347" s="257"/>
      <c r="BM347" s="211"/>
      <c r="BN347" s="211"/>
      <c r="BO347" s="210">
        <v>44988</v>
      </c>
      <c r="BP347" s="210">
        <v>45107</v>
      </c>
      <c r="BQ347" s="211"/>
      <c r="BR347" s="211"/>
      <c r="BS347" s="222"/>
      <c r="BT347" s="229"/>
      <c r="BU347" s="229"/>
      <c r="BV347" s="229"/>
      <c r="BW347" s="210"/>
      <c r="BX347" s="210"/>
      <c r="BY347" s="211"/>
      <c r="BZ347" s="218"/>
      <c r="CA347" s="218"/>
      <c r="CB347" s="218"/>
      <c r="CC347" s="218"/>
      <c r="CD347" s="218"/>
      <c r="CE347" s="218"/>
    </row>
    <row r="348" spans="1:83" ht="25.5" x14ac:dyDescent="0.25">
      <c r="A348" s="229"/>
      <c r="B348" s="229"/>
      <c r="C348" s="229"/>
      <c r="D348" s="229"/>
      <c r="E348" s="229"/>
      <c r="F348" s="270"/>
      <c r="G348" s="229"/>
      <c r="H348" s="229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70"/>
      <c r="X348" s="229"/>
      <c r="Y348" s="229"/>
      <c r="Z348" s="229"/>
      <c r="AA348" s="229"/>
      <c r="AB348" s="230"/>
      <c r="AC348" s="229"/>
      <c r="AD348" s="230"/>
      <c r="AE348" s="230"/>
      <c r="AF348" s="229"/>
      <c r="AG348" s="229"/>
      <c r="AH348" s="229"/>
      <c r="AI348" s="224"/>
      <c r="AJ348" s="224"/>
      <c r="AK348" s="224"/>
      <c r="AL348" s="225" t="s">
        <v>507</v>
      </c>
      <c r="AM348" s="225" t="s">
        <v>509</v>
      </c>
      <c r="AN348" s="213">
        <v>45107</v>
      </c>
      <c r="AO348" s="225">
        <v>13566</v>
      </c>
      <c r="AP348" s="225" t="s">
        <v>185</v>
      </c>
      <c r="AQ348" s="213">
        <v>45129</v>
      </c>
      <c r="AR348" s="213">
        <v>45248</v>
      </c>
      <c r="AS348" s="225"/>
      <c r="AT348" s="225"/>
      <c r="AU348" s="45"/>
      <c r="AV348" s="225"/>
      <c r="AW348" s="46"/>
      <c r="AX348" s="46"/>
      <c r="AY348" s="225"/>
      <c r="AZ348" s="225"/>
      <c r="BA348" s="46"/>
      <c r="BB348" s="46"/>
      <c r="BC348" s="213"/>
      <c r="BD348" s="46"/>
      <c r="BE348" s="46"/>
      <c r="BF348" s="46"/>
      <c r="BG348" s="225"/>
      <c r="BH348" s="46"/>
      <c r="BI348" s="251"/>
      <c r="BJ348" s="224"/>
      <c r="BK348" s="224"/>
      <c r="BL348" s="257"/>
      <c r="BM348" s="211"/>
      <c r="BN348" s="211"/>
      <c r="BO348" s="210">
        <v>45108</v>
      </c>
      <c r="BP348" s="210">
        <v>45227</v>
      </c>
      <c r="BQ348" s="211"/>
      <c r="BR348" s="211"/>
      <c r="BS348" s="222"/>
      <c r="BT348" s="229"/>
      <c r="BU348" s="229"/>
      <c r="BV348" s="229"/>
      <c r="BW348" s="210"/>
      <c r="BX348" s="210"/>
      <c r="BY348" s="211"/>
      <c r="BZ348" s="218"/>
      <c r="CA348" s="218"/>
      <c r="CB348" s="218"/>
      <c r="CC348" s="218"/>
      <c r="CD348" s="218"/>
      <c r="CE348" s="218"/>
    </row>
    <row r="349" spans="1:83" ht="25.5" x14ac:dyDescent="0.25">
      <c r="A349" s="229"/>
      <c r="B349" s="229"/>
      <c r="C349" s="229"/>
      <c r="D349" s="229"/>
      <c r="E349" s="229"/>
      <c r="F349" s="270"/>
      <c r="G349" s="229"/>
      <c r="H349" s="229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70"/>
      <c r="X349" s="229"/>
      <c r="Y349" s="229"/>
      <c r="Z349" s="229"/>
      <c r="AA349" s="229"/>
      <c r="AB349" s="230"/>
      <c r="AC349" s="229"/>
      <c r="AD349" s="230"/>
      <c r="AE349" s="230"/>
      <c r="AF349" s="229"/>
      <c r="AG349" s="229"/>
      <c r="AH349" s="229"/>
      <c r="AI349" s="224"/>
      <c r="AJ349" s="224"/>
      <c r="AK349" s="224"/>
      <c r="AL349" s="225" t="s">
        <v>935</v>
      </c>
      <c r="AM349" s="225" t="s">
        <v>510</v>
      </c>
      <c r="AN349" s="213">
        <v>45209</v>
      </c>
      <c r="AO349" s="225">
        <v>13635</v>
      </c>
      <c r="AP349" s="225" t="s">
        <v>185</v>
      </c>
      <c r="AQ349" s="213">
        <v>45249</v>
      </c>
      <c r="AR349" s="213">
        <v>45368</v>
      </c>
      <c r="AS349" s="225"/>
      <c r="AT349" s="225"/>
      <c r="AU349" s="45"/>
      <c r="AV349" s="225"/>
      <c r="AW349" s="46"/>
      <c r="AX349" s="46"/>
      <c r="AY349" s="225"/>
      <c r="AZ349" s="225"/>
      <c r="BA349" s="46"/>
      <c r="BB349" s="46"/>
      <c r="BC349" s="213"/>
      <c r="BD349" s="46"/>
      <c r="BE349" s="46"/>
      <c r="BF349" s="46"/>
      <c r="BG349" s="225"/>
      <c r="BH349" s="46"/>
      <c r="BI349" s="251"/>
      <c r="BJ349" s="224"/>
      <c r="BK349" s="224"/>
      <c r="BL349" s="257"/>
      <c r="BM349" s="211"/>
      <c r="BN349" s="211"/>
      <c r="BO349" s="210">
        <v>45228</v>
      </c>
      <c r="BP349" s="210">
        <v>45347</v>
      </c>
      <c r="BQ349" s="211"/>
      <c r="BR349" s="211"/>
      <c r="BS349" s="222"/>
      <c r="BT349" s="229"/>
      <c r="BU349" s="229"/>
      <c r="BV349" s="229"/>
      <c r="BW349" s="210"/>
      <c r="BX349" s="210"/>
      <c r="BY349" s="211"/>
      <c r="BZ349" s="218"/>
      <c r="CA349" s="218"/>
      <c r="CB349" s="218"/>
      <c r="CC349" s="218"/>
      <c r="CD349" s="218"/>
      <c r="CE349" s="218"/>
    </row>
    <row r="350" spans="1:83" ht="25.5" x14ac:dyDescent="0.25">
      <c r="A350" s="229"/>
      <c r="B350" s="229"/>
      <c r="C350" s="229"/>
      <c r="D350" s="229"/>
      <c r="E350" s="229"/>
      <c r="F350" s="270"/>
      <c r="G350" s="229"/>
      <c r="H350" s="229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70"/>
      <c r="X350" s="229"/>
      <c r="Y350" s="229"/>
      <c r="Z350" s="229"/>
      <c r="AA350" s="229"/>
      <c r="AB350" s="230"/>
      <c r="AC350" s="229"/>
      <c r="AD350" s="230"/>
      <c r="AE350" s="230"/>
      <c r="AF350" s="229"/>
      <c r="AG350" s="229"/>
      <c r="AH350" s="229"/>
      <c r="AI350" s="224"/>
      <c r="AJ350" s="224"/>
      <c r="AK350" s="224"/>
      <c r="AL350" s="225" t="s">
        <v>1187</v>
      </c>
      <c r="AM350" s="225" t="s">
        <v>1188</v>
      </c>
      <c r="AN350" s="213">
        <v>45345</v>
      </c>
      <c r="AO350" s="225">
        <v>13723</v>
      </c>
      <c r="AP350" s="225" t="s">
        <v>185</v>
      </c>
      <c r="AQ350" s="213">
        <v>45369</v>
      </c>
      <c r="AR350" s="213">
        <v>45488</v>
      </c>
      <c r="AS350" s="225"/>
      <c r="AT350" s="225"/>
      <c r="AU350" s="45"/>
      <c r="AV350" s="225"/>
      <c r="AW350" s="46"/>
      <c r="AX350" s="46"/>
      <c r="AY350" s="225"/>
      <c r="AZ350" s="225"/>
      <c r="BA350" s="46"/>
      <c r="BB350" s="46"/>
      <c r="BC350" s="213"/>
      <c r="BD350" s="46"/>
      <c r="BE350" s="46"/>
      <c r="BF350" s="46"/>
      <c r="BG350" s="225"/>
      <c r="BH350" s="46"/>
      <c r="BI350" s="251"/>
      <c r="BJ350" s="224"/>
      <c r="BK350" s="224"/>
      <c r="BL350" s="257"/>
      <c r="BM350" s="211"/>
      <c r="BN350" s="211"/>
      <c r="BO350" s="210">
        <v>45348</v>
      </c>
      <c r="BP350" s="210">
        <v>45467</v>
      </c>
      <c r="BQ350" s="211"/>
      <c r="BR350" s="211"/>
      <c r="BS350" s="222"/>
      <c r="BT350" s="229"/>
      <c r="BU350" s="229"/>
      <c r="BV350" s="229"/>
      <c r="BW350" s="210"/>
      <c r="BX350" s="210"/>
      <c r="BY350" s="211"/>
      <c r="BZ350" s="218"/>
      <c r="CA350" s="218"/>
      <c r="CB350" s="218"/>
      <c r="CC350" s="218"/>
      <c r="CD350" s="218"/>
      <c r="CE350" s="218"/>
    </row>
    <row r="351" spans="1:83" ht="25.5" x14ac:dyDescent="0.25">
      <c r="A351" s="229"/>
      <c r="B351" s="229"/>
      <c r="C351" s="229"/>
      <c r="D351" s="229"/>
      <c r="E351" s="229"/>
      <c r="F351" s="270"/>
      <c r="G351" s="229"/>
      <c r="H351" s="229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70"/>
      <c r="X351" s="229"/>
      <c r="Y351" s="229"/>
      <c r="Z351" s="229"/>
      <c r="AA351" s="229"/>
      <c r="AB351" s="230"/>
      <c r="AC351" s="229"/>
      <c r="AD351" s="230"/>
      <c r="AE351" s="230"/>
      <c r="AF351" s="229"/>
      <c r="AG351" s="229"/>
      <c r="AH351" s="229"/>
      <c r="AI351" s="224"/>
      <c r="AJ351" s="224"/>
      <c r="AK351" s="224"/>
      <c r="AL351" s="225" t="s">
        <v>1189</v>
      </c>
      <c r="AM351" s="225" t="s">
        <v>1190</v>
      </c>
      <c r="AN351" s="213">
        <v>45467</v>
      </c>
      <c r="AO351" s="225">
        <v>13821</v>
      </c>
      <c r="AP351" s="225" t="s">
        <v>185</v>
      </c>
      <c r="AQ351" s="213">
        <v>45489</v>
      </c>
      <c r="AR351" s="213">
        <v>45608</v>
      </c>
      <c r="AS351" s="225"/>
      <c r="AT351" s="225"/>
      <c r="AU351" s="45"/>
      <c r="AV351" s="225"/>
      <c r="AW351" s="46"/>
      <c r="AX351" s="46"/>
      <c r="AY351" s="225"/>
      <c r="AZ351" s="225"/>
      <c r="BA351" s="46"/>
      <c r="BB351" s="46"/>
      <c r="BC351" s="213"/>
      <c r="BD351" s="46"/>
      <c r="BE351" s="46"/>
      <c r="BF351" s="46"/>
      <c r="BG351" s="225"/>
      <c r="BH351" s="46"/>
      <c r="BI351" s="251"/>
      <c r="BJ351" s="224"/>
      <c r="BK351" s="224"/>
      <c r="BL351" s="257"/>
      <c r="BM351" s="211"/>
      <c r="BN351" s="211"/>
      <c r="BO351" s="210">
        <v>45468</v>
      </c>
      <c r="BP351" s="210">
        <v>45587</v>
      </c>
      <c r="BQ351" s="211"/>
      <c r="BR351" s="211"/>
      <c r="BS351" s="222"/>
      <c r="BT351" s="229"/>
      <c r="BU351" s="229"/>
      <c r="BV351" s="229"/>
      <c r="BW351" s="210"/>
      <c r="BX351" s="210"/>
      <c r="BY351" s="211"/>
      <c r="BZ351" s="218"/>
      <c r="CA351" s="218"/>
      <c r="CB351" s="218"/>
      <c r="CC351" s="218"/>
      <c r="CD351" s="218"/>
      <c r="CE351" s="218"/>
    </row>
    <row r="352" spans="1:83" ht="25.5" x14ac:dyDescent="0.25">
      <c r="A352" s="229"/>
      <c r="B352" s="229"/>
      <c r="C352" s="229"/>
      <c r="D352" s="229"/>
      <c r="E352" s="229"/>
      <c r="F352" s="270"/>
      <c r="G352" s="229"/>
      <c r="H352" s="229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70"/>
      <c r="X352" s="229"/>
      <c r="Y352" s="229"/>
      <c r="Z352" s="229"/>
      <c r="AA352" s="229"/>
      <c r="AB352" s="230"/>
      <c r="AC352" s="229"/>
      <c r="AD352" s="230"/>
      <c r="AE352" s="230"/>
      <c r="AF352" s="229"/>
      <c r="AG352" s="229"/>
      <c r="AH352" s="229"/>
      <c r="AI352" s="224"/>
      <c r="AJ352" s="224"/>
      <c r="AK352" s="224"/>
      <c r="AL352" s="225" t="s">
        <v>1187</v>
      </c>
      <c r="AM352" s="225" t="s">
        <v>1191</v>
      </c>
      <c r="AN352" s="213">
        <v>45559</v>
      </c>
      <c r="AO352" s="225">
        <v>13871</v>
      </c>
      <c r="AP352" s="225" t="s">
        <v>185</v>
      </c>
      <c r="AQ352" s="213">
        <v>45609</v>
      </c>
      <c r="AR352" s="213">
        <v>45728</v>
      </c>
      <c r="AS352" s="225"/>
      <c r="AT352" s="225"/>
      <c r="AU352" s="45"/>
      <c r="AV352" s="225"/>
      <c r="AW352" s="46"/>
      <c r="AX352" s="46"/>
      <c r="AY352" s="225"/>
      <c r="AZ352" s="225"/>
      <c r="BA352" s="46"/>
      <c r="BB352" s="46"/>
      <c r="BC352" s="213"/>
      <c r="BD352" s="46"/>
      <c r="BE352" s="46"/>
      <c r="BF352" s="46"/>
      <c r="BG352" s="225"/>
      <c r="BH352" s="46"/>
      <c r="BI352" s="251"/>
      <c r="BJ352" s="224"/>
      <c r="BK352" s="224"/>
      <c r="BL352" s="257"/>
      <c r="BM352" s="211"/>
      <c r="BN352" s="211"/>
      <c r="BO352" s="210">
        <v>45588</v>
      </c>
      <c r="BP352" s="210">
        <v>45707</v>
      </c>
      <c r="BQ352" s="211"/>
      <c r="BR352" s="211"/>
      <c r="BS352" s="222"/>
      <c r="BT352" s="229"/>
      <c r="BU352" s="229"/>
      <c r="BV352" s="229"/>
      <c r="BW352" s="210"/>
      <c r="BX352" s="210"/>
      <c r="BY352" s="211"/>
      <c r="BZ352" s="218"/>
      <c r="CA352" s="218"/>
      <c r="CB352" s="218"/>
      <c r="CC352" s="218"/>
      <c r="CD352" s="218"/>
      <c r="CE352" s="218"/>
    </row>
    <row r="353" spans="1:247" ht="25.5" x14ac:dyDescent="0.25">
      <c r="A353" s="229"/>
      <c r="B353" s="229"/>
      <c r="C353" s="229"/>
      <c r="D353" s="229"/>
      <c r="E353" s="229"/>
      <c r="F353" s="270"/>
      <c r="G353" s="229"/>
      <c r="H353" s="229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70"/>
      <c r="X353" s="229"/>
      <c r="Y353" s="229"/>
      <c r="Z353" s="229"/>
      <c r="AA353" s="229"/>
      <c r="AB353" s="230"/>
      <c r="AC353" s="229"/>
      <c r="AD353" s="230"/>
      <c r="AE353" s="230"/>
      <c r="AF353" s="229"/>
      <c r="AG353" s="229"/>
      <c r="AH353" s="229"/>
      <c r="AI353" s="224"/>
      <c r="AJ353" s="224"/>
      <c r="AK353" s="224"/>
      <c r="AL353" s="225" t="s">
        <v>1129</v>
      </c>
      <c r="AM353" s="225" t="s">
        <v>1192</v>
      </c>
      <c r="AN353" s="213">
        <v>45589</v>
      </c>
      <c r="AO353" s="225">
        <v>13892</v>
      </c>
      <c r="AP353" s="225" t="s">
        <v>959</v>
      </c>
      <c r="AQ353" s="213"/>
      <c r="AR353" s="213"/>
      <c r="AS353" s="225"/>
      <c r="AT353" s="225"/>
      <c r="AU353" s="45">
        <v>0.25</v>
      </c>
      <c r="AV353" s="225"/>
      <c r="AW353" s="46">
        <v>137500</v>
      </c>
      <c r="AX353" s="46"/>
      <c r="AY353" s="225"/>
      <c r="AZ353" s="225"/>
      <c r="BA353" s="46"/>
      <c r="BB353" s="46"/>
      <c r="BC353" s="213"/>
      <c r="BD353" s="46"/>
      <c r="BE353" s="46"/>
      <c r="BF353" s="46"/>
      <c r="BG353" s="225"/>
      <c r="BH353" s="46"/>
      <c r="BI353" s="251"/>
      <c r="BJ353" s="224"/>
      <c r="BK353" s="224"/>
      <c r="BL353" s="257"/>
      <c r="BM353" s="211"/>
      <c r="BN353" s="211"/>
      <c r="BO353" s="210"/>
      <c r="BP353" s="210"/>
      <c r="BQ353" s="211"/>
      <c r="BR353" s="211"/>
      <c r="BS353" s="222"/>
      <c r="BT353" s="229"/>
      <c r="BU353" s="229"/>
      <c r="BV353" s="229"/>
      <c r="BW353" s="210"/>
      <c r="BX353" s="210"/>
      <c r="BY353" s="211"/>
      <c r="BZ353" s="218"/>
      <c r="CA353" s="218"/>
      <c r="CB353" s="218"/>
      <c r="CC353" s="218"/>
      <c r="CD353" s="218"/>
      <c r="CE353" s="218"/>
    </row>
    <row r="354" spans="1:247" ht="25.5" x14ac:dyDescent="0.25">
      <c r="A354" s="229"/>
      <c r="B354" s="229"/>
      <c r="C354" s="229"/>
      <c r="D354" s="229"/>
      <c r="E354" s="229"/>
      <c r="F354" s="270"/>
      <c r="G354" s="229"/>
      <c r="H354" s="229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70"/>
      <c r="X354" s="229"/>
      <c r="Y354" s="229"/>
      <c r="Z354" s="229"/>
      <c r="AA354" s="229"/>
      <c r="AB354" s="230"/>
      <c r="AC354" s="229"/>
      <c r="AD354" s="230"/>
      <c r="AE354" s="230"/>
      <c r="AF354" s="229"/>
      <c r="AG354" s="229"/>
      <c r="AH354" s="229"/>
      <c r="AI354" s="224"/>
      <c r="AJ354" s="224"/>
      <c r="AK354" s="224"/>
      <c r="AL354" s="225" t="s">
        <v>1187</v>
      </c>
      <c r="AM354" s="225" t="s">
        <v>1193</v>
      </c>
      <c r="AN354" s="213">
        <v>45693</v>
      </c>
      <c r="AO354" s="225">
        <v>13960</v>
      </c>
      <c r="AP354" s="225" t="s">
        <v>185</v>
      </c>
      <c r="AQ354" s="213">
        <v>45729</v>
      </c>
      <c r="AR354" s="213">
        <v>45848</v>
      </c>
      <c r="AS354" s="225"/>
      <c r="AT354" s="225"/>
      <c r="AU354" s="45"/>
      <c r="AV354" s="225"/>
      <c r="AW354" s="46"/>
      <c r="AX354" s="46"/>
      <c r="AY354" s="225"/>
      <c r="AZ354" s="225"/>
      <c r="BA354" s="46"/>
      <c r="BB354" s="46"/>
      <c r="BC354" s="213"/>
      <c r="BD354" s="46"/>
      <c r="BE354" s="46"/>
      <c r="BF354" s="46"/>
      <c r="BG354" s="225"/>
      <c r="BH354" s="46"/>
      <c r="BI354" s="251"/>
      <c r="BJ354" s="224"/>
      <c r="BK354" s="224"/>
      <c r="BL354" s="257"/>
      <c r="BM354" s="211"/>
      <c r="BN354" s="211"/>
      <c r="BO354" s="210">
        <v>45708</v>
      </c>
      <c r="BP354" s="210">
        <v>45827</v>
      </c>
      <c r="BQ354" s="211"/>
      <c r="BR354" s="211"/>
      <c r="BS354" s="222"/>
      <c r="BT354" s="229"/>
      <c r="BU354" s="229"/>
      <c r="BV354" s="229"/>
      <c r="BW354" s="210"/>
      <c r="BX354" s="210"/>
      <c r="BY354" s="211"/>
      <c r="BZ354" s="218"/>
      <c r="CA354" s="218"/>
      <c r="CB354" s="218"/>
      <c r="CC354" s="218"/>
      <c r="CD354" s="218"/>
      <c r="CE354" s="218"/>
    </row>
    <row r="355" spans="1:247" x14ac:dyDescent="0.25">
      <c r="A355" s="229">
        <v>60</v>
      </c>
      <c r="B355" s="229" t="s">
        <v>514</v>
      </c>
      <c r="C355" s="229" t="s">
        <v>515</v>
      </c>
      <c r="D355" s="229" t="s">
        <v>495</v>
      </c>
      <c r="E355" s="229" t="s">
        <v>512</v>
      </c>
      <c r="F355" s="270" t="s">
        <v>516</v>
      </c>
      <c r="G355" s="234">
        <v>13159</v>
      </c>
      <c r="H355" s="229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70"/>
      <c r="X355" s="229"/>
      <c r="Y355" s="229" t="s">
        <v>517</v>
      </c>
      <c r="Z355" s="229" t="s">
        <v>518</v>
      </c>
      <c r="AA355" s="229" t="s">
        <v>519</v>
      </c>
      <c r="AB355" s="230">
        <v>44589</v>
      </c>
      <c r="AC355" s="245" t="s">
        <v>520</v>
      </c>
      <c r="AD355" s="230">
        <v>44589</v>
      </c>
      <c r="AE355" s="230">
        <v>44953</v>
      </c>
      <c r="AF355" s="229">
        <v>1500</v>
      </c>
      <c r="AG355" s="229" t="s">
        <v>386</v>
      </c>
      <c r="AH355" s="229"/>
      <c r="AI355" s="224"/>
      <c r="AJ355" s="224"/>
      <c r="AK355" s="224">
        <v>2000000</v>
      </c>
      <c r="AL355" s="227"/>
      <c r="AM355" s="225"/>
      <c r="AN355" s="213"/>
      <c r="AO355" s="225"/>
      <c r="AP355" s="225"/>
      <c r="AQ355" s="213"/>
      <c r="AR355" s="213"/>
      <c r="AS355" s="225"/>
      <c r="AT355" s="225"/>
      <c r="AU355" s="45"/>
      <c r="AV355" s="225"/>
      <c r="AW355" s="46"/>
      <c r="AX355" s="46"/>
      <c r="AY355" s="225"/>
      <c r="AZ355" s="225"/>
      <c r="BA355" s="46"/>
      <c r="BB355" s="46"/>
      <c r="BC355" s="213"/>
      <c r="BD355" s="46"/>
      <c r="BE355" s="46"/>
      <c r="BF355" s="46"/>
      <c r="BG355" s="225"/>
      <c r="BH355" s="46"/>
      <c r="BI355" s="251"/>
      <c r="BJ355" s="224">
        <v>6521756.7800000003</v>
      </c>
      <c r="BK355" s="224"/>
      <c r="BL355" s="257">
        <f>BJ355+BK355</f>
        <v>6521756.7800000003</v>
      </c>
      <c r="BM355" s="211"/>
      <c r="BN355" s="211"/>
      <c r="BO355" s="210"/>
      <c r="BP355" s="210"/>
      <c r="BQ355" s="210"/>
      <c r="BR355" s="210"/>
      <c r="BS355" s="222">
        <v>44589</v>
      </c>
      <c r="BT355" s="211"/>
      <c r="BU355" s="47"/>
      <c r="BV355" s="47"/>
      <c r="BW355" s="210"/>
      <c r="BX355" s="210"/>
      <c r="BY355" s="211"/>
      <c r="BZ355" s="218"/>
      <c r="CA355" s="218"/>
      <c r="CB355" s="218"/>
      <c r="CC355" s="218"/>
      <c r="CD355" s="218"/>
      <c r="CE355" s="218"/>
    </row>
    <row r="356" spans="1:247" ht="25.5" x14ac:dyDescent="0.25">
      <c r="A356" s="229"/>
      <c r="B356" s="229"/>
      <c r="C356" s="229"/>
      <c r="D356" s="229"/>
      <c r="E356" s="229"/>
      <c r="F356" s="270"/>
      <c r="G356" s="229"/>
      <c r="H356" s="229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70"/>
      <c r="X356" s="229"/>
      <c r="Y356" s="229"/>
      <c r="Z356" s="229"/>
      <c r="AA356" s="229"/>
      <c r="AB356" s="230"/>
      <c r="AC356" s="245"/>
      <c r="AD356" s="230"/>
      <c r="AE356" s="230"/>
      <c r="AF356" s="229"/>
      <c r="AG356" s="229"/>
      <c r="AH356" s="229"/>
      <c r="AI356" s="224"/>
      <c r="AJ356" s="224"/>
      <c r="AK356" s="224"/>
      <c r="AL356" s="225" t="s">
        <v>507</v>
      </c>
      <c r="AM356" s="225" t="s">
        <v>521</v>
      </c>
      <c r="AN356" s="213">
        <v>44845</v>
      </c>
      <c r="AO356" s="225">
        <v>13391</v>
      </c>
      <c r="AP356" s="225" t="s">
        <v>217</v>
      </c>
      <c r="AQ356" s="213"/>
      <c r="AR356" s="213"/>
      <c r="AS356" s="225"/>
      <c r="AT356" s="225"/>
      <c r="AU356" s="45"/>
      <c r="AV356" s="225"/>
      <c r="AW356" s="46">
        <v>500000</v>
      </c>
      <c r="AX356" s="46"/>
      <c r="AY356" s="225"/>
      <c r="AZ356" s="225"/>
      <c r="BA356" s="46"/>
      <c r="BB356" s="46"/>
      <c r="BC356" s="213"/>
      <c r="BD356" s="46"/>
      <c r="BE356" s="46"/>
      <c r="BF356" s="46"/>
      <c r="BG356" s="225"/>
      <c r="BH356" s="46"/>
      <c r="BI356" s="251"/>
      <c r="BJ356" s="224"/>
      <c r="BK356" s="224"/>
      <c r="BL356" s="257"/>
      <c r="BM356" s="211"/>
      <c r="BN356" s="211"/>
      <c r="BO356" s="210"/>
      <c r="BP356" s="210"/>
      <c r="BQ356" s="210"/>
      <c r="BR356" s="210"/>
      <c r="BS356" s="222"/>
      <c r="BT356" s="211"/>
      <c r="BU356" s="47"/>
      <c r="BV356" s="47"/>
      <c r="BW356" s="210"/>
      <c r="BX356" s="210"/>
      <c r="BY356" s="211"/>
      <c r="BZ356" s="218"/>
      <c r="CA356" s="218"/>
      <c r="CB356" s="218"/>
      <c r="CC356" s="218"/>
      <c r="CD356" s="218"/>
      <c r="CE356" s="218"/>
    </row>
    <row r="357" spans="1:247" ht="25.5" x14ac:dyDescent="0.25">
      <c r="A357" s="229"/>
      <c r="B357" s="229"/>
      <c r="C357" s="229"/>
      <c r="D357" s="229"/>
      <c r="E357" s="229"/>
      <c r="F357" s="270"/>
      <c r="G357" s="229"/>
      <c r="H357" s="229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70"/>
      <c r="X357" s="229"/>
      <c r="Y357" s="229"/>
      <c r="Z357" s="229"/>
      <c r="AA357" s="229"/>
      <c r="AB357" s="230"/>
      <c r="AC357" s="245"/>
      <c r="AD357" s="230"/>
      <c r="AE357" s="230"/>
      <c r="AF357" s="229"/>
      <c r="AG357" s="229"/>
      <c r="AH357" s="229"/>
      <c r="AI357" s="224"/>
      <c r="AJ357" s="224"/>
      <c r="AK357" s="224"/>
      <c r="AL357" s="225" t="s">
        <v>216</v>
      </c>
      <c r="AM357" s="225" t="s">
        <v>522</v>
      </c>
      <c r="AN357" s="213">
        <v>44953</v>
      </c>
      <c r="AO357" s="225">
        <v>13475</v>
      </c>
      <c r="AP357" s="225" t="s">
        <v>185</v>
      </c>
      <c r="AQ357" s="213">
        <v>44954</v>
      </c>
      <c r="AR357" s="213">
        <v>45319</v>
      </c>
      <c r="AS357" s="225"/>
      <c r="AT357" s="225"/>
      <c r="AU357" s="45"/>
      <c r="AV357" s="225"/>
      <c r="AW357" s="46"/>
      <c r="AX357" s="46"/>
      <c r="AY357" s="225"/>
      <c r="AZ357" s="225"/>
      <c r="BA357" s="46"/>
      <c r="BB357" s="46"/>
      <c r="BC357" s="213"/>
      <c r="BD357" s="46"/>
      <c r="BE357" s="46"/>
      <c r="BF357" s="46"/>
      <c r="BG357" s="225"/>
      <c r="BH357" s="46"/>
      <c r="BI357" s="251"/>
      <c r="BJ357" s="224"/>
      <c r="BK357" s="224"/>
      <c r="BL357" s="257"/>
      <c r="BM357" s="211"/>
      <c r="BN357" s="211"/>
      <c r="BO357" s="210">
        <v>44954</v>
      </c>
      <c r="BP357" s="210">
        <v>45319</v>
      </c>
      <c r="BQ357" s="210"/>
      <c r="BR357" s="210"/>
      <c r="BS357" s="222"/>
      <c r="BT357" s="211"/>
      <c r="BU357" s="47"/>
      <c r="BV357" s="47"/>
      <c r="BW357" s="210"/>
      <c r="BX357" s="210"/>
      <c r="BY357" s="211"/>
      <c r="BZ357" s="218"/>
      <c r="CA357" s="218"/>
      <c r="CB357" s="218"/>
      <c r="CC357" s="218"/>
      <c r="CD357" s="218"/>
      <c r="CE357" s="218"/>
    </row>
    <row r="358" spans="1:247" ht="38.25" x14ac:dyDescent="0.25">
      <c r="A358" s="229"/>
      <c r="B358" s="229"/>
      <c r="C358" s="229"/>
      <c r="D358" s="229"/>
      <c r="E358" s="229"/>
      <c r="F358" s="270"/>
      <c r="G358" s="229"/>
      <c r="H358" s="229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70"/>
      <c r="X358" s="229"/>
      <c r="Y358" s="229"/>
      <c r="Z358" s="229"/>
      <c r="AA358" s="229"/>
      <c r="AB358" s="230"/>
      <c r="AC358" s="245"/>
      <c r="AD358" s="230"/>
      <c r="AE358" s="230"/>
      <c r="AF358" s="229"/>
      <c r="AG358" s="229"/>
      <c r="AH358" s="229"/>
      <c r="AI358" s="224"/>
      <c r="AJ358" s="224"/>
      <c r="AK358" s="224"/>
      <c r="AL358" s="225" t="s">
        <v>200</v>
      </c>
      <c r="AM358" s="225" t="s">
        <v>523</v>
      </c>
      <c r="AN358" s="213">
        <v>45035</v>
      </c>
      <c r="AO358" s="225"/>
      <c r="AP358" s="225" t="s">
        <v>321</v>
      </c>
      <c r="AQ358" s="213"/>
      <c r="AR358" s="213"/>
      <c r="AS358" s="225"/>
      <c r="AT358" s="225"/>
      <c r="AU358" s="45"/>
      <c r="AV358" s="225"/>
      <c r="AW358" s="46"/>
      <c r="AX358" s="46"/>
      <c r="AY358" s="225"/>
      <c r="AZ358" s="225"/>
      <c r="BA358" s="46"/>
      <c r="BB358" s="46"/>
      <c r="BC358" s="213">
        <v>45035</v>
      </c>
      <c r="BD358" s="46"/>
      <c r="BE358" s="46">
        <v>113813.19</v>
      </c>
      <c r="BF358" s="46"/>
      <c r="BG358" s="225"/>
      <c r="BH358" s="46"/>
      <c r="BI358" s="251"/>
      <c r="BJ358" s="224"/>
      <c r="BK358" s="224"/>
      <c r="BL358" s="257"/>
      <c r="BM358" s="211"/>
      <c r="BN358" s="211"/>
      <c r="BO358" s="210"/>
      <c r="BP358" s="210"/>
      <c r="BQ358" s="210"/>
      <c r="BR358" s="210"/>
      <c r="BS358" s="222"/>
      <c r="BT358" s="211"/>
      <c r="BU358" s="47"/>
      <c r="BV358" s="47"/>
      <c r="BW358" s="210"/>
      <c r="BX358" s="210"/>
      <c r="BY358" s="211"/>
      <c r="BZ358" s="218"/>
      <c r="CA358" s="218"/>
      <c r="CB358" s="218"/>
      <c r="CC358" s="218"/>
      <c r="CD358" s="218"/>
      <c r="CE358" s="218"/>
    </row>
    <row r="359" spans="1:247" ht="38.25" x14ac:dyDescent="0.25">
      <c r="A359" s="229"/>
      <c r="B359" s="229"/>
      <c r="C359" s="229"/>
      <c r="D359" s="229"/>
      <c r="E359" s="229"/>
      <c r="F359" s="270"/>
      <c r="G359" s="229"/>
      <c r="H359" s="229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70"/>
      <c r="X359" s="229"/>
      <c r="Y359" s="229"/>
      <c r="Z359" s="229"/>
      <c r="AA359" s="229"/>
      <c r="AB359" s="230"/>
      <c r="AC359" s="245"/>
      <c r="AD359" s="230"/>
      <c r="AE359" s="230"/>
      <c r="AF359" s="229"/>
      <c r="AG359" s="229"/>
      <c r="AH359" s="229"/>
      <c r="AI359" s="224"/>
      <c r="AJ359" s="224"/>
      <c r="AK359" s="224"/>
      <c r="AL359" s="225" t="s">
        <v>525</v>
      </c>
      <c r="AM359" s="225" t="s">
        <v>524</v>
      </c>
      <c r="AN359" s="213">
        <v>45184</v>
      </c>
      <c r="AO359" s="225"/>
      <c r="AP359" s="225" t="s">
        <v>321</v>
      </c>
      <c r="AQ359" s="213"/>
      <c r="AR359" s="213"/>
      <c r="AS359" s="225"/>
      <c r="AT359" s="225"/>
      <c r="AU359" s="45"/>
      <c r="AV359" s="225"/>
      <c r="AW359" s="46"/>
      <c r="AX359" s="46"/>
      <c r="AY359" s="225"/>
      <c r="AZ359" s="225"/>
      <c r="BA359" s="46"/>
      <c r="BB359" s="46"/>
      <c r="BC359" s="213"/>
      <c r="BD359" s="46"/>
      <c r="BE359" s="46"/>
      <c r="BF359" s="46"/>
      <c r="BG359" s="225"/>
      <c r="BH359" s="46"/>
      <c r="BI359" s="251"/>
      <c r="BJ359" s="224"/>
      <c r="BK359" s="224"/>
      <c r="BL359" s="257"/>
      <c r="BM359" s="211"/>
      <c r="BN359" s="211"/>
      <c r="BO359" s="210"/>
      <c r="BP359" s="210"/>
      <c r="BQ359" s="210"/>
      <c r="BR359" s="210"/>
      <c r="BS359" s="222"/>
      <c r="BT359" s="211"/>
      <c r="BU359" s="47"/>
      <c r="BV359" s="47"/>
      <c r="BW359" s="210"/>
      <c r="BX359" s="210"/>
      <c r="BY359" s="211"/>
      <c r="BZ359" s="218"/>
      <c r="CA359" s="218"/>
      <c r="CB359" s="218"/>
      <c r="CC359" s="218"/>
      <c r="CD359" s="218"/>
      <c r="CE359" s="218"/>
    </row>
    <row r="360" spans="1:247" ht="25.5" x14ac:dyDescent="0.25">
      <c r="A360" s="229"/>
      <c r="B360" s="229"/>
      <c r="C360" s="229"/>
      <c r="D360" s="229"/>
      <c r="E360" s="229"/>
      <c r="F360" s="270"/>
      <c r="G360" s="229"/>
      <c r="H360" s="229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70"/>
      <c r="X360" s="229"/>
      <c r="Y360" s="229"/>
      <c r="Z360" s="229"/>
      <c r="AA360" s="229"/>
      <c r="AB360" s="230"/>
      <c r="AC360" s="245"/>
      <c r="AD360" s="230"/>
      <c r="AE360" s="230"/>
      <c r="AF360" s="229"/>
      <c r="AG360" s="229"/>
      <c r="AH360" s="229"/>
      <c r="AI360" s="224"/>
      <c r="AJ360" s="224"/>
      <c r="AK360" s="224"/>
      <c r="AL360" s="225" t="s">
        <v>1187</v>
      </c>
      <c r="AM360" s="225" t="s">
        <v>1194</v>
      </c>
      <c r="AN360" s="213">
        <v>45320</v>
      </c>
      <c r="AO360" s="225">
        <v>13706</v>
      </c>
      <c r="AP360" s="225" t="s">
        <v>185</v>
      </c>
      <c r="AQ360" s="213">
        <v>44955</v>
      </c>
      <c r="AR360" s="213">
        <v>45684</v>
      </c>
      <c r="AS360" s="225"/>
      <c r="AT360" s="225"/>
      <c r="AU360" s="45"/>
      <c r="AV360" s="225"/>
      <c r="AW360" s="46"/>
      <c r="AX360" s="46"/>
      <c r="AY360" s="225"/>
      <c r="AZ360" s="225"/>
      <c r="BA360" s="46"/>
      <c r="BB360" s="46"/>
      <c r="BC360" s="213"/>
      <c r="BD360" s="46"/>
      <c r="BE360" s="46"/>
      <c r="BF360" s="46"/>
      <c r="BG360" s="225"/>
      <c r="BH360" s="46"/>
      <c r="BI360" s="251"/>
      <c r="BJ360" s="224"/>
      <c r="BK360" s="224"/>
      <c r="BL360" s="257"/>
      <c r="BM360" s="211"/>
      <c r="BN360" s="211"/>
      <c r="BO360" s="210">
        <v>44955</v>
      </c>
      <c r="BP360" s="210">
        <v>45684</v>
      </c>
      <c r="BQ360" s="210"/>
      <c r="BR360" s="210"/>
      <c r="BS360" s="222"/>
      <c r="BT360" s="211"/>
      <c r="BU360" s="47"/>
      <c r="BV360" s="47"/>
      <c r="BW360" s="210"/>
      <c r="BX360" s="210"/>
      <c r="BY360" s="211"/>
      <c r="BZ360" s="218"/>
      <c r="CA360" s="218"/>
      <c r="CB360" s="218"/>
      <c r="CC360" s="218"/>
      <c r="CD360" s="218"/>
      <c r="CE360" s="218"/>
    </row>
    <row r="361" spans="1:247" ht="25.5" x14ac:dyDescent="0.25">
      <c r="A361" s="229"/>
      <c r="B361" s="229"/>
      <c r="C361" s="229"/>
      <c r="D361" s="229"/>
      <c r="E361" s="229"/>
      <c r="F361" s="270"/>
      <c r="G361" s="229"/>
      <c r="H361" s="229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70"/>
      <c r="X361" s="229"/>
      <c r="Y361" s="229"/>
      <c r="Z361" s="229"/>
      <c r="AA361" s="229"/>
      <c r="AB361" s="230"/>
      <c r="AC361" s="245"/>
      <c r="AD361" s="230"/>
      <c r="AE361" s="230"/>
      <c r="AF361" s="229"/>
      <c r="AG361" s="229"/>
      <c r="AH361" s="229"/>
      <c r="AI361" s="224"/>
      <c r="AJ361" s="224"/>
      <c r="AK361" s="224"/>
      <c r="AL361" s="225" t="s">
        <v>1187</v>
      </c>
      <c r="AM361" s="225" t="s">
        <v>1195</v>
      </c>
      <c r="AN361" s="213">
        <v>45684</v>
      </c>
      <c r="AO361" s="225">
        <v>13967</v>
      </c>
      <c r="AP361" s="225" t="s">
        <v>185</v>
      </c>
      <c r="AQ361" s="213">
        <v>45685</v>
      </c>
      <c r="AR361" s="213">
        <v>46050</v>
      </c>
      <c r="AS361" s="225"/>
      <c r="AT361" s="225"/>
      <c r="AU361" s="45"/>
      <c r="AV361" s="225"/>
      <c r="AW361" s="46"/>
      <c r="AX361" s="46"/>
      <c r="AY361" s="225"/>
      <c r="AZ361" s="225"/>
      <c r="BA361" s="46"/>
      <c r="BB361" s="46"/>
      <c r="BC361" s="213">
        <v>45184</v>
      </c>
      <c r="BD361" s="46"/>
      <c r="BE361" s="46">
        <v>55314.57</v>
      </c>
      <c r="BF361" s="46"/>
      <c r="BG361" s="225"/>
      <c r="BH361" s="46"/>
      <c r="BI361" s="251"/>
      <c r="BJ361" s="224"/>
      <c r="BK361" s="224"/>
      <c r="BL361" s="257"/>
      <c r="BM361" s="211"/>
      <c r="BN361" s="211"/>
      <c r="BO361" s="210">
        <v>45685</v>
      </c>
      <c r="BP361" s="210">
        <v>46050</v>
      </c>
      <c r="BQ361" s="210"/>
      <c r="BR361" s="210"/>
      <c r="BS361" s="222"/>
      <c r="BT361" s="211"/>
      <c r="BU361" s="47"/>
      <c r="BV361" s="47"/>
      <c r="BW361" s="210"/>
      <c r="BX361" s="210"/>
      <c r="BY361" s="211"/>
      <c r="BZ361" s="218"/>
      <c r="CA361" s="218"/>
      <c r="CB361" s="218"/>
      <c r="CC361" s="218"/>
      <c r="CD361" s="218"/>
      <c r="CE361" s="218"/>
    </row>
    <row r="362" spans="1:247" x14ac:dyDescent="0.25">
      <c r="A362" s="237">
        <v>61</v>
      </c>
      <c r="B362" s="237" t="s">
        <v>527</v>
      </c>
      <c r="C362" s="237" t="s">
        <v>322</v>
      </c>
      <c r="D362" s="237" t="s">
        <v>528</v>
      </c>
      <c r="E362" s="237" t="s">
        <v>529</v>
      </c>
      <c r="F362" s="272" t="s">
        <v>1324</v>
      </c>
      <c r="G362" s="237"/>
      <c r="H362" s="237"/>
      <c r="I362" s="237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72"/>
      <c r="X362" s="237"/>
      <c r="Y362" s="229" t="s">
        <v>540</v>
      </c>
      <c r="Z362" s="229" t="s">
        <v>541</v>
      </c>
      <c r="AA362" s="229" t="s">
        <v>542</v>
      </c>
      <c r="AB362" s="230">
        <v>45267</v>
      </c>
      <c r="AC362" s="229">
        <v>13673</v>
      </c>
      <c r="AD362" s="236">
        <v>45267</v>
      </c>
      <c r="AE362" s="236">
        <v>45020</v>
      </c>
      <c r="AF362" s="229">
        <v>1500</v>
      </c>
      <c r="AG362" s="229" t="s">
        <v>386</v>
      </c>
      <c r="AH362" s="229"/>
      <c r="AI362" s="224"/>
      <c r="AJ362" s="224"/>
      <c r="AK362" s="224">
        <v>795000</v>
      </c>
      <c r="AL362" s="225"/>
      <c r="AM362" s="225"/>
      <c r="AN362" s="213"/>
      <c r="AO362" s="225"/>
      <c r="AP362" s="225"/>
      <c r="AQ362" s="213"/>
      <c r="AR362" s="213"/>
      <c r="AS362" s="225"/>
      <c r="AT362" s="225"/>
      <c r="AU362" s="45"/>
      <c r="AV362" s="225"/>
      <c r="AW362" s="46"/>
      <c r="AX362" s="46"/>
      <c r="AY362" s="225"/>
      <c r="AZ362" s="225"/>
      <c r="BA362" s="46"/>
      <c r="BB362" s="46"/>
      <c r="BC362" s="213"/>
      <c r="BD362" s="46"/>
      <c r="BE362" s="46"/>
      <c r="BF362" s="46"/>
      <c r="BG362" s="225"/>
      <c r="BH362" s="46"/>
      <c r="BI362" s="252"/>
      <c r="BJ362" s="224">
        <v>795000</v>
      </c>
      <c r="BK362" s="224"/>
      <c r="BL362" s="257">
        <f>BJ362+BK362</f>
        <v>795000</v>
      </c>
      <c r="BM362" s="211"/>
      <c r="BN362" s="211"/>
      <c r="BO362" s="211"/>
      <c r="BP362" s="211"/>
      <c r="BQ362" s="211"/>
      <c r="BR362" s="211"/>
      <c r="BS362" s="222">
        <v>45267</v>
      </c>
      <c r="BT362" s="211"/>
      <c r="BU362" s="47"/>
      <c r="BV362" s="47"/>
      <c r="BW362" s="210"/>
      <c r="BX362" s="210"/>
      <c r="BY362" s="211"/>
      <c r="BZ362" s="218"/>
      <c r="CA362" s="218"/>
      <c r="CB362" s="218"/>
      <c r="CC362" s="218"/>
      <c r="CD362" s="218"/>
      <c r="CE362" s="218"/>
    </row>
    <row r="363" spans="1:247" ht="25.5" x14ac:dyDescent="0.25">
      <c r="A363" s="237"/>
      <c r="B363" s="237"/>
      <c r="C363" s="237"/>
      <c r="D363" s="237"/>
      <c r="E363" s="237"/>
      <c r="F363" s="272"/>
      <c r="G363" s="237"/>
      <c r="H363" s="237"/>
      <c r="I363" s="237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72"/>
      <c r="X363" s="237"/>
      <c r="Y363" s="229"/>
      <c r="Z363" s="229"/>
      <c r="AA363" s="229"/>
      <c r="AB363" s="230"/>
      <c r="AC363" s="229"/>
      <c r="AD363" s="236"/>
      <c r="AE363" s="236"/>
      <c r="AF363" s="229"/>
      <c r="AG363" s="229"/>
      <c r="AH363" s="229"/>
      <c r="AI363" s="224"/>
      <c r="AJ363" s="224"/>
      <c r="AK363" s="224"/>
      <c r="AL363" s="225" t="s">
        <v>1196</v>
      </c>
      <c r="AM363" s="225" t="s">
        <v>1198</v>
      </c>
      <c r="AN363" s="213">
        <v>45377</v>
      </c>
      <c r="AO363" s="225">
        <v>13758</v>
      </c>
      <c r="AP363" s="225" t="s">
        <v>1067</v>
      </c>
      <c r="AQ363" s="213"/>
      <c r="AR363" s="213"/>
      <c r="AS363" s="213">
        <v>45396</v>
      </c>
      <c r="AT363" s="213">
        <v>45515</v>
      </c>
      <c r="AU363" s="45"/>
      <c r="AV363" s="225"/>
      <c r="AW363" s="46"/>
      <c r="AX363" s="46"/>
      <c r="AY363" s="225"/>
      <c r="AZ363" s="225"/>
      <c r="BA363" s="46"/>
      <c r="BB363" s="46"/>
      <c r="BC363" s="213"/>
      <c r="BD363" s="46"/>
      <c r="BE363" s="46"/>
      <c r="BF363" s="46"/>
      <c r="BG363" s="225"/>
      <c r="BH363" s="46"/>
      <c r="BI363" s="252"/>
      <c r="BJ363" s="224"/>
      <c r="BK363" s="224"/>
      <c r="BL363" s="257"/>
      <c r="BM363" s="211"/>
      <c r="BN363" s="211"/>
      <c r="BO363" s="211"/>
      <c r="BP363" s="211"/>
      <c r="BQ363" s="211"/>
      <c r="BR363" s="211"/>
      <c r="BS363" s="218"/>
      <c r="BT363" s="211"/>
      <c r="BU363" s="47"/>
      <c r="BV363" s="47"/>
      <c r="BW363" s="210"/>
      <c r="BX363" s="210"/>
      <c r="BY363" s="211"/>
      <c r="BZ363" s="218"/>
      <c r="CA363" s="218"/>
      <c r="CB363" s="218"/>
      <c r="CC363" s="218"/>
      <c r="CD363" s="218"/>
      <c r="CE363" s="218"/>
    </row>
    <row r="364" spans="1:247" ht="25.5" x14ac:dyDescent="0.25">
      <c r="A364" s="237"/>
      <c r="B364" s="237"/>
      <c r="C364" s="237"/>
      <c r="D364" s="237"/>
      <c r="E364" s="237"/>
      <c r="F364" s="272"/>
      <c r="G364" s="237"/>
      <c r="H364" s="237"/>
      <c r="I364" s="237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72"/>
      <c r="X364" s="237"/>
      <c r="Y364" s="229"/>
      <c r="Z364" s="229"/>
      <c r="AA364" s="229"/>
      <c r="AB364" s="230"/>
      <c r="AC364" s="229"/>
      <c r="AD364" s="236"/>
      <c r="AE364" s="236"/>
      <c r="AF364" s="229"/>
      <c r="AG364" s="229"/>
      <c r="AH364" s="229"/>
      <c r="AI364" s="224"/>
      <c r="AJ364" s="224"/>
      <c r="AK364" s="224"/>
      <c r="AL364" s="225" t="s">
        <v>1197</v>
      </c>
      <c r="AM364" s="225" t="s">
        <v>1199</v>
      </c>
      <c r="AN364" s="213">
        <v>45492</v>
      </c>
      <c r="AO364" s="225">
        <v>13833</v>
      </c>
      <c r="AP364" s="225" t="s">
        <v>1067</v>
      </c>
      <c r="AQ364" s="213"/>
      <c r="AR364" s="213"/>
      <c r="AS364" s="213">
        <v>45516</v>
      </c>
      <c r="AT364" s="213">
        <v>45635</v>
      </c>
      <c r="AU364" s="45"/>
      <c r="AV364" s="225"/>
      <c r="AW364" s="46"/>
      <c r="AX364" s="46"/>
      <c r="AY364" s="225"/>
      <c r="AZ364" s="225"/>
      <c r="BA364" s="46"/>
      <c r="BB364" s="46"/>
      <c r="BC364" s="213"/>
      <c r="BD364" s="46"/>
      <c r="BE364" s="46"/>
      <c r="BF364" s="46"/>
      <c r="BG364" s="225"/>
      <c r="BH364" s="46"/>
      <c r="BI364" s="252"/>
      <c r="BJ364" s="224"/>
      <c r="BK364" s="224"/>
      <c r="BL364" s="257"/>
      <c r="BM364" s="211"/>
      <c r="BN364" s="211"/>
      <c r="BO364" s="210">
        <v>45496</v>
      </c>
      <c r="BP364" s="210">
        <v>45585</v>
      </c>
      <c r="BQ364" s="211"/>
      <c r="BR364" s="211"/>
      <c r="BS364" s="218"/>
      <c r="BT364" s="211"/>
      <c r="BU364" s="47"/>
      <c r="BV364" s="47"/>
      <c r="BW364" s="210"/>
      <c r="BX364" s="210"/>
      <c r="BY364" s="211"/>
      <c r="BZ364" s="218"/>
      <c r="CA364" s="218"/>
      <c r="CB364" s="218"/>
      <c r="CC364" s="218"/>
      <c r="CD364" s="218"/>
      <c r="CE364" s="218"/>
    </row>
    <row r="365" spans="1:247" s="38" customFormat="1" x14ac:dyDescent="0.25">
      <c r="A365" s="218">
        <v>62</v>
      </c>
      <c r="B365" s="229" t="s">
        <v>530</v>
      </c>
      <c r="C365" s="229" t="s">
        <v>531</v>
      </c>
      <c r="D365" s="231" t="s">
        <v>532</v>
      </c>
      <c r="E365" s="229" t="s">
        <v>533</v>
      </c>
      <c r="F365" s="270" t="s">
        <v>534</v>
      </c>
      <c r="G365" s="234">
        <v>13681</v>
      </c>
      <c r="H365" s="234">
        <v>13723</v>
      </c>
      <c r="I365" s="229" t="s">
        <v>537</v>
      </c>
      <c r="J365" s="230">
        <v>45358</v>
      </c>
      <c r="K365" s="230">
        <v>45723</v>
      </c>
      <c r="L365" s="234">
        <v>13732</v>
      </c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70"/>
      <c r="X365" s="224"/>
      <c r="Y365" s="229" t="s">
        <v>543</v>
      </c>
      <c r="Z365" s="229" t="s">
        <v>278</v>
      </c>
      <c r="AA365" s="229" t="s">
        <v>279</v>
      </c>
      <c r="AB365" s="230">
        <v>45377</v>
      </c>
      <c r="AC365" s="229">
        <v>13745</v>
      </c>
      <c r="AD365" s="236">
        <v>45377</v>
      </c>
      <c r="AE365" s="236">
        <v>45742</v>
      </c>
      <c r="AF365" s="229">
        <v>1500</v>
      </c>
      <c r="AG365" s="229" t="s">
        <v>386</v>
      </c>
      <c r="AH365" s="229"/>
      <c r="AI365" s="224"/>
      <c r="AJ365" s="224"/>
      <c r="AK365" s="224">
        <v>10000000</v>
      </c>
      <c r="AL365" s="225"/>
      <c r="AM365" s="225"/>
      <c r="AN365" s="213"/>
      <c r="AO365" s="225"/>
      <c r="AP365" s="225"/>
      <c r="AQ365" s="213"/>
      <c r="AR365" s="213"/>
      <c r="AS365" s="225"/>
      <c r="AT365" s="225"/>
      <c r="AU365" s="45"/>
      <c r="AV365" s="225"/>
      <c r="AW365" s="46"/>
      <c r="AX365" s="46"/>
      <c r="AY365" s="225"/>
      <c r="AZ365" s="225"/>
      <c r="BA365" s="46"/>
      <c r="BB365" s="46"/>
      <c r="BC365" s="213"/>
      <c r="BD365" s="46"/>
      <c r="BE365" s="46"/>
      <c r="BF365" s="46"/>
      <c r="BG365" s="225"/>
      <c r="BH365" s="46"/>
      <c r="BI365" s="252"/>
      <c r="BJ365" s="224">
        <v>12498187.189999999</v>
      </c>
      <c r="BK365" s="224">
        <v>1982274.1</v>
      </c>
      <c r="BL365" s="257">
        <f>BJ365+BK365</f>
        <v>14480461.289999999</v>
      </c>
      <c r="BM365" s="211"/>
      <c r="BN365" s="211"/>
      <c r="BO365" s="210">
        <v>45394</v>
      </c>
      <c r="BP365" s="210">
        <v>45759</v>
      </c>
      <c r="BQ365" s="211"/>
      <c r="BR365" s="211"/>
      <c r="BS365" s="222">
        <v>45394</v>
      </c>
      <c r="BT365" s="218"/>
      <c r="BU365" s="233"/>
      <c r="BV365" s="233"/>
      <c r="BW365" s="222"/>
      <c r="BX365" s="222"/>
      <c r="BY365" s="218"/>
      <c r="BZ365" s="218" t="s">
        <v>1203</v>
      </c>
      <c r="CA365" s="221">
        <v>13980</v>
      </c>
      <c r="CB365" s="218" t="s">
        <v>752</v>
      </c>
      <c r="CC365" s="218">
        <v>714834</v>
      </c>
      <c r="CD365" s="218" t="s">
        <v>1204</v>
      </c>
      <c r="CE365" s="218" t="s">
        <v>1205</v>
      </c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</row>
    <row r="366" spans="1:247" s="38" customFormat="1" ht="25.5" x14ac:dyDescent="0.25">
      <c r="A366" s="218"/>
      <c r="B366" s="229"/>
      <c r="C366" s="229"/>
      <c r="D366" s="231"/>
      <c r="E366" s="229"/>
      <c r="F366" s="270"/>
      <c r="G366" s="234"/>
      <c r="H366" s="234"/>
      <c r="I366" s="229"/>
      <c r="J366" s="230"/>
      <c r="K366" s="230"/>
      <c r="L366" s="234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70"/>
      <c r="X366" s="224"/>
      <c r="Y366" s="229"/>
      <c r="Z366" s="229"/>
      <c r="AA366" s="229"/>
      <c r="AB366" s="230"/>
      <c r="AC366" s="229"/>
      <c r="AD366" s="236"/>
      <c r="AE366" s="236"/>
      <c r="AF366" s="229"/>
      <c r="AG366" s="229"/>
      <c r="AH366" s="229"/>
      <c r="AI366" s="224"/>
      <c r="AJ366" s="224"/>
      <c r="AK366" s="224"/>
      <c r="AL366" s="225" t="s">
        <v>1200</v>
      </c>
      <c r="AM366" s="225" t="s">
        <v>749</v>
      </c>
      <c r="AN366" s="213">
        <v>45631</v>
      </c>
      <c r="AO366" s="226">
        <v>13920</v>
      </c>
      <c r="AP366" s="225" t="s">
        <v>217</v>
      </c>
      <c r="AQ366" s="213"/>
      <c r="AR366" s="213"/>
      <c r="AS366" s="225"/>
      <c r="AT366" s="225"/>
      <c r="AU366" s="45">
        <v>0.25</v>
      </c>
      <c r="AV366" s="225"/>
      <c r="AW366" s="46">
        <v>2500000</v>
      </c>
      <c r="AX366" s="46"/>
      <c r="AY366" s="225"/>
      <c r="AZ366" s="225"/>
      <c r="BA366" s="46"/>
      <c r="BB366" s="46"/>
      <c r="BC366" s="213"/>
      <c r="BD366" s="46"/>
      <c r="BE366" s="46"/>
      <c r="BF366" s="46"/>
      <c r="BG366" s="225"/>
      <c r="BH366" s="46"/>
      <c r="BI366" s="252"/>
      <c r="BJ366" s="224"/>
      <c r="BK366" s="224"/>
      <c r="BL366" s="257"/>
      <c r="BM366" s="211"/>
      <c r="BN366" s="211"/>
      <c r="BO366" s="210"/>
      <c r="BP366" s="210"/>
      <c r="BQ366" s="211"/>
      <c r="BR366" s="211"/>
      <c r="BS366" s="222"/>
      <c r="BT366" s="218"/>
      <c r="BU366" s="233"/>
      <c r="BV366" s="233"/>
      <c r="BW366" s="222"/>
      <c r="BX366" s="222"/>
      <c r="BY366" s="218"/>
      <c r="BZ366" s="218"/>
      <c r="CA366" s="221"/>
      <c r="CB366" s="218"/>
      <c r="CC366" s="218"/>
      <c r="CD366" s="218"/>
      <c r="CE366" s="218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</row>
    <row r="367" spans="1:247" s="38" customFormat="1" ht="25.5" x14ac:dyDescent="0.25">
      <c r="A367" s="218"/>
      <c r="B367" s="229"/>
      <c r="C367" s="229"/>
      <c r="D367" s="231"/>
      <c r="E367" s="229"/>
      <c r="F367" s="270"/>
      <c r="G367" s="234"/>
      <c r="H367" s="234"/>
      <c r="I367" s="229"/>
      <c r="J367" s="230"/>
      <c r="K367" s="230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70"/>
      <c r="X367" s="224"/>
      <c r="Y367" s="229"/>
      <c r="Z367" s="229"/>
      <c r="AA367" s="229"/>
      <c r="AB367" s="230"/>
      <c r="AC367" s="229"/>
      <c r="AD367" s="236"/>
      <c r="AE367" s="236"/>
      <c r="AF367" s="229"/>
      <c r="AG367" s="229"/>
      <c r="AH367" s="229"/>
      <c r="AI367" s="224"/>
      <c r="AJ367" s="224"/>
      <c r="AK367" s="224"/>
      <c r="AL367" s="225" t="s">
        <v>1201</v>
      </c>
      <c r="AM367" s="225" t="s">
        <v>1202</v>
      </c>
      <c r="AN367" s="213">
        <v>45742</v>
      </c>
      <c r="AO367" s="226">
        <v>13997</v>
      </c>
      <c r="AP367" s="225" t="s">
        <v>185</v>
      </c>
      <c r="AQ367" s="213">
        <v>45743</v>
      </c>
      <c r="AR367" s="213">
        <v>46108</v>
      </c>
      <c r="AS367" s="225"/>
      <c r="AT367" s="225"/>
      <c r="AU367" s="45"/>
      <c r="AV367" s="225"/>
      <c r="AW367" s="46"/>
      <c r="AX367" s="46"/>
      <c r="AY367" s="225"/>
      <c r="AZ367" s="225"/>
      <c r="BA367" s="46"/>
      <c r="BB367" s="46"/>
      <c r="BC367" s="213"/>
      <c r="BD367" s="46"/>
      <c r="BE367" s="46"/>
      <c r="BF367" s="46"/>
      <c r="BG367" s="225"/>
      <c r="BH367" s="46"/>
      <c r="BI367" s="252"/>
      <c r="BJ367" s="224"/>
      <c r="BK367" s="224"/>
      <c r="BL367" s="257"/>
      <c r="BM367" s="211"/>
      <c r="BN367" s="211"/>
      <c r="BO367" s="210">
        <v>45743</v>
      </c>
      <c r="BP367" s="210">
        <v>46108</v>
      </c>
      <c r="BQ367" s="211"/>
      <c r="BR367" s="211"/>
      <c r="BS367" s="222"/>
      <c r="BT367" s="218"/>
      <c r="BU367" s="233"/>
      <c r="BV367" s="233"/>
      <c r="BW367" s="222"/>
      <c r="BX367" s="222"/>
      <c r="BY367" s="218"/>
      <c r="BZ367" s="218"/>
      <c r="CA367" s="218"/>
      <c r="CB367" s="218"/>
      <c r="CC367" s="218"/>
      <c r="CD367" s="218"/>
      <c r="CE367" s="218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</row>
    <row r="368" spans="1:247" s="38" customFormat="1" x14ac:dyDescent="0.25">
      <c r="A368" s="218">
        <v>63</v>
      </c>
      <c r="B368" s="229" t="s">
        <v>536</v>
      </c>
      <c r="C368" s="229" t="s">
        <v>428</v>
      </c>
      <c r="D368" s="231" t="s">
        <v>532</v>
      </c>
      <c r="E368" s="229" t="s">
        <v>533</v>
      </c>
      <c r="F368" s="270" t="s">
        <v>535</v>
      </c>
      <c r="G368" s="234">
        <v>13667</v>
      </c>
      <c r="H368" s="234">
        <v>13745</v>
      </c>
      <c r="I368" s="229" t="s">
        <v>538</v>
      </c>
      <c r="J368" s="230">
        <v>45393</v>
      </c>
      <c r="K368" s="230">
        <v>45758</v>
      </c>
      <c r="L368" s="234">
        <v>13755</v>
      </c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70"/>
      <c r="X368" s="224"/>
      <c r="Y368" s="229" t="s">
        <v>544</v>
      </c>
      <c r="Z368" s="229" t="s">
        <v>545</v>
      </c>
      <c r="AA368" s="229" t="s">
        <v>546</v>
      </c>
      <c r="AB368" s="230">
        <v>45405</v>
      </c>
      <c r="AC368" s="232">
        <v>13761</v>
      </c>
      <c r="AD368" s="236">
        <v>45408</v>
      </c>
      <c r="AE368" s="236">
        <v>45773</v>
      </c>
      <c r="AF368" s="229">
        <v>1500</v>
      </c>
      <c r="AG368" s="229" t="s">
        <v>386</v>
      </c>
      <c r="AH368" s="229"/>
      <c r="AI368" s="224"/>
      <c r="AJ368" s="224"/>
      <c r="AK368" s="224">
        <v>5000000</v>
      </c>
      <c r="AL368" s="225"/>
      <c r="AM368" s="225"/>
      <c r="AN368" s="213"/>
      <c r="AO368" s="225"/>
      <c r="AP368" s="225"/>
      <c r="AQ368" s="213"/>
      <c r="AR368" s="213"/>
      <c r="AS368" s="225"/>
      <c r="AT368" s="225"/>
      <c r="AU368" s="45"/>
      <c r="AV368" s="225"/>
      <c r="AW368" s="46"/>
      <c r="AX368" s="46"/>
      <c r="AY368" s="225"/>
      <c r="AZ368" s="225"/>
      <c r="BA368" s="46"/>
      <c r="BB368" s="46"/>
      <c r="BC368" s="213"/>
      <c r="BD368" s="46"/>
      <c r="BE368" s="46"/>
      <c r="BF368" s="46"/>
      <c r="BG368" s="225"/>
      <c r="BH368" s="46"/>
      <c r="BI368" s="252"/>
      <c r="BJ368" s="224">
        <v>1238924.3</v>
      </c>
      <c r="BK368" s="224">
        <v>480725.08</v>
      </c>
      <c r="BL368" s="257">
        <f>BJ368+BK368</f>
        <v>1719649.3800000001</v>
      </c>
      <c r="BM368" s="211"/>
      <c r="BN368" s="211"/>
      <c r="BO368" s="210">
        <v>45425</v>
      </c>
      <c r="BP368" s="210">
        <v>45456</v>
      </c>
      <c r="BQ368" s="211"/>
      <c r="BR368" s="211"/>
      <c r="BS368" s="222">
        <v>45425</v>
      </c>
      <c r="BT368" s="211"/>
      <c r="BU368" s="47"/>
      <c r="BV368" s="47"/>
      <c r="BW368" s="210"/>
      <c r="BX368" s="210"/>
      <c r="BY368" s="211"/>
      <c r="BZ368" s="218" t="s">
        <v>1207</v>
      </c>
      <c r="CA368" s="221" t="s">
        <v>1208</v>
      </c>
      <c r="CB368" s="218" t="s">
        <v>1209</v>
      </c>
      <c r="CC368" s="218">
        <v>713651</v>
      </c>
      <c r="CD368" s="218" t="s">
        <v>1210</v>
      </c>
      <c r="CE368" s="218" t="s">
        <v>1211</v>
      </c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</row>
    <row r="369" spans="1:344" s="38" customFormat="1" ht="25.5" x14ac:dyDescent="0.25">
      <c r="A369" s="218"/>
      <c r="B369" s="229"/>
      <c r="C369" s="229"/>
      <c r="D369" s="231"/>
      <c r="E369" s="229"/>
      <c r="F369" s="270"/>
      <c r="G369" s="234"/>
      <c r="H369" s="234"/>
      <c r="I369" s="229"/>
      <c r="J369" s="230"/>
      <c r="K369" s="230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70"/>
      <c r="X369" s="224"/>
      <c r="Y369" s="229"/>
      <c r="Z369" s="229"/>
      <c r="AA369" s="229"/>
      <c r="AB369" s="230"/>
      <c r="AC369" s="232"/>
      <c r="AD369" s="236"/>
      <c r="AE369" s="236"/>
      <c r="AF369" s="229"/>
      <c r="AG369" s="229"/>
      <c r="AH369" s="229"/>
      <c r="AI369" s="224"/>
      <c r="AJ369" s="224"/>
      <c r="AK369" s="224"/>
      <c r="AL369" s="225" t="s">
        <v>1182</v>
      </c>
      <c r="AM369" s="225" t="s">
        <v>756</v>
      </c>
      <c r="AN369" s="213">
        <v>45456</v>
      </c>
      <c r="AO369" s="226">
        <v>13794</v>
      </c>
      <c r="AP369" s="225" t="s">
        <v>704</v>
      </c>
      <c r="AQ369" s="213"/>
      <c r="AR369" s="213"/>
      <c r="AS369" s="225"/>
      <c r="AT369" s="225"/>
      <c r="AU369" s="45"/>
      <c r="AV369" s="225"/>
      <c r="AW369" s="46"/>
      <c r="AX369" s="46"/>
      <c r="AY369" s="225"/>
      <c r="AZ369" s="225"/>
      <c r="BA369" s="46"/>
      <c r="BB369" s="46"/>
      <c r="BC369" s="213"/>
      <c r="BD369" s="46"/>
      <c r="BE369" s="46"/>
      <c r="BF369" s="46"/>
      <c r="BG369" s="225"/>
      <c r="BH369" s="46"/>
      <c r="BI369" s="252"/>
      <c r="BJ369" s="224"/>
      <c r="BK369" s="224"/>
      <c r="BL369" s="257"/>
      <c r="BM369" s="211"/>
      <c r="BN369" s="211"/>
      <c r="BO369" s="210">
        <v>45457</v>
      </c>
      <c r="BP369" s="210">
        <v>45487</v>
      </c>
      <c r="BQ369" s="211"/>
      <c r="BR369" s="211"/>
      <c r="BS369" s="222"/>
      <c r="BT369" s="211"/>
      <c r="BU369" s="47"/>
      <c r="BV369" s="47"/>
      <c r="BW369" s="210"/>
      <c r="BX369" s="210"/>
      <c r="BY369" s="211"/>
      <c r="BZ369" s="218"/>
      <c r="CA369" s="221"/>
      <c r="CB369" s="218"/>
      <c r="CC369" s="218"/>
      <c r="CD369" s="218"/>
      <c r="CE369" s="218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</row>
    <row r="370" spans="1:344" s="38" customFormat="1" ht="25.5" x14ac:dyDescent="0.25">
      <c r="A370" s="218"/>
      <c r="B370" s="229"/>
      <c r="C370" s="229"/>
      <c r="D370" s="231"/>
      <c r="E370" s="229"/>
      <c r="F370" s="270"/>
      <c r="G370" s="234"/>
      <c r="H370" s="234"/>
      <c r="I370" s="229"/>
      <c r="J370" s="230"/>
      <c r="K370" s="230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70"/>
      <c r="X370" s="224"/>
      <c r="Y370" s="229"/>
      <c r="Z370" s="229"/>
      <c r="AA370" s="229"/>
      <c r="AB370" s="230"/>
      <c r="AC370" s="232"/>
      <c r="AD370" s="236"/>
      <c r="AE370" s="236"/>
      <c r="AF370" s="229"/>
      <c r="AG370" s="229"/>
      <c r="AH370" s="229"/>
      <c r="AI370" s="224"/>
      <c r="AJ370" s="224"/>
      <c r="AK370" s="224"/>
      <c r="AL370" s="225" t="s">
        <v>755</v>
      </c>
      <c r="AM370" s="225" t="s">
        <v>757</v>
      </c>
      <c r="AN370" s="213">
        <v>45482</v>
      </c>
      <c r="AO370" s="226">
        <v>13819</v>
      </c>
      <c r="AP370" s="225" t="s">
        <v>704</v>
      </c>
      <c r="AQ370" s="213"/>
      <c r="AR370" s="213"/>
      <c r="AS370" s="225"/>
      <c r="AT370" s="225"/>
      <c r="AU370" s="45"/>
      <c r="AV370" s="225"/>
      <c r="AW370" s="46"/>
      <c r="AX370" s="46"/>
      <c r="AY370" s="225"/>
      <c r="AZ370" s="225"/>
      <c r="BA370" s="46"/>
      <c r="BB370" s="46"/>
      <c r="BC370" s="213"/>
      <c r="BD370" s="46"/>
      <c r="BE370" s="46"/>
      <c r="BF370" s="46"/>
      <c r="BG370" s="225"/>
      <c r="BH370" s="46"/>
      <c r="BI370" s="252"/>
      <c r="BJ370" s="224"/>
      <c r="BK370" s="224"/>
      <c r="BL370" s="257"/>
      <c r="BM370" s="211"/>
      <c r="BN370" s="211"/>
      <c r="BO370" s="210">
        <v>45488</v>
      </c>
      <c r="BP370" s="210">
        <v>45517</v>
      </c>
      <c r="BQ370" s="211"/>
      <c r="BR370" s="211"/>
      <c r="BS370" s="222"/>
      <c r="BT370" s="211"/>
      <c r="BU370" s="47"/>
      <c r="BV370" s="47"/>
      <c r="BW370" s="210"/>
      <c r="BX370" s="210"/>
      <c r="BY370" s="211"/>
      <c r="BZ370" s="218"/>
      <c r="CA370" s="221"/>
      <c r="CB370" s="218"/>
      <c r="CC370" s="218"/>
      <c r="CD370" s="218"/>
      <c r="CE370" s="218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</row>
    <row r="371" spans="1:344" s="38" customFormat="1" ht="25.5" x14ac:dyDescent="0.25">
      <c r="A371" s="218"/>
      <c r="B371" s="229"/>
      <c r="C371" s="229"/>
      <c r="D371" s="231"/>
      <c r="E371" s="229"/>
      <c r="F371" s="270"/>
      <c r="G371" s="234"/>
      <c r="H371" s="234"/>
      <c r="I371" s="229"/>
      <c r="J371" s="230"/>
      <c r="K371" s="230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70"/>
      <c r="X371" s="224"/>
      <c r="Y371" s="229"/>
      <c r="Z371" s="229"/>
      <c r="AA371" s="229"/>
      <c r="AB371" s="230"/>
      <c r="AC371" s="232"/>
      <c r="AD371" s="236"/>
      <c r="AE371" s="236"/>
      <c r="AF371" s="229"/>
      <c r="AG371" s="229"/>
      <c r="AH371" s="229"/>
      <c r="AI371" s="224"/>
      <c r="AJ371" s="224"/>
      <c r="AK371" s="224"/>
      <c r="AL371" s="225" t="s">
        <v>755</v>
      </c>
      <c r="AM371" s="225" t="s">
        <v>759</v>
      </c>
      <c r="AN371" s="213">
        <v>45502</v>
      </c>
      <c r="AO371" s="226">
        <v>13830</v>
      </c>
      <c r="AP371" s="225" t="s">
        <v>704</v>
      </c>
      <c r="AQ371" s="213"/>
      <c r="AR371" s="213"/>
      <c r="AS371" s="225"/>
      <c r="AT371" s="225"/>
      <c r="AU371" s="45"/>
      <c r="AV371" s="225"/>
      <c r="AW371" s="46"/>
      <c r="AX371" s="46"/>
      <c r="AY371" s="225"/>
      <c r="AZ371" s="225"/>
      <c r="BA371" s="46"/>
      <c r="BB371" s="46"/>
      <c r="BC371" s="213"/>
      <c r="BD371" s="46"/>
      <c r="BE371" s="46"/>
      <c r="BF371" s="46"/>
      <c r="BG371" s="225"/>
      <c r="BH371" s="46"/>
      <c r="BI371" s="252"/>
      <c r="BJ371" s="224"/>
      <c r="BK371" s="224"/>
      <c r="BL371" s="257"/>
      <c r="BM371" s="211"/>
      <c r="BN371" s="211"/>
      <c r="BO371" s="210">
        <v>45518</v>
      </c>
      <c r="BP371" s="210">
        <v>45547</v>
      </c>
      <c r="BQ371" s="211"/>
      <c r="BR371" s="211"/>
      <c r="BS371" s="222"/>
      <c r="BT371" s="211"/>
      <c r="BU371" s="47"/>
      <c r="BV371" s="47"/>
      <c r="BW371" s="210"/>
      <c r="BX371" s="210"/>
      <c r="BY371" s="211"/>
      <c r="BZ371" s="218"/>
      <c r="CA371" s="221"/>
      <c r="CB371" s="218"/>
      <c r="CC371" s="218"/>
      <c r="CD371" s="218"/>
      <c r="CE371" s="218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</row>
    <row r="372" spans="1:344" s="38" customFormat="1" ht="25.5" x14ac:dyDescent="0.25">
      <c r="A372" s="218"/>
      <c r="B372" s="229"/>
      <c r="C372" s="229"/>
      <c r="D372" s="231"/>
      <c r="E372" s="229"/>
      <c r="F372" s="270"/>
      <c r="G372" s="234"/>
      <c r="H372" s="234"/>
      <c r="I372" s="229"/>
      <c r="J372" s="230"/>
      <c r="K372" s="230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70"/>
      <c r="X372" s="224"/>
      <c r="Y372" s="229"/>
      <c r="Z372" s="229"/>
      <c r="AA372" s="229"/>
      <c r="AB372" s="230"/>
      <c r="AC372" s="232"/>
      <c r="AD372" s="236"/>
      <c r="AE372" s="236"/>
      <c r="AF372" s="229"/>
      <c r="AG372" s="229"/>
      <c r="AH372" s="229"/>
      <c r="AI372" s="224"/>
      <c r="AJ372" s="224"/>
      <c r="AK372" s="224"/>
      <c r="AL372" s="225" t="s">
        <v>758</v>
      </c>
      <c r="AM372" s="225" t="s">
        <v>760</v>
      </c>
      <c r="AN372" s="213">
        <v>45546</v>
      </c>
      <c r="AO372" s="226">
        <v>13863</v>
      </c>
      <c r="AP372" s="225" t="s">
        <v>704</v>
      </c>
      <c r="AQ372" s="213"/>
      <c r="AR372" s="213"/>
      <c r="AS372" s="225"/>
      <c r="AT372" s="225"/>
      <c r="AU372" s="45"/>
      <c r="AV372" s="225"/>
      <c r="AW372" s="46"/>
      <c r="AX372" s="46"/>
      <c r="AY372" s="225"/>
      <c r="AZ372" s="225"/>
      <c r="BA372" s="46"/>
      <c r="BB372" s="46"/>
      <c r="BC372" s="213"/>
      <c r="BD372" s="46"/>
      <c r="BE372" s="46"/>
      <c r="BF372" s="46"/>
      <c r="BG372" s="225"/>
      <c r="BH372" s="46"/>
      <c r="BI372" s="252"/>
      <c r="BJ372" s="224"/>
      <c r="BK372" s="224"/>
      <c r="BL372" s="257"/>
      <c r="BM372" s="211"/>
      <c r="BN372" s="211"/>
      <c r="BO372" s="210">
        <v>45548</v>
      </c>
      <c r="BP372" s="210">
        <v>45577</v>
      </c>
      <c r="BQ372" s="211"/>
      <c r="BR372" s="211"/>
      <c r="BS372" s="222"/>
      <c r="BT372" s="211"/>
      <c r="BU372" s="47"/>
      <c r="BV372" s="47"/>
      <c r="BW372" s="210"/>
      <c r="BX372" s="210"/>
      <c r="BY372" s="211"/>
      <c r="BZ372" s="218"/>
      <c r="CA372" s="221"/>
      <c r="CB372" s="218"/>
      <c r="CC372" s="218"/>
      <c r="CD372" s="218"/>
      <c r="CE372" s="218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</row>
    <row r="373" spans="1:344" s="38" customFormat="1" ht="25.5" x14ac:dyDescent="0.25">
      <c r="A373" s="218"/>
      <c r="B373" s="229"/>
      <c r="C373" s="229"/>
      <c r="D373" s="231"/>
      <c r="E373" s="229"/>
      <c r="F373" s="270"/>
      <c r="G373" s="234"/>
      <c r="H373" s="234"/>
      <c r="I373" s="229"/>
      <c r="J373" s="230"/>
      <c r="K373" s="230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70"/>
      <c r="X373" s="224"/>
      <c r="Y373" s="229"/>
      <c r="Z373" s="229"/>
      <c r="AA373" s="229"/>
      <c r="AB373" s="230"/>
      <c r="AC373" s="232"/>
      <c r="AD373" s="236"/>
      <c r="AE373" s="236"/>
      <c r="AF373" s="229"/>
      <c r="AG373" s="229"/>
      <c r="AH373" s="229"/>
      <c r="AI373" s="224"/>
      <c r="AJ373" s="224"/>
      <c r="AK373" s="224"/>
      <c r="AL373" s="225" t="s">
        <v>758</v>
      </c>
      <c r="AM373" s="225" t="s">
        <v>761</v>
      </c>
      <c r="AN373" s="213">
        <v>45576</v>
      </c>
      <c r="AO373" s="226">
        <v>13890</v>
      </c>
      <c r="AP373" s="225" t="s">
        <v>704</v>
      </c>
      <c r="AQ373" s="213"/>
      <c r="AR373" s="213"/>
      <c r="AS373" s="225"/>
      <c r="AT373" s="225"/>
      <c r="AU373" s="45"/>
      <c r="AV373" s="225"/>
      <c r="AW373" s="46"/>
      <c r="AX373" s="46"/>
      <c r="AY373" s="225"/>
      <c r="AZ373" s="225"/>
      <c r="BA373" s="46"/>
      <c r="BB373" s="46"/>
      <c r="BC373" s="213"/>
      <c r="BD373" s="46"/>
      <c r="BE373" s="46"/>
      <c r="BF373" s="46"/>
      <c r="BG373" s="225"/>
      <c r="BH373" s="46"/>
      <c r="BI373" s="252"/>
      <c r="BJ373" s="224"/>
      <c r="BK373" s="224"/>
      <c r="BL373" s="257"/>
      <c r="BM373" s="211"/>
      <c r="BN373" s="211"/>
      <c r="BO373" s="210">
        <v>45578</v>
      </c>
      <c r="BP373" s="210">
        <v>45607</v>
      </c>
      <c r="BQ373" s="211"/>
      <c r="BR373" s="211"/>
      <c r="BS373" s="222"/>
      <c r="BT373" s="211"/>
      <c r="BU373" s="47"/>
      <c r="BV373" s="47"/>
      <c r="BW373" s="210"/>
      <c r="BX373" s="210"/>
      <c r="BY373" s="211"/>
      <c r="BZ373" s="218"/>
      <c r="CA373" s="221"/>
      <c r="CB373" s="218"/>
      <c r="CC373" s="218"/>
      <c r="CD373" s="218"/>
      <c r="CE373" s="218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</row>
    <row r="374" spans="1:344" s="38" customFormat="1" ht="25.5" x14ac:dyDescent="0.25">
      <c r="A374" s="218"/>
      <c r="B374" s="229"/>
      <c r="C374" s="229"/>
      <c r="D374" s="231"/>
      <c r="E374" s="229"/>
      <c r="F374" s="270"/>
      <c r="G374" s="234"/>
      <c r="H374" s="234"/>
      <c r="I374" s="229"/>
      <c r="J374" s="230"/>
      <c r="K374" s="230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70"/>
      <c r="X374" s="224"/>
      <c r="Y374" s="229"/>
      <c r="Z374" s="229"/>
      <c r="AA374" s="229"/>
      <c r="AB374" s="230"/>
      <c r="AC374" s="232"/>
      <c r="AD374" s="236"/>
      <c r="AE374" s="236"/>
      <c r="AF374" s="229"/>
      <c r="AG374" s="229"/>
      <c r="AH374" s="229"/>
      <c r="AI374" s="224"/>
      <c r="AJ374" s="224"/>
      <c r="AK374" s="224"/>
      <c r="AL374" s="225" t="s">
        <v>758</v>
      </c>
      <c r="AM374" s="225" t="s">
        <v>762</v>
      </c>
      <c r="AN374" s="213">
        <v>45607</v>
      </c>
      <c r="AO374" s="226">
        <v>13904</v>
      </c>
      <c r="AP374" s="225" t="s">
        <v>704</v>
      </c>
      <c r="AQ374" s="213"/>
      <c r="AR374" s="213"/>
      <c r="AS374" s="225"/>
      <c r="AT374" s="225"/>
      <c r="AU374" s="45"/>
      <c r="AV374" s="225"/>
      <c r="AW374" s="46"/>
      <c r="AX374" s="46"/>
      <c r="AY374" s="225"/>
      <c r="AZ374" s="225"/>
      <c r="BA374" s="46"/>
      <c r="BB374" s="46"/>
      <c r="BC374" s="213"/>
      <c r="BD374" s="46"/>
      <c r="BE374" s="46"/>
      <c r="BF374" s="46"/>
      <c r="BG374" s="225"/>
      <c r="BH374" s="46"/>
      <c r="BI374" s="252"/>
      <c r="BJ374" s="224"/>
      <c r="BK374" s="224"/>
      <c r="BL374" s="257"/>
      <c r="BM374" s="211"/>
      <c r="BN374" s="211"/>
      <c r="BO374" s="210">
        <v>45608</v>
      </c>
      <c r="BP374" s="210">
        <v>45637</v>
      </c>
      <c r="BQ374" s="211"/>
      <c r="BR374" s="211"/>
      <c r="BS374" s="222"/>
      <c r="BT374" s="211"/>
      <c r="BU374" s="47"/>
      <c r="BV374" s="47"/>
      <c r="BW374" s="210"/>
      <c r="BX374" s="210"/>
      <c r="BY374" s="211"/>
      <c r="BZ374" s="218"/>
      <c r="CA374" s="221"/>
      <c r="CB374" s="218"/>
      <c r="CC374" s="218"/>
      <c r="CD374" s="218"/>
      <c r="CE374" s="218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</row>
    <row r="375" spans="1:344" s="38" customFormat="1" ht="25.5" x14ac:dyDescent="0.25">
      <c r="A375" s="218"/>
      <c r="B375" s="229"/>
      <c r="C375" s="229"/>
      <c r="D375" s="231"/>
      <c r="E375" s="229"/>
      <c r="F375" s="270"/>
      <c r="G375" s="234"/>
      <c r="H375" s="234"/>
      <c r="I375" s="229"/>
      <c r="J375" s="230"/>
      <c r="K375" s="230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70"/>
      <c r="X375" s="224"/>
      <c r="Y375" s="229"/>
      <c r="Z375" s="229"/>
      <c r="AA375" s="229"/>
      <c r="AB375" s="230"/>
      <c r="AC375" s="232"/>
      <c r="AD375" s="236"/>
      <c r="AE375" s="236"/>
      <c r="AF375" s="229"/>
      <c r="AG375" s="229"/>
      <c r="AH375" s="229"/>
      <c r="AI375" s="224"/>
      <c r="AJ375" s="224"/>
      <c r="AK375" s="224"/>
      <c r="AL375" s="225" t="s">
        <v>755</v>
      </c>
      <c r="AM375" s="225" t="s">
        <v>763</v>
      </c>
      <c r="AN375" s="213">
        <v>45637</v>
      </c>
      <c r="AO375" s="226">
        <v>13924</v>
      </c>
      <c r="AP375" s="225" t="s">
        <v>704</v>
      </c>
      <c r="AQ375" s="213"/>
      <c r="AR375" s="213"/>
      <c r="AS375" s="225"/>
      <c r="AT375" s="225"/>
      <c r="AU375" s="45"/>
      <c r="AV375" s="225"/>
      <c r="AW375" s="46"/>
      <c r="AX375" s="46"/>
      <c r="AY375" s="225"/>
      <c r="AZ375" s="225"/>
      <c r="BA375" s="46"/>
      <c r="BB375" s="46"/>
      <c r="BC375" s="213"/>
      <c r="BD375" s="46"/>
      <c r="BE375" s="46"/>
      <c r="BF375" s="46"/>
      <c r="BG375" s="225"/>
      <c r="BH375" s="46"/>
      <c r="BI375" s="252"/>
      <c r="BJ375" s="224"/>
      <c r="BK375" s="224"/>
      <c r="BL375" s="257"/>
      <c r="BM375" s="211"/>
      <c r="BN375" s="211"/>
      <c r="BO375" s="210">
        <v>45638</v>
      </c>
      <c r="BP375" s="210">
        <v>45667</v>
      </c>
      <c r="BQ375" s="211"/>
      <c r="BR375" s="211"/>
      <c r="BS375" s="222"/>
      <c r="BT375" s="211"/>
      <c r="BU375" s="47"/>
      <c r="BV375" s="47"/>
      <c r="BW375" s="210"/>
      <c r="BX375" s="210"/>
      <c r="BY375" s="211"/>
      <c r="BZ375" s="218"/>
      <c r="CA375" s="221"/>
      <c r="CB375" s="218"/>
      <c r="CC375" s="218"/>
      <c r="CD375" s="218"/>
      <c r="CE375" s="218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</row>
    <row r="376" spans="1:344" s="38" customFormat="1" ht="25.5" x14ac:dyDescent="0.25">
      <c r="A376" s="218"/>
      <c r="B376" s="229"/>
      <c r="C376" s="229"/>
      <c r="D376" s="231"/>
      <c r="E376" s="229"/>
      <c r="F376" s="270"/>
      <c r="G376" s="234"/>
      <c r="H376" s="234"/>
      <c r="I376" s="229"/>
      <c r="J376" s="230"/>
      <c r="K376" s="230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70"/>
      <c r="X376" s="224"/>
      <c r="Y376" s="229"/>
      <c r="Z376" s="229"/>
      <c r="AA376" s="229"/>
      <c r="AB376" s="230"/>
      <c r="AC376" s="232"/>
      <c r="AD376" s="236"/>
      <c r="AE376" s="236"/>
      <c r="AF376" s="229"/>
      <c r="AG376" s="229"/>
      <c r="AH376" s="229"/>
      <c r="AI376" s="224"/>
      <c r="AJ376" s="224"/>
      <c r="AK376" s="224"/>
      <c r="AL376" s="225" t="s">
        <v>758</v>
      </c>
      <c r="AM376" s="225" t="s">
        <v>764</v>
      </c>
      <c r="AN376" s="213">
        <v>45665</v>
      </c>
      <c r="AO376" s="226">
        <v>13940</v>
      </c>
      <c r="AP376" s="225" t="s">
        <v>704</v>
      </c>
      <c r="AQ376" s="213"/>
      <c r="AR376" s="213"/>
      <c r="AS376" s="225"/>
      <c r="AT376" s="225"/>
      <c r="AU376" s="45"/>
      <c r="AV376" s="225"/>
      <c r="AW376" s="46"/>
      <c r="AX376" s="46"/>
      <c r="AY376" s="225"/>
      <c r="AZ376" s="225"/>
      <c r="BA376" s="46"/>
      <c r="BB376" s="46"/>
      <c r="BC376" s="213"/>
      <c r="BD376" s="46"/>
      <c r="BE376" s="46"/>
      <c r="BF376" s="46"/>
      <c r="BG376" s="225"/>
      <c r="BH376" s="46"/>
      <c r="BI376" s="252"/>
      <c r="BJ376" s="224"/>
      <c r="BK376" s="224"/>
      <c r="BL376" s="257"/>
      <c r="BM376" s="211"/>
      <c r="BN376" s="211"/>
      <c r="BO376" s="210">
        <v>45668</v>
      </c>
      <c r="BP376" s="210">
        <v>45697</v>
      </c>
      <c r="BQ376" s="211"/>
      <c r="BR376" s="211"/>
      <c r="BS376" s="222"/>
      <c r="BT376" s="211"/>
      <c r="BU376" s="47"/>
      <c r="BV376" s="47"/>
      <c r="BW376" s="210"/>
      <c r="BX376" s="210"/>
      <c r="BY376" s="211"/>
      <c r="BZ376" s="218"/>
      <c r="CA376" s="221"/>
      <c r="CB376" s="218"/>
      <c r="CC376" s="218"/>
      <c r="CD376" s="218"/>
      <c r="CE376" s="218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</row>
    <row r="377" spans="1:344" s="38" customFormat="1" ht="25.5" x14ac:dyDescent="0.25">
      <c r="A377" s="218"/>
      <c r="B377" s="229"/>
      <c r="C377" s="229"/>
      <c r="D377" s="231"/>
      <c r="E377" s="229"/>
      <c r="F377" s="270"/>
      <c r="G377" s="234"/>
      <c r="H377" s="234"/>
      <c r="I377" s="229"/>
      <c r="J377" s="230"/>
      <c r="K377" s="230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70"/>
      <c r="X377" s="224"/>
      <c r="Y377" s="229"/>
      <c r="Z377" s="229"/>
      <c r="AA377" s="229"/>
      <c r="AB377" s="230"/>
      <c r="AC377" s="232"/>
      <c r="AD377" s="236"/>
      <c r="AE377" s="236"/>
      <c r="AF377" s="229"/>
      <c r="AG377" s="229"/>
      <c r="AH377" s="229"/>
      <c r="AI377" s="224"/>
      <c r="AJ377" s="224"/>
      <c r="AK377" s="224"/>
      <c r="AL377" s="225" t="s">
        <v>968</v>
      </c>
      <c r="AM377" s="225" t="s">
        <v>1206</v>
      </c>
      <c r="AN377" s="213">
        <v>45666</v>
      </c>
      <c r="AO377" s="226">
        <v>13982</v>
      </c>
      <c r="AP377" s="225" t="s">
        <v>704</v>
      </c>
      <c r="AQ377" s="213"/>
      <c r="AR377" s="213"/>
      <c r="AS377" s="225"/>
      <c r="AT377" s="225"/>
      <c r="AU377" s="45"/>
      <c r="AV377" s="225"/>
      <c r="AW377" s="46"/>
      <c r="AX377" s="46"/>
      <c r="AY377" s="225"/>
      <c r="AZ377" s="225"/>
      <c r="BA377" s="46"/>
      <c r="BB377" s="46"/>
      <c r="BC377" s="213"/>
      <c r="BD377" s="46"/>
      <c r="BE377" s="46"/>
      <c r="BF377" s="46"/>
      <c r="BG377" s="225"/>
      <c r="BH377" s="46"/>
      <c r="BI377" s="252"/>
      <c r="BJ377" s="224"/>
      <c r="BK377" s="224"/>
      <c r="BL377" s="257"/>
      <c r="BM377" s="211"/>
      <c r="BN377" s="211"/>
      <c r="BO377" s="210">
        <v>45698</v>
      </c>
      <c r="BP377" s="210">
        <v>45725</v>
      </c>
      <c r="BQ377" s="211"/>
      <c r="BR377" s="211"/>
      <c r="BS377" s="222"/>
      <c r="BT377" s="211"/>
      <c r="BU377" s="47"/>
      <c r="BV377" s="47"/>
      <c r="BW377" s="210"/>
      <c r="BX377" s="210"/>
      <c r="BY377" s="211"/>
      <c r="BZ377" s="218"/>
      <c r="CA377" s="221"/>
      <c r="CB377" s="218"/>
      <c r="CC377" s="218"/>
      <c r="CD377" s="218"/>
      <c r="CE377" s="218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</row>
    <row r="378" spans="1:344" s="38" customFormat="1" ht="25.5" x14ac:dyDescent="0.25">
      <c r="A378" s="218"/>
      <c r="B378" s="229"/>
      <c r="C378" s="229"/>
      <c r="D378" s="231"/>
      <c r="E378" s="229"/>
      <c r="F378" s="270"/>
      <c r="G378" s="234"/>
      <c r="H378" s="234"/>
      <c r="I378" s="229"/>
      <c r="J378" s="230"/>
      <c r="K378" s="230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70"/>
      <c r="X378" s="224"/>
      <c r="Y378" s="229"/>
      <c r="Z378" s="229"/>
      <c r="AA378" s="229"/>
      <c r="AB378" s="230"/>
      <c r="AC378" s="232"/>
      <c r="AD378" s="236"/>
      <c r="AE378" s="236"/>
      <c r="AF378" s="229"/>
      <c r="AG378" s="229"/>
      <c r="AH378" s="229"/>
      <c r="AI378" s="224"/>
      <c r="AJ378" s="224"/>
      <c r="AK378" s="224"/>
      <c r="AL378" s="225" t="s">
        <v>1005</v>
      </c>
      <c r="AM378" s="225" t="s">
        <v>1272</v>
      </c>
      <c r="AN378" s="213">
        <v>45726</v>
      </c>
      <c r="AO378" s="226">
        <v>13983</v>
      </c>
      <c r="AP378" s="225" t="s">
        <v>704</v>
      </c>
      <c r="AQ378" s="213"/>
      <c r="AR378" s="213"/>
      <c r="AS378" s="225"/>
      <c r="AT378" s="225"/>
      <c r="AU378" s="45"/>
      <c r="AV378" s="225"/>
      <c r="AW378" s="46"/>
      <c r="AX378" s="46"/>
      <c r="AY378" s="225"/>
      <c r="AZ378" s="225"/>
      <c r="BA378" s="46"/>
      <c r="BB378" s="46"/>
      <c r="BC378" s="213"/>
      <c r="BD378" s="46"/>
      <c r="BE378" s="46"/>
      <c r="BF378" s="46"/>
      <c r="BG378" s="225"/>
      <c r="BH378" s="46"/>
      <c r="BI378" s="252"/>
      <c r="BJ378" s="224"/>
      <c r="BK378" s="224"/>
      <c r="BL378" s="257"/>
      <c r="BM378" s="211"/>
      <c r="BN378" s="211"/>
      <c r="BO378" s="210">
        <v>45726</v>
      </c>
      <c r="BP378" s="210">
        <v>45756</v>
      </c>
      <c r="BQ378" s="211"/>
      <c r="BR378" s="211"/>
      <c r="BS378" s="222"/>
      <c r="BT378" s="211"/>
      <c r="BU378" s="47"/>
      <c r="BV378" s="47"/>
      <c r="BW378" s="210"/>
      <c r="BX378" s="210"/>
      <c r="BY378" s="211"/>
      <c r="BZ378" s="218"/>
      <c r="CA378" s="221"/>
      <c r="CB378" s="218"/>
      <c r="CC378" s="218"/>
      <c r="CD378" s="218"/>
      <c r="CE378" s="218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</row>
    <row r="379" spans="1:344" s="38" customFormat="1" ht="25.5" x14ac:dyDescent="0.25">
      <c r="A379" s="218"/>
      <c r="B379" s="229"/>
      <c r="C379" s="229"/>
      <c r="D379" s="231"/>
      <c r="E379" s="229"/>
      <c r="F379" s="270"/>
      <c r="G379" s="234"/>
      <c r="H379" s="234"/>
      <c r="I379" s="229"/>
      <c r="J379" s="230"/>
      <c r="K379" s="230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70"/>
      <c r="X379" s="224"/>
      <c r="Y379" s="229"/>
      <c r="Z379" s="229"/>
      <c r="AA379" s="229"/>
      <c r="AB379" s="230"/>
      <c r="AC379" s="232"/>
      <c r="AD379" s="236"/>
      <c r="AE379" s="236"/>
      <c r="AF379" s="229"/>
      <c r="AG379" s="229"/>
      <c r="AH379" s="229"/>
      <c r="AI379" s="224"/>
      <c r="AJ379" s="224"/>
      <c r="AK379" s="224"/>
      <c r="AL379" s="225" t="s">
        <v>970</v>
      </c>
      <c r="AM379" s="225" t="s">
        <v>1273</v>
      </c>
      <c r="AN379" s="213">
        <v>45756</v>
      </c>
      <c r="AO379" s="226">
        <v>14010</v>
      </c>
      <c r="AP379" s="225" t="s">
        <v>704</v>
      </c>
      <c r="AQ379" s="213"/>
      <c r="AR379" s="213"/>
      <c r="AS379" s="213">
        <v>45771</v>
      </c>
      <c r="AT379" s="213">
        <v>46135</v>
      </c>
      <c r="AU379" s="45"/>
      <c r="AV379" s="225"/>
      <c r="AW379" s="46"/>
      <c r="AX379" s="46"/>
      <c r="AY379" s="225"/>
      <c r="AZ379" s="225"/>
      <c r="BA379" s="46"/>
      <c r="BB379" s="46"/>
      <c r="BC379" s="213"/>
      <c r="BD379" s="46"/>
      <c r="BE379" s="46"/>
      <c r="BF379" s="46"/>
      <c r="BG379" s="225"/>
      <c r="BH379" s="46"/>
      <c r="BI379" s="252"/>
      <c r="BJ379" s="224"/>
      <c r="BK379" s="224"/>
      <c r="BL379" s="257"/>
      <c r="BM379" s="211"/>
      <c r="BN379" s="211"/>
      <c r="BO379" s="210">
        <v>45757</v>
      </c>
      <c r="BP379" s="210">
        <v>46121</v>
      </c>
      <c r="BQ379" s="211"/>
      <c r="BR379" s="211"/>
      <c r="BS379" s="222"/>
      <c r="BT379" s="211"/>
      <c r="BU379" s="47"/>
      <c r="BV379" s="47"/>
      <c r="BW379" s="210"/>
      <c r="BX379" s="210"/>
      <c r="BY379" s="211"/>
      <c r="BZ379" s="218"/>
      <c r="CA379" s="221"/>
      <c r="CB379" s="218"/>
      <c r="CC379" s="218"/>
      <c r="CD379" s="218"/>
      <c r="CE379" s="218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</row>
    <row r="380" spans="1:344" s="43" customFormat="1" ht="25.5" x14ac:dyDescent="0.25">
      <c r="A380" s="211">
        <v>64</v>
      </c>
      <c r="B380" s="225" t="s">
        <v>891</v>
      </c>
      <c r="C380" s="225" t="s">
        <v>892</v>
      </c>
      <c r="D380" s="212" t="s">
        <v>528</v>
      </c>
      <c r="E380" s="225" t="s">
        <v>894</v>
      </c>
      <c r="F380" s="219" t="s">
        <v>893</v>
      </c>
      <c r="G380" s="226">
        <v>13895</v>
      </c>
      <c r="H380" s="226">
        <v>13918</v>
      </c>
      <c r="I380" s="225" t="s">
        <v>895</v>
      </c>
      <c r="J380" s="213">
        <v>45631</v>
      </c>
      <c r="K380" s="213">
        <v>45996</v>
      </c>
      <c r="L380" s="226">
        <v>13919</v>
      </c>
      <c r="M380" s="225"/>
      <c r="N380" s="225"/>
      <c r="O380" s="225"/>
      <c r="P380" s="225"/>
      <c r="Q380" s="225"/>
      <c r="R380" s="225"/>
      <c r="S380" s="225"/>
      <c r="T380" s="225"/>
      <c r="U380" s="225"/>
      <c r="V380" s="225"/>
      <c r="W380" s="219"/>
      <c r="X380" s="46"/>
      <c r="Y380" s="225" t="s">
        <v>896</v>
      </c>
      <c r="Z380" s="225" t="s">
        <v>897</v>
      </c>
      <c r="AA380" s="225" t="s">
        <v>539</v>
      </c>
      <c r="AB380" s="213">
        <v>45631</v>
      </c>
      <c r="AC380" s="226">
        <v>13919</v>
      </c>
      <c r="AD380" s="238">
        <v>45631</v>
      </c>
      <c r="AE380" s="238">
        <v>45996</v>
      </c>
      <c r="AF380" s="225" t="s">
        <v>898</v>
      </c>
      <c r="AG380" s="225" t="s">
        <v>386</v>
      </c>
      <c r="AH380" s="225"/>
      <c r="AI380" s="46"/>
      <c r="AJ380" s="46"/>
      <c r="AK380" s="46">
        <v>1222227.76</v>
      </c>
      <c r="AL380" s="225"/>
      <c r="AM380" s="225"/>
      <c r="AN380" s="213"/>
      <c r="AO380" s="225"/>
      <c r="AP380" s="225"/>
      <c r="AQ380" s="213"/>
      <c r="AR380" s="213"/>
      <c r="AS380" s="225"/>
      <c r="AT380" s="225"/>
      <c r="AU380" s="45"/>
      <c r="AV380" s="225"/>
      <c r="AW380" s="46"/>
      <c r="AX380" s="46"/>
      <c r="AY380" s="225"/>
      <c r="AZ380" s="225"/>
      <c r="BA380" s="46"/>
      <c r="BB380" s="46"/>
      <c r="BC380" s="213"/>
      <c r="BD380" s="46"/>
      <c r="BE380" s="46"/>
      <c r="BF380" s="46"/>
      <c r="BG380" s="225"/>
      <c r="BH380" s="46"/>
      <c r="BI380" s="252"/>
      <c r="BJ380" s="46">
        <v>1190167.17</v>
      </c>
      <c r="BK380" s="46"/>
      <c r="BL380" s="258">
        <f>BJ380+BK380</f>
        <v>1190167.17</v>
      </c>
      <c r="BM380" s="211"/>
      <c r="BN380" s="211"/>
      <c r="BO380" s="210">
        <v>45631</v>
      </c>
      <c r="BP380" s="210">
        <v>45646</v>
      </c>
      <c r="BQ380" s="211"/>
      <c r="BR380" s="211"/>
      <c r="BS380" s="210">
        <v>45631</v>
      </c>
      <c r="BT380" s="211"/>
      <c r="BU380" s="47"/>
      <c r="BV380" s="47"/>
      <c r="BW380" s="210"/>
      <c r="BX380" s="210"/>
      <c r="BY380" s="211"/>
      <c r="BZ380" s="211" t="s">
        <v>1212</v>
      </c>
      <c r="CA380" s="220" t="s">
        <v>1101</v>
      </c>
      <c r="CB380" s="211" t="s">
        <v>752</v>
      </c>
      <c r="CC380" s="211">
        <v>714834</v>
      </c>
      <c r="CD380" s="211" t="s">
        <v>900</v>
      </c>
      <c r="CE380" s="211" t="s">
        <v>901</v>
      </c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11"/>
      <c r="IQ380" s="11"/>
      <c r="IR380" s="11"/>
      <c r="IS380" s="11"/>
      <c r="IT380" s="11"/>
      <c r="IU380" s="11"/>
      <c r="IV380" s="11"/>
      <c r="IW380" s="11"/>
      <c r="IX380" s="11"/>
      <c r="IY380" s="11"/>
      <c r="IZ380" s="11"/>
      <c r="JA380" s="11"/>
      <c r="JB380" s="11"/>
      <c r="JC380" s="11"/>
      <c r="JD380" s="11"/>
      <c r="JE380" s="11"/>
      <c r="JF380" s="11"/>
      <c r="JG380" s="11"/>
      <c r="JH380" s="11"/>
      <c r="JI380" s="11"/>
      <c r="JJ380" s="11"/>
      <c r="JK380" s="11"/>
      <c r="JL380" s="11"/>
      <c r="JM380" s="11"/>
      <c r="JN380" s="11"/>
      <c r="JO380" s="11"/>
      <c r="JP380" s="11"/>
      <c r="JQ380" s="11"/>
      <c r="JR380" s="11"/>
      <c r="JS380" s="11"/>
      <c r="JT380" s="11"/>
      <c r="JU380" s="11"/>
      <c r="JV380" s="11"/>
      <c r="JW380" s="11"/>
      <c r="JX380" s="11"/>
      <c r="JY380" s="11"/>
      <c r="JZ380" s="11"/>
      <c r="KA380" s="11"/>
      <c r="KB380" s="11"/>
      <c r="KC380" s="11"/>
      <c r="KD380" s="11"/>
      <c r="KE380" s="11"/>
      <c r="KF380" s="11"/>
      <c r="KG380" s="11"/>
      <c r="KH380" s="11"/>
      <c r="KI380" s="11"/>
      <c r="KJ380" s="11"/>
      <c r="KK380" s="11"/>
      <c r="KL380" s="11"/>
      <c r="KM380" s="11"/>
      <c r="KN380" s="11"/>
      <c r="KO380" s="11"/>
      <c r="KP380" s="11"/>
      <c r="KQ380" s="11"/>
      <c r="KR380" s="11"/>
      <c r="KS380" s="11"/>
      <c r="KT380" s="11"/>
      <c r="KU380" s="11"/>
      <c r="KV380" s="11"/>
      <c r="KW380" s="11"/>
      <c r="KX380" s="11"/>
      <c r="KY380" s="11"/>
      <c r="KZ380" s="11"/>
      <c r="LA380" s="11"/>
      <c r="LB380" s="11"/>
      <c r="LC380" s="11"/>
      <c r="LD380" s="11"/>
      <c r="LE380" s="11"/>
      <c r="LF380" s="11"/>
      <c r="LG380" s="11"/>
      <c r="LH380" s="11"/>
      <c r="LI380" s="11"/>
      <c r="LJ380" s="11"/>
      <c r="LK380" s="11"/>
      <c r="LL380" s="11"/>
      <c r="LM380" s="11"/>
      <c r="LN380" s="11"/>
      <c r="LO380" s="11"/>
      <c r="LP380" s="11"/>
      <c r="LQ380" s="11"/>
      <c r="LR380" s="11"/>
      <c r="LS380" s="11"/>
      <c r="LT380" s="11"/>
      <c r="LU380" s="11"/>
      <c r="LV380" s="11"/>
      <c r="LW380" s="11"/>
      <c r="LX380" s="11"/>
      <c r="LY380" s="11"/>
      <c r="LZ380" s="11"/>
      <c r="MA380" s="11"/>
      <c r="MB380" s="11"/>
      <c r="MC380" s="11"/>
      <c r="MD380" s="11"/>
      <c r="ME380" s="11"/>
      <c r="MF380" s="11"/>
    </row>
    <row r="381" spans="1:344" x14ac:dyDescent="0.25">
      <c r="A381" s="218">
        <v>65</v>
      </c>
      <c r="B381" s="229" t="s">
        <v>891</v>
      </c>
      <c r="C381" s="229" t="s">
        <v>892</v>
      </c>
      <c r="D381" s="231" t="s">
        <v>528</v>
      </c>
      <c r="E381" s="229" t="s">
        <v>894</v>
      </c>
      <c r="F381" s="270" t="s">
        <v>893</v>
      </c>
      <c r="G381" s="234">
        <v>13895</v>
      </c>
      <c r="H381" s="234">
        <v>13918</v>
      </c>
      <c r="I381" s="229" t="s">
        <v>895</v>
      </c>
      <c r="J381" s="230">
        <v>45631</v>
      </c>
      <c r="K381" s="230">
        <v>45996</v>
      </c>
      <c r="L381" s="234">
        <v>13919</v>
      </c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70"/>
      <c r="X381" s="224"/>
      <c r="Y381" s="229" t="s">
        <v>902</v>
      </c>
      <c r="Z381" s="229" t="s">
        <v>903</v>
      </c>
      <c r="AA381" s="229" t="s">
        <v>904</v>
      </c>
      <c r="AB381" s="213"/>
      <c r="AC381" s="226"/>
      <c r="AD381" s="238"/>
      <c r="AE381" s="238"/>
      <c r="AF381" s="225"/>
      <c r="AG381" s="225"/>
      <c r="AH381" s="229"/>
      <c r="AI381" s="224"/>
      <c r="AJ381" s="224"/>
      <c r="AK381" s="224" t="s">
        <v>1270</v>
      </c>
      <c r="AL381" s="225"/>
      <c r="AM381" s="225"/>
      <c r="AN381" s="213"/>
      <c r="AO381" s="225"/>
      <c r="AP381" s="225"/>
      <c r="AQ381" s="213"/>
      <c r="AR381" s="213"/>
      <c r="AS381" s="225"/>
      <c r="AT381" s="225"/>
      <c r="AU381" s="45"/>
      <c r="AV381" s="225"/>
      <c r="AW381" s="46"/>
      <c r="AX381" s="46"/>
      <c r="AY381" s="225"/>
      <c r="AZ381" s="225"/>
      <c r="BA381" s="46"/>
      <c r="BB381" s="46"/>
      <c r="BC381" s="213"/>
      <c r="BD381" s="46"/>
      <c r="BE381" s="46"/>
      <c r="BF381" s="46"/>
      <c r="BG381" s="225"/>
      <c r="BH381" s="46"/>
      <c r="BI381" s="252"/>
      <c r="BJ381" s="46"/>
      <c r="BK381" s="46"/>
      <c r="BL381" s="258"/>
      <c r="BM381" s="211"/>
      <c r="BN381" s="211"/>
      <c r="BO381" s="210"/>
      <c r="BP381" s="210"/>
      <c r="BQ381" s="211"/>
      <c r="BR381" s="211"/>
      <c r="BS381" s="210"/>
      <c r="BT381" s="211"/>
      <c r="BU381" s="47"/>
      <c r="BV381" s="47"/>
      <c r="BW381" s="210"/>
      <c r="BX381" s="210"/>
      <c r="BY381" s="211"/>
      <c r="BZ381" s="211"/>
      <c r="CA381" s="220"/>
      <c r="CB381" s="211"/>
      <c r="CC381" s="211"/>
      <c r="CD381" s="211"/>
      <c r="CE381" s="211"/>
    </row>
    <row r="382" spans="1:344" ht="25.5" x14ac:dyDescent="0.25">
      <c r="A382" s="218"/>
      <c r="B382" s="229"/>
      <c r="C382" s="229"/>
      <c r="D382" s="231"/>
      <c r="E382" s="229"/>
      <c r="F382" s="270"/>
      <c r="G382" s="234"/>
      <c r="H382" s="234"/>
      <c r="I382" s="229"/>
      <c r="J382" s="230"/>
      <c r="K382" s="230"/>
      <c r="L382" s="234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70"/>
      <c r="X382" s="224"/>
      <c r="Y382" s="229"/>
      <c r="Z382" s="229"/>
      <c r="AA382" s="229"/>
      <c r="AB382" s="213">
        <v>45631</v>
      </c>
      <c r="AC382" s="226">
        <v>13919</v>
      </c>
      <c r="AD382" s="238">
        <v>45631</v>
      </c>
      <c r="AE382" s="238">
        <v>45996</v>
      </c>
      <c r="AF382" s="225" t="s">
        <v>898</v>
      </c>
      <c r="AG382" s="225" t="s">
        <v>386</v>
      </c>
      <c r="AH382" s="229"/>
      <c r="AI382" s="224"/>
      <c r="AJ382" s="224"/>
      <c r="AK382" s="224"/>
      <c r="AL382" s="225" t="s">
        <v>957</v>
      </c>
      <c r="AM382" s="225" t="s">
        <v>1271</v>
      </c>
      <c r="AN382" s="213">
        <v>45792</v>
      </c>
      <c r="AO382" s="226">
        <v>14025</v>
      </c>
      <c r="AP382" s="225" t="s">
        <v>708</v>
      </c>
      <c r="AQ382" s="213"/>
      <c r="AR382" s="213"/>
      <c r="AS382" s="225"/>
      <c r="AT382" s="225"/>
      <c r="AU382" s="45"/>
      <c r="AV382" s="225"/>
      <c r="AW382" s="46"/>
      <c r="AX382" s="46"/>
      <c r="AY382" s="228">
        <v>0.24010000000000001</v>
      </c>
      <c r="AZ382" s="225"/>
      <c r="BA382" s="46">
        <v>323318.8</v>
      </c>
      <c r="BB382" s="46"/>
      <c r="BC382" s="213"/>
      <c r="BD382" s="46"/>
      <c r="BE382" s="46"/>
      <c r="BF382" s="46"/>
      <c r="BG382" s="225"/>
      <c r="BH382" s="46"/>
      <c r="BI382" s="252"/>
      <c r="BJ382" s="46">
        <v>1220342.06</v>
      </c>
      <c r="BK382" s="46">
        <v>97021.41</v>
      </c>
      <c r="BL382" s="258">
        <f>BK382+BJ382</f>
        <v>1317363.47</v>
      </c>
      <c r="BM382" s="211"/>
      <c r="BN382" s="211"/>
      <c r="BO382" s="210">
        <v>45631</v>
      </c>
      <c r="BP382" s="210">
        <v>45646</v>
      </c>
      <c r="BQ382" s="211"/>
      <c r="BR382" s="211"/>
      <c r="BS382" s="210">
        <v>45631</v>
      </c>
      <c r="BT382" s="211"/>
      <c r="BU382" s="47"/>
      <c r="BV382" s="47"/>
      <c r="BW382" s="210"/>
      <c r="BX382" s="210"/>
      <c r="BY382" s="211"/>
      <c r="BZ382" s="211" t="s">
        <v>905</v>
      </c>
      <c r="CA382" s="220" t="s">
        <v>899</v>
      </c>
      <c r="CB382" s="211" t="s">
        <v>752</v>
      </c>
      <c r="CC382" s="211" t="s">
        <v>753</v>
      </c>
      <c r="CD382" s="211" t="s">
        <v>900</v>
      </c>
      <c r="CE382" s="211" t="s">
        <v>901</v>
      </c>
    </row>
    <row r="383" spans="1:344" s="38" customFormat="1" ht="25.5" x14ac:dyDescent="0.25">
      <c r="A383" s="211">
        <v>66</v>
      </c>
      <c r="B383" s="225" t="s">
        <v>891</v>
      </c>
      <c r="C383" s="225" t="s">
        <v>892</v>
      </c>
      <c r="D383" s="212" t="s">
        <v>528</v>
      </c>
      <c r="E383" s="225" t="s">
        <v>894</v>
      </c>
      <c r="F383" s="219" t="s">
        <v>893</v>
      </c>
      <c r="G383" s="226">
        <v>13895</v>
      </c>
      <c r="H383" s="226">
        <v>13918</v>
      </c>
      <c r="I383" s="225" t="s">
        <v>895</v>
      </c>
      <c r="J383" s="213">
        <v>45631</v>
      </c>
      <c r="K383" s="213">
        <v>45996</v>
      </c>
      <c r="L383" s="226">
        <v>13919</v>
      </c>
      <c r="M383" s="225"/>
      <c r="N383" s="225"/>
      <c r="O383" s="225"/>
      <c r="P383" s="225"/>
      <c r="Q383" s="225"/>
      <c r="R383" s="225"/>
      <c r="S383" s="225"/>
      <c r="T383" s="225"/>
      <c r="U383" s="225"/>
      <c r="V383" s="225"/>
      <c r="W383" s="219"/>
      <c r="X383" s="46"/>
      <c r="Y383" s="225" t="s">
        <v>906</v>
      </c>
      <c r="Z383" s="225" t="s">
        <v>907</v>
      </c>
      <c r="AA383" s="225" t="s">
        <v>908</v>
      </c>
      <c r="AB383" s="213">
        <v>45631</v>
      </c>
      <c r="AC383" s="226">
        <v>13919</v>
      </c>
      <c r="AD383" s="238">
        <v>45631</v>
      </c>
      <c r="AE383" s="238">
        <v>45996</v>
      </c>
      <c r="AF383" s="225" t="s">
        <v>898</v>
      </c>
      <c r="AG383" s="225" t="s">
        <v>386</v>
      </c>
      <c r="AH383" s="225"/>
      <c r="AI383" s="46"/>
      <c r="AJ383" s="46"/>
      <c r="AK383" s="46">
        <v>1369649</v>
      </c>
      <c r="AL383" s="225"/>
      <c r="AM383" s="225"/>
      <c r="AN383" s="213"/>
      <c r="AO383" s="225"/>
      <c r="AP383" s="225"/>
      <c r="AQ383" s="213"/>
      <c r="AR383" s="213"/>
      <c r="AS383" s="225"/>
      <c r="AT383" s="225"/>
      <c r="AU383" s="45"/>
      <c r="AV383" s="225"/>
      <c r="AW383" s="46"/>
      <c r="AX383" s="46"/>
      <c r="AY383" s="225"/>
      <c r="AZ383" s="225"/>
      <c r="BA383" s="46"/>
      <c r="BB383" s="46"/>
      <c r="BC383" s="213"/>
      <c r="BD383" s="46"/>
      <c r="BE383" s="46"/>
      <c r="BF383" s="46"/>
      <c r="BG383" s="225"/>
      <c r="BH383" s="46"/>
      <c r="BI383" s="252"/>
      <c r="BJ383" s="46">
        <v>1076365.2</v>
      </c>
      <c r="BK383" s="46">
        <v>293284.78999999998</v>
      </c>
      <c r="BL383" s="258">
        <f>BJ383+BK383</f>
        <v>1369649.99</v>
      </c>
      <c r="BM383" s="211"/>
      <c r="BN383" s="211"/>
      <c r="BO383" s="210">
        <v>45631</v>
      </c>
      <c r="BP383" s="210">
        <v>45646</v>
      </c>
      <c r="BQ383" s="211"/>
      <c r="BR383" s="211"/>
      <c r="BS383" s="210">
        <v>45631</v>
      </c>
      <c r="BT383" s="211"/>
      <c r="BU383" s="47"/>
      <c r="BV383" s="47"/>
      <c r="BW383" s="210"/>
      <c r="BX383" s="210"/>
      <c r="BY383" s="211"/>
      <c r="BZ383" s="211" t="s">
        <v>909</v>
      </c>
      <c r="CA383" s="220" t="s">
        <v>910</v>
      </c>
      <c r="CB383" s="211" t="s">
        <v>765</v>
      </c>
      <c r="CC383" s="211">
        <v>714497</v>
      </c>
      <c r="CD383" s="211" t="s">
        <v>900</v>
      </c>
      <c r="CE383" s="211" t="s">
        <v>901</v>
      </c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</row>
    <row r="384" spans="1:344" x14ac:dyDescent="0.25">
      <c r="A384" s="229">
        <v>67</v>
      </c>
      <c r="B384" s="229" t="s">
        <v>547</v>
      </c>
      <c r="C384" s="229" t="s">
        <v>548</v>
      </c>
      <c r="D384" s="229" t="s">
        <v>549</v>
      </c>
      <c r="E384" s="229" t="s">
        <v>180</v>
      </c>
      <c r="F384" s="270" t="s">
        <v>550</v>
      </c>
      <c r="G384" s="229" t="s">
        <v>551</v>
      </c>
      <c r="H384" s="229"/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70"/>
      <c r="X384" s="229"/>
      <c r="Y384" s="229" t="s">
        <v>552</v>
      </c>
      <c r="Z384" s="229" t="s">
        <v>553</v>
      </c>
      <c r="AA384" s="229" t="s">
        <v>554</v>
      </c>
      <c r="AB384" s="230">
        <v>43411</v>
      </c>
      <c r="AC384" s="229" t="s">
        <v>555</v>
      </c>
      <c r="AD384" s="246">
        <v>43411</v>
      </c>
      <c r="AE384" s="246">
        <v>43805</v>
      </c>
      <c r="AF384" s="229" t="s">
        <v>312</v>
      </c>
      <c r="AG384" s="229" t="s">
        <v>184</v>
      </c>
      <c r="AH384" s="234" t="s">
        <v>556</v>
      </c>
      <c r="AI384" s="224">
        <v>579216.55000000005</v>
      </c>
      <c r="AJ384" s="224">
        <v>69298.23</v>
      </c>
      <c r="AK384" s="224">
        <f>AI384+AJ384</f>
        <v>648514.78</v>
      </c>
      <c r="AL384" s="225"/>
      <c r="AM384" s="225"/>
      <c r="AN384" s="213"/>
      <c r="AO384" s="225"/>
      <c r="AP384" s="225"/>
      <c r="AQ384" s="213"/>
      <c r="AR384" s="213"/>
      <c r="AS384" s="225"/>
      <c r="AT384" s="225"/>
      <c r="AU384" s="45"/>
      <c r="AV384" s="225"/>
      <c r="AW384" s="46"/>
      <c r="AX384" s="46"/>
      <c r="AY384" s="225"/>
      <c r="AZ384" s="225"/>
      <c r="BA384" s="46"/>
      <c r="BB384" s="46"/>
      <c r="BC384" s="213"/>
      <c r="BD384" s="46"/>
      <c r="BE384" s="46"/>
      <c r="BF384" s="46"/>
      <c r="BG384" s="225"/>
      <c r="BH384" s="46"/>
      <c r="BI384" s="251">
        <f>AW391+AK384</f>
        <v>810045.61</v>
      </c>
      <c r="BJ384" s="224">
        <v>663632.89</v>
      </c>
      <c r="BK384" s="224">
        <v>36722.230000000003</v>
      </c>
      <c r="BL384" s="257">
        <f>BJ384+BK384</f>
        <v>700355.12</v>
      </c>
      <c r="BM384" s="211"/>
      <c r="BN384" s="211"/>
      <c r="BO384" s="210">
        <v>44020</v>
      </c>
      <c r="BP384" s="210">
        <v>44414</v>
      </c>
      <c r="BQ384" s="210"/>
      <c r="BR384" s="210"/>
      <c r="BS384" s="222">
        <v>44020</v>
      </c>
      <c r="BT384" s="211"/>
      <c r="BU384" s="47"/>
      <c r="BV384" s="47"/>
      <c r="BW384" s="210"/>
      <c r="BX384" s="210"/>
      <c r="BY384" s="211"/>
      <c r="BZ384" s="218" t="s">
        <v>1214</v>
      </c>
      <c r="CA384" s="218">
        <v>13972</v>
      </c>
      <c r="CB384" s="218" t="s">
        <v>1109</v>
      </c>
      <c r="CC384" s="218">
        <v>713791</v>
      </c>
      <c r="CD384" s="218" t="s">
        <v>860</v>
      </c>
      <c r="CE384" s="218" t="s">
        <v>861</v>
      </c>
    </row>
    <row r="385" spans="1:211" ht="25.5" x14ac:dyDescent="0.25">
      <c r="A385" s="229"/>
      <c r="B385" s="229"/>
      <c r="C385" s="229"/>
      <c r="D385" s="229"/>
      <c r="E385" s="229"/>
      <c r="F385" s="270"/>
      <c r="G385" s="229"/>
      <c r="H385" s="229"/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70"/>
      <c r="X385" s="229"/>
      <c r="Y385" s="229"/>
      <c r="Z385" s="229"/>
      <c r="AA385" s="229"/>
      <c r="AB385" s="230"/>
      <c r="AC385" s="229"/>
      <c r="AD385" s="246"/>
      <c r="AE385" s="246"/>
      <c r="AF385" s="229"/>
      <c r="AG385" s="229"/>
      <c r="AH385" s="229"/>
      <c r="AI385" s="224"/>
      <c r="AJ385" s="224"/>
      <c r="AK385" s="224"/>
      <c r="AL385" s="225" t="s">
        <v>1196</v>
      </c>
      <c r="AM385" s="225" t="s">
        <v>557</v>
      </c>
      <c r="AN385" s="213">
        <v>43804</v>
      </c>
      <c r="AO385" s="225">
        <v>12751</v>
      </c>
      <c r="AP385" s="225" t="s">
        <v>571</v>
      </c>
      <c r="AQ385" s="213">
        <v>43807</v>
      </c>
      <c r="AR385" s="213">
        <v>44202</v>
      </c>
      <c r="AS385" s="225"/>
      <c r="AT385" s="225"/>
      <c r="AU385" s="45"/>
      <c r="AV385" s="225"/>
      <c r="AW385" s="46"/>
      <c r="AX385" s="46"/>
      <c r="AY385" s="225"/>
      <c r="AZ385" s="225"/>
      <c r="BA385" s="46"/>
      <c r="BB385" s="46"/>
      <c r="BC385" s="213"/>
      <c r="BD385" s="46"/>
      <c r="BE385" s="46"/>
      <c r="BF385" s="46"/>
      <c r="BG385" s="225"/>
      <c r="BH385" s="46"/>
      <c r="BI385" s="251"/>
      <c r="BJ385" s="224"/>
      <c r="BK385" s="224"/>
      <c r="BL385" s="257"/>
      <c r="BM385" s="211"/>
      <c r="BN385" s="211"/>
      <c r="BO385" s="211"/>
      <c r="BP385" s="211"/>
      <c r="BQ385" s="211"/>
      <c r="BR385" s="211"/>
      <c r="BS385" s="222"/>
      <c r="BT385" s="211"/>
      <c r="BU385" s="47"/>
      <c r="BV385" s="47"/>
      <c r="BW385" s="210"/>
      <c r="BX385" s="210"/>
      <c r="BY385" s="211"/>
      <c r="BZ385" s="218"/>
      <c r="CA385" s="218"/>
      <c r="CB385" s="218"/>
      <c r="CC385" s="218"/>
      <c r="CD385" s="218"/>
      <c r="CE385" s="218"/>
    </row>
    <row r="386" spans="1:211" ht="25.5" x14ac:dyDescent="0.25">
      <c r="A386" s="229"/>
      <c r="B386" s="229"/>
      <c r="C386" s="229"/>
      <c r="D386" s="229"/>
      <c r="E386" s="229"/>
      <c r="F386" s="270"/>
      <c r="G386" s="229"/>
      <c r="H386" s="229"/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70"/>
      <c r="X386" s="229"/>
      <c r="Y386" s="229"/>
      <c r="Z386" s="229"/>
      <c r="AA386" s="229"/>
      <c r="AB386" s="230"/>
      <c r="AC386" s="229"/>
      <c r="AD386" s="246"/>
      <c r="AE386" s="246"/>
      <c r="AF386" s="229"/>
      <c r="AG386" s="229"/>
      <c r="AH386" s="229"/>
      <c r="AI386" s="224"/>
      <c r="AJ386" s="224"/>
      <c r="AK386" s="224"/>
      <c r="AL386" s="225" t="s">
        <v>196</v>
      </c>
      <c r="AM386" s="225" t="s">
        <v>559</v>
      </c>
      <c r="AN386" s="213">
        <v>44154</v>
      </c>
      <c r="AO386" s="225"/>
      <c r="AP386" s="225" t="s">
        <v>572</v>
      </c>
      <c r="AQ386" s="213"/>
      <c r="AR386" s="213"/>
      <c r="AS386" s="225"/>
      <c r="AT386" s="225"/>
      <c r="AU386" s="45"/>
      <c r="AV386" s="225"/>
      <c r="AW386" s="46"/>
      <c r="AX386" s="46"/>
      <c r="AY386" s="225"/>
      <c r="AZ386" s="225"/>
      <c r="BA386" s="46"/>
      <c r="BB386" s="46"/>
      <c r="BC386" s="213"/>
      <c r="BD386" s="46"/>
      <c r="BE386" s="46"/>
      <c r="BF386" s="46"/>
      <c r="BG386" s="225"/>
      <c r="BH386" s="46"/>
      <c r="BI386" s="251"/>
      <c r="BJ386" s="224"/>
      <c r="BK386" s="224"/>
      <c r="BL386" s="257"/>
      <c r="BM386" s="211"/>
      <c r="BN386" s="211"/>
      <c r="BO386" s="211"/>
      <c r="BP386" s="211"/>
      <c r="BQ386" s="211"/>
      <c r="BR386" s="211"/>
      <c r="BS386" s="222"/>
      <c r="BT386" s="211"/>
      <c r="BU386" s="47"/>
      <c r="BV386" s="47"/>
      <c r="BW386" s="210"/>
      <c r="BX386" s="210"/>
      <c r="BY386" s="211"/>
      <c r="BZ386" s="218"/>
      <c r="CA386" s="218"/>
      <c r="CB386" s="218"/>
      <c r="CC386" s="218"/>
      <c r="CD386" s="218"/>
      <c r="CE386" s="218"/>
    </row>
    <row r="387" spans="1:211" ht="25.5" x14ac:dyDescent="0.25">
      <c r="A387" s="229"/>
      <c r="B387" s="229"/>
      <c r="C387" s="229"/>
      <c r="D387" s="229"/>
      <c r="E387" s="229"/>
      <c r="F387" s="270"/>
      <c r="G387" s="229"/>
      <c r="H387" s="229"/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70"/>
      <c r="X387" s="229"/>
      <c r="Y387" s="229"/>
      <c r="Z387" s="229"/>
      <c r="AA387" s="229"/>
      <c r="AB387" s="230"/>
      <c r="AC387" s="229"/>
      <c r="AD387" s="246"/>
      <c r="AE387" s="246"/>
      <c r="AF387" s="229"/>
      <c r="AG387" s="229"/>
      <c r="AH387" s="229"/>
      <c r="AI387" s="224"/>
      <c r="AJ387" s="224"/>
      <c r="AK387" s="224"/>
      <c r="AL387" s="225" t="s">
        <v>558</v>
      </c>
      <c r="AM387" s="225" t="s">
        <v>560</v>
      </c>
      <c r="AN387" s="213">
        <v>44181</v>
      </c>
      <c r="AO387" s="225">
        <v>12947</v>
      </c>
      <c r="AP387" s="225" t="s">
        <v>571</v>
      </c>
      <c r="AQ387" s="213">
        <v>44203</v>
      </c>
      <c r="AR387" s="213">
        <v>44392</v>
      </c>
      <c r="AS387" s="225"/>
      <c r="AT387" s="225"/>
      <c r="AU387" s="45"/>
      <c r="AV387" s="225"/>
      <c r="AW387" s="46"/>
      <c r="AX387" s="46"/>
      <c r="AY387" s="225"/>
      <c r="AZ387" s="225"/>
      <c r="BA387" s="46"/>
      <c r="BB387" s="46"/>
      <c r="BC387" s="213"/>
      <c r="BD387" s="46"/>
      <c r="BE387" s="46"/>
      <c r="BF387" s="46"/>
      <c r="BG387" s="225"/>
      <c r="BH387" s="46"/>
      <c r="BI387" s="251"/>
      <c r="BJ387" s="224"/>
      <c r="BK387" s="224"/>
      <c r="BL387" s="257"/>
      <c r="BM387" s="211"/>
      <c r="BN387" s="211"/>
      <c r="BO387" s="211"/>
      <c r="BP387" s="211"/>
      <c r="BQ387" s="211"/>
      <c r="BR387" s="211"/>
      <c r="BS387" s="222"/>
      <c r="BT387" s="211"/>
      <c r="BU387" s="47"/>
      <c r="BV387" s="47"/>
      <c r="BW387" s="210"/>
      <c r="BX387" s="210"/>
      <c r="BY387" s="211"/>
      <c r="BZ387" s="218"/>
      <c r="CA387" s="218"/>
      <c r="CB387" s="218"/>
      <c r="CC387" s="218"/>
      <c r="CD387" s="218"/>
      <c r="CE387" s="218"/>
    </row>
    <row r="388" spans="1:211" ht="25.5" x14ac:dyDescent="0.25">
      <c r="A388" s="229"/>
      <c r="B388" s="229"/>
      <c r="C388" s="229"/>
      <c r="D388" s="229"/>
      <c r="E388" s="229"/>
      <c r="F388" s="270"/>
      <c r="G388" s="229"/>
      <c r="H388" s="229"/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70"/>
      <c r="X388" s="229"/>
      <c r="Y388" s="229"/>
      <c r="Z388" s="229"/>
      <c r="AA388" s="229"/>
      <c r="AB388" s="230"/>
      <c r="AC388" s="229"/>
      <c r="AD388" s="246"/>
      <c r="AE388" s="246"/>
      <c r="AF388" s="229"/>
      <c r="AG388" s="229"/>
      <c r="AH388" s="229"/>
      <c r="AI388" s="224"/>
      <c r="AJ388" s="224"/>
      <c r="AK388" s="224"/>
      <c r="AL388" s="225" t="s">
        <v>196</v>
      </c>
      <c r="AM388" s="225" t="s">
        <v>561</v>
      </c>
      <c r="AN388" s="213">
        <v>44376</v>
      </c>
      <c r="AO388" s="225">
        <v>13082</v>
      </c>
      <c r="AP388" s="225" t="s">
        <v>571</v>
      </c>
      <c r="AQ388" s="213">
        <v>44393</v>
      </c>
      <c r="AR388" s="213">
        <v>44207</v>
      </c>
      <c r="AS388" s="225"/>
      <c r="AT388" s="225"/>
      <c r="AU388" s="45"/>
      <c r="AV388" s="225"/>
      <c r="AW388" s="46"/>
      <c r="AX388" s="46"/>
      <c r="AY388" s="225"/>
      <c r="AZ388" s="225"/>
      <c r="BA388" s="46"/>
      <c r="BB388" s="46"/>
      <c r="BC388" s="213"/>
      <c r="BD388" s="46"/>
      <c r="BE388" s="46"/>
      <c r="BF388" s="46"/>
      <c r="BG388" s="225"/>
      <c r="BH388" s="46"/>
      <c r="BI388" s="251"/>
      <c r="BJ388" s="224"/>
      <c r="BK388" s="224"/>
      <c r="BL388" s="257"/>
      <c r="BM388" s="211"/>
      <c r="BN388" s="211"/>
      <c r="BO388" s="211"/>
      <c r="BP388" s="211"/>
      <c r="BQ388" s="211"/>
      <c r="BR388" s="211"/>
      <c r="BS388" s="222"/>
      <c r="BT388" s="211"/>
      <c r="BU388" s="47"/>
      <c r="BV388" s="47"/>
      <c r="BW388" s="210"/>
      <c r="BX388" s="210"/>
      <c r="BY388" s="211"/>
      <c r="BZ388" s="218"/>
      <c r="CA388" s="218"/>
      <c r="CB388" s="218"/>
      <c r="CC388" s="218"/>
      <c r="CD388" s="218"/>
      <c r="CE388" s="218"/>
    </row>
    <row r="389" spans="1:211" ht="25.5" x14ac:dyDescent="0.25">
      <c r="A389" s="229"/>
      <c r="B389" s="229"/>
      <c r="C389" s="229"/>
      <c r="D389" s="229"/>
      <c r="E389" s="229"/>
      <c r="F389" s="270"/>
      <c r="G389" s="229"/>
      <c r="H389" s="229"/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70"/>
      <c r="X389" s="229"/>
      <c r="Y389" s="229"/>
      <c r="Z389" s="229"/>
      <c r="AA389" s="229"/>
      <c r="AB389" s="230"/>
      <c r="AC389" s="229"/>
      <c r="AD389" s="246"/>
      <c r="AE389" s="246"/>
      <c r="AF389" s="229"/>
      <c r="AG389" s="229"/>
      <c r="AH389" s="229"/>
      <c r="AI389" s="224"/>
      <c r="AJ389" s="224"/>
      <c r="AK389" s="224"/>
      <c r="AL389" s="225" t="s">
        <v>196</v>
      </c>
      <c r="AM389" s="225" t="s">
        <v>562</v>
      </c>
      <c r="AN389" s="213">
        <v>44551</v>
      </c>
      <c r="AO389" s="225" t="s">
        <v>563</v>
      </c>
      <c r="AP389" s="225" t="s">
        <v>571</v>
      </c>
      <c r="AQ389" s="213">
        <v>44208</v>
      </c>
      <c r="AR389" s="213">
        <v>44387</v>
      </c>
      <c r="AS389" s="225"/>
      <c r="AT389" s="225"/>
      <c r="AU389" s="45"/>
      <c r="AV389" s="225"/>
      <c r="AW389" s="46"/>
      <c r="AX389" s="46"/>
      <c r="AY389" s="225"/>
      <c r="AZ389" s="225"/>
      <c r="BA389" s="46"/>
      <c r="BB389" s="46"/>
      <c r="BC389" s="213"/>
      <c r="BD389" s="46"/>
      <c r="BE389" s="46"/>
      <c r="BF389" s="46"/>
      <c r="BG389" s="225"/>
      <c r="BH389" s="46"/>
      <c r="BI389" s="251"/>
      <c r="BJ389" s="224"/>
      <c r="BK389" s="224"/>
      <c r="BL389" s="257"/>
      <c r="BM389" s="211"/>
      <c r="BN389" s="211"/>
      <c r="BO389" s="211"/>
      <c r="BP389" s="211"/>
      <c r="BQ389" s="211"/>
      <c r="BR389" s="211"/>
      <c r="BS389" s="222"/>
      <c r="BT389" s="211"/>
      <c r="BU389" s="47"/>
      <c r="BV389" s="47"/>
      <c r="BW389" s="210">
        <v>44544</v>
      </c>
      <c r="BX389" s="210"/>
      <c r="BY389" s="211" t="s">
        <v>573</v>
      </c>
      <c r="BZ389" s="218"/>
      <c r="CA389" s="218"/>
      <c r="CB389" s="218"/>
      <c r="CC389" s="218"/>
      <c r="CD389" s="218"/>
      <c r="CE389" s="218"/>
    </row>
    <row r="390" spans="1:211" ht="25.5" x14ac:dyDescent="0.25">
      <c r="A390" s="229"/>
      <c r="B390" s="229"/>
      <c r="C390" s="229"/>
      <c r="D390" s="229"/>
      <c r="E390" s="229"/>
      <c r="F390" s="270"/>
      <c r="G390" s="229"/>
      <c r="H390" s="229"/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70"/>
      <c r="X390" s="229"/>
      <c r="Y390" s="229"/>
      <c r="Z390" s="229"/>
      <c r="AA390" s="229"/>
      <c r="AB390" s="230"/>
      <c r="AC390" s="229"/>
      <c r="AD390" s="246"/>
      <c r="AE390" s="246"/>
      <c r="AF390" s="229"/>
      <c r="AG390" s="229"/>
      <c r="AH390" s="229"/>
      <c r="AI390" s="224"/>
      <c r="AJ390" s="224"/>
      <c r="AK390" s="224"/>
      <c r="AL390" s="225" t="s">
        <v>196</v>
      </c>
      <c r="AM390" s="225" t="s">
        <v>564</v>
      </c>
      <c r="AN390" s="213">
        <v>44750</v>
      </c>
      <c r="AO390" s="225" t="s">
        <v>565</v>
      </c>
      <c r="AP390" s="225" t="s">
        <v>571</v>
      </c>
      <c r="AQ390" s="213">
        <v>44753</v>
      </c>
      <c r="AR390" s="213">
        <v>44932</v>
      </c>
      <c r="AS390" s="225"/>
      <c r="AT390" s="225"/>
      <c r="AU390" s="45"/>
      <c r="AV390" s="225"/>
      <c r="AW390" s="46"/>
      <c r="AX390" s="46"/>
      <c r="AY390" s="225"/>
      <c r="AZ390" s="225"/>
      <c r="BA390" s="46"/>
      <c r="BB390" s="46"/>
      <c r="BC390" s="213"/>
      <c r="BD390" s="46"/>
      <c r="BE390" s="46"/>
      <c r="BF390" s="46"/>
      <c r="BG390" s="225"/>
      <c r="BH390" s="46"/>
      <c r="BI390" s="251"/>
      <c r="BJ390" s="224"/>
      <c r="BK390" s="224"/>
      <c r="BL390" s="257"/>
      <c r="BM390" s="211"/>
      <c r="BN390" s="211"/>
      <c r="BO390" s="211"/>
      <c r="BP390" s="211"/>
      <c r="BQ390" s="211"/>
      <c r="BR390" s="211"/>
      <c r="BS390" s="222"/>
      <c r="BT390" s="211"/>
      <c r="BU390" s="47"/>
      <c r="BV390" s="47"/>
      <c r="BW390" s="210"/>
      <c r="BX390" s="210"/>
      <c r="BY390" s="211"/>
      <c r="BZ390" s="218"/>
      <c r="CA390" s="218"/>
      <c r="CB390" s="218"/>
      <c r="CC390" s="218"/>
      <c r="CD390" s="218"/>
      <c r="CE390" s="218"/>
    </row>
    <row r="391" spans="1:211" ht="25.5" x14ac:dyDescent="0.25">
      <c r="A391" s="229"/>
      <c r="B391" s="229"/>
      <c r="C391" s="229"/>
      <c r="D391" s="229"/>
      <c r="E391" s="229"/>
      <c r="F391" s="270"/>
      <c r="G391" s="229"/>
      <c r="H391" s="229"/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70"/>
      <c r="X391" s="229"/>
      <c r="Y391" s="229"/>
      <c r="Z391" s="229"/>
      <c r="AA391" s="229"/>
      <c r="AB391" s="230"/>
      <c r="AC391" s="229"/>
      <c r="AD391" s="246"/>
      <c r="AE391" s="246"/>
      <c r="AF391" s="229"/>
      <c r="AG391" s="229"/>
      <c r="AH391" s="229"/>
      <c r="AI391" s="224"/>
      <c r="AJ391" s="224"/>
      <c r="AK391" s="224"/>
      <c r="AL391" s="225" t="s">
        <v>196</v>
      </c>
      <c r="AM391" s="225" t="s">
        <v>566</v>
      </c>
      <c r="AN391" s="213">
        <v>44886</v>
      </c>
      <c r="AO391" s="225"/>
      <c r="AP391" s="225" t="s">
        <v>217</v>
      </c>
      <c r="AQ391" s="213"/>
      <c r="AR391" s="213"/>
      <c r="AS391" s="225"/>
      <c r="AT391" s="225"/>
      <c r="AU391" s="45"/>
      <c r="AV391" s="225"/>
      <c r="AW391" s="46">
        <v>161530.82999999999</v>
      </c>
      <c r="AX391" s="46"/>
      <c r="AY391" s="225"/>
      <c r="AZ391" s="225"/>
      <c r="BA391" s="46"/>
      <c r="BB391" s="46"/>
      <c r="BC391" s="213"/>
      <c r="BD391" s="46"/>
      <c r="BE391" s="46"/>
      <c r="BF391" s="46"/>
      <c r="BG391" s="225"/>
      <c r="BH391" s="46"/>
      <c r="BI391" s="251"/>
      <c r="BJ391" s="224"/>
      <c r="BK391" s="224"/>
      <c r="BL391" s="257"/>
      <c r="BM391" s="211"/>
      <c r="BN391" s="211"/>
      <c r="BO391" s="211"/>
      <c r="BP391" s="211"/>
      <c r="BQ391" s="211"/>
      <c r="BR391" s="211"/>
      <c r="BS391" s="222"/>
      <c r="BT391" s="211"/>
      <c r="BU391" s="47"/>
      <c r="BV391" s="47"/>
      <c r="BW391" s="210"/>
      <c r="BX391" s="210"/>
      <c r="BY391" s="211"/>
      <c r="BZ391" s="218"/>
      <c r="CA391" s="218"/>
      <c r="CB391" s="218"/>
      <c r="CC391" s="218"/>
      <c r="CD391" s="218"/>
      <c r="CE391" s="218"/>
    </row>
    <row r="392" spans="1:211" ht="25.5" x14ac:dyDescent="0.25">
      <c r="A392" s="229"/>
      <c r="B392" s="229"/>
      <c r="C392" s="229"/>
      <c r="D392" s="229"/>
      <c r="E392" s="229"/>
      <c r="F392" s="270"/>
      <c r="G392" s="229"/>
      <c r="H392" s="229"/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70"/>
      <c r="X392" s="229"/>
      <c r="Y392" s="229"/>
      <c r="Z392" s="229"/>
      <c r="AA392" s="229"/>
      <c r="AB392" s="230"/>
      <c r="AC392" s="229"/>
      <c r="AD392" s="246"/>
      <c r="AE392" s="246"/>
      <c r="AF392" s="229"/>
      <c r="AG392" s="229"/>
      <c r="AH392" s="229"/>
      <c r="AI392" s="224"/>
      <c r="AJ392" s="224"/>
      <c r="AK392" s="224"/>
      <c r="AL392" s="225" t="s">
        <v>216</v>
      </c>
      <c r="AM392" s="225" t="s">
        <v>567</v>
      </c>
      <c r="AN392" s="213">
        <v>44932</v>
      </c>
      <c r="AO392" s="225">
        <v>13459</v>
      </c>
      <c r="AP392" s="225" t="s">
        <v>571</v>
      </c>
      <c r="AQ392" s="213">
        <v>44933</v>
      </c>
      <c r="AR392" s="213">
        <v>45112</v>
      </c>
      <c r="AS392" s="225"/>
      <c r="AT392" s="225"/>
      <c r="AU392" s="45"/>
      <c r="AV392" s="225"/>
      <c r="AW392" s="46"/>
      <c r="AX392" s="46"/>
      <c r="AY392" s="225"/>
      <c r="AZ392" s="225"/>
      <c r="BA392" s="46"/>
      <c r="BB392" s="46"/>
      <c r="BC392" s="213"/>
      <c r="BD392" s="46"/>
      <c r="BE392" s="46"/>
      <c r="BF392" s="46"/>
      <c r="BG392" s="225"/>
      <c r="BH392" s="46"/>
      <c r="BI392" s="251"/>
      <c r="BJ392" s="224"/>
      <c r="BK392" s="224"/>
      <c r="BL392" s="257"/>
      <c r="BM392" s="211"/>
      <c r="BN392" s="211"/>
      <c r="BO392" s="211"/>
      <c r="BP392" s="211"/>
      <c r="BQ392" s="211"/>
      <c r="BR392" s="211"/>
      <c r="BS392" s="222"/>
      <c r="BT392" s="211"/>
      <c r="BU392" s="47"/>
      <c r="BV392" s="47"/>
      <c r="BW392" s="210"/>
      <c r="BX392" s="210"/>
      <c r="BY392" s="211"/>
      <c r="BZ392" s="218"/>
      <c r="CA392" s="218"/>
      <c r="CB392" s="218"/>
      <c r="CC392" s="218"/>
      <c r="CD392" s="218"/>
      <c r="CE392" s="218"/>
    </row>
    <row r="393" spans="1:211" ht="25.5" x14ac:dyDescent="0.25">
      <c r="A393" s="229"/>
      <c r="B393" s="229"/>
      <c r="C393" s="229"/>
      <c r="D393" s="229"/>
      <c r="E393" s="229"/>
      <c r="F393" s="270"/>
      <c r="G393" s="229"/>
      <c r="H393" s="229"/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70"/>
      <c r="X393" s="229"/>
      <c r="Y393" s="229"/>
      <c r="Z393" s="229"/>
      <c r="AA393" s="229"/>
      <c r="AB393" s="230"/>
      <c r="AC393" s="229"/>
      <c r="AD393" s="246"/>
      <c r="AE393" s="246"/>
      <c r="AF393" s="229"/>
      <c r="AG393" s="229"/>
      <c r="AH393" s="229"/>
      <c r="AI393" s="224"/>
      <c r="AJ393" s="224"/>
      <c r="AK393" s="224"/>
      <c r="AL393" s="225" t="s">
        <v>196</v>
      </c>
      <c r="AM393" s="225" t="s">
        <v>568</v>
      </c>
      <c r="AN393" s="213">
        <v>45112</v>
      </c>
      <c r="AO393" s="225">
        <v>13582</v>
      </c>
      <c r="AP393" s="225" t="s">
        <v>571</v>
      </c>
      <c r="AQ393" s="213">
        <v>45113</v>
      </c>
      <c r="AR393" s="213">
        <v>45292</v>
      </c>
      <c r="AS393" s="225"/>
      <c r="AT393" s="225"/>
      <c r="AU393" s="45"/>
      <c r="AV393" s="225"/>
      <c r="AW393" s="46"/>
      <c r="AX393" s="46"/>
      <c r="AY393" s="225"/>
      <c r="AZ393" s="225"/>
      <c r="BA393" s="46"/>
      <c r="BB393" s="46"/>
      <c r="BC393" s="213"/>
      <c r="BD393" s="46"/>
      <c r="BE393" s="46"/>
      <c r="BF393" s="46"/>
      <c r="BG393" s="225"/>
      <c r="BH393" s="46"/>
      <c r="BI393" s="251"/>
      <c r="BJ393" s="224"/>
      <c r="BK393" s="224"/>
      <c r="BL393" s="257"/>
      <c r="BM393" s="211"/>
      <c r="BN393" s="211"/>
      <c r="BO393" s="211"/>
      <c r="BP393" s="211"/>
      <c r="BQ393" s="211"/>
      <c r="BR393" s="211"/>
      <c r="BS393" s="222"/>
      <c r="BT393" s="211"/>
      <c r="BU393" s="47"/>
      <c r="BV393" s="47"/>
      <c r="BW393" s="210"/>
      <c r="BX393" s="210">
        <v>45173</v>
      </c>
      <c r="BY393" s="211" t="s">
        <v>26</v>
      </c>
      <c r="BZ393" s="218"/>
      <c r="CA393" s="218"/>
      <c r="CB393" s="218"/>
      <c r="CC393" s="218"/>
      <c r="CD393" s="218"/>
      <c r="CE393" s="218"/>
    </row>
    <row r="394" spans="1:211" ht="25.5" x14ac:dyDescent="0.25">
      <c r="A394" s="229"/>
      <c r="B394" s="229"/>
      <c r="C394" s="229"/>
      <c r="D394" s="229"/>
      <c r="E394" s="229"/>
      <c r="F394" s="270"/>
      <c r="G394" s="229"/>
      <c r="H394" s="229"/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70"/>
      <c r="X394" s="229"/>
      <c r="Y394" s="229"/>
      <c r="Z394" s="229"/>
      <c r="AA394" s="229"/>
      <c r="AB394" s="230"/>
      <c r="AC394" s="229"/>
      <c r="AD394" s="246"/>
      <c r="AE394" s="246"/>
      <c r="AF394" s="229"/>
      <c r="AG394" s="229"/>
      <c r="AH394" s="229"/>
      <c r="AI394" s="224"/>
      <c r="AJ394" s="224"/>
      <c r="AK394" s="224"/>
      <c r="AL394" s="225" t="s">
        <v>196</v>
      </c>
      <c r="AM394" s="225" t="s">
        <v>569</v>
      </c>
      <c r="AN394" s="213">
        <v>45191</v>
      </c>
      <c r="AO394" s="225">
        <v>13639</v>
      </c>
      <c r="AP394" s="225" t="s">
        <v>571</v>
      </c>
      <c r="AQ394" s="213"/>
      <c r="AR394" s="213"/>
      <c r="AS394" s="225"/>
      <c r="AT394" s="225"/>
      <c r="AU394" s="45"/>
      <c r="AV394" s="225"/>
      <c r="AW394" s="46"/>
      <c r="AX394" s="46"/>
      <c r="AY394" s="225"/>
      <c r="AZ394" s="225"/>
      <c r="BA394" s="46"/>
      <c r="BB394" s="46"/>
      <c r="BC394" s="213"/>
      <c r="BD394" s="46"/>
      <c r="BE394" s="46"/>
      <c r="BF394" s="46"/>
      <c r="BG394" s="225"/>
      <c r="BH394" s="46"/>
      <c r="BI394" s="251"/>
      <c r="BJ394" s="224"/>
      <c r="BK394" s="224"/>
      <c r="BL394" s="257"/>
      <c r="BM394" s="211"/>
      <c r="BN394" s="211"/>
      <c r="BO394" s="1">
        <v>45191</v>
      </c>
      <c r="BP394" s="1">
        <v>45250</v>
      </c>
      <c r="BQ394" s="211"/>
      <c r="BR394" s="211"/>
      <c r="BS394" s="222"/>
      <c r="BT394" s="211"/>
      <c r="BU394" s="47"/>
      <c r="BV394" s="47"/>
      <c r="BW394" s="210"/>
      <c r="BX394" s="210"/>
      <c r="BY394" s="211"/>
      <c r="BZ394" s="218"/>
      <c r="CA394" s="218"/>
      <c r="CB394" s="218"/>
      <c r="CC394" s="218"/>
      <c r="CD394" s="218"/>
      <c r="CE394" s="218"/>
    </row>
    <row r="395" spans="1:211" ht="25.5" x14ac:dyDescent="0.25">
      <c r="A395" s="229"/>
      <c r="B395" s="229"/>
      <c r="C395" s="229"/>
      <c r="D395" s="229"/>
      <c r="E395" s="229"/>
      <c r="F395" s="270"/>
      <c r="G395" s="229"/>
      <c r="H395" s="229"/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70"/>
      <c r="X395" s="229"/>
      <c r="Y395" s="229"/>
      <c r="Z395" s="229"/>
      <c r="AA395" s="229"/>
      <c r="AB395" s="230"/>
      <c r="AC395" s="229"/>
      <c r="AD395" s="246"/>
      <c r="AE395" s="246"/>
      <c r="AF395" s="229"/>
      <c r="AG395" s="229"/>
      <c r="AH395" s="229"/>
      <c r="AI395" s="224"/>
      <c r="AJ395" s="224"/>
      <c r="AK395" s="224"/>
      <c r="AL395" s="225" t="s">
        <v>196</v>
      </c>
      <c r="AM395" s="225" t="s">
        <v>570</v>
      </c>
      <c r="AN395" s="213">
        <v>45236</v>
      </c>
      <c r="AO395" s="225">
        <v>13651</v>
      </c>
      <c r="AP395" s="225" t="s">
        <v>571</v>
      </c>
      <c r="AQ395" s="213">
        <v>45293</v>
      </c>
      <c r="AR395" s="213">
        <v>45657</v>
      </c>
      <c r="AS395" s="225"/>
      <c r="AT395" s="225"/>
      <c r="AU395" s="45"/>
      <c r="AV395" s="225"/>
      <c r="AW395" s="46"/>
      <c r="AX395" s="46"/>
      <c r="AY395" s="225"/>
      <c r="AZ395" s="225"/>
      <c r="BA395" s="46"/>
      <c r="BB395" s="46"/>
      <c r="BC395" s="213"/>
      <c r="BD395" s="46"/>
      <c r="BE395" s="46"/>
      <c r="BF395" s="46"/>
      <c r="BG395" s="225"/>
      <c r="BH395" s="46"/>
      <c r="BI395" s="251"/>
      <c r="BJ395" s="224"/>
      <c r="BK395" s="224"/>
      <c r="BL395" s="257"/>
      <c r="BM395" s="211"/>
      <c r="BN395" s="211"/>
      <c r="BO395" s="1"/>
      <c r="BP395" s="1"/>
      <c r="BQ395" s="211"/>
      <c r="BR395" s="211"/>
      <c r="BS395" s="222"/>
      <c r="BT395" s="211"/>
      <c r="BU395" s="47"/>
      <c r="BV395" s="47"/>
      <c r="BW395" s="210"/>
      <c r="BX395" s="210"/>
      <c r="BY395" s="211"/>
      <c r="BZ395" s="218"/>
      <c r="CA395" s="218"/>
      <c r="CB395" s="218"/>
      <c r="CC395" s="218"/>
      <c r="CD395" s="218"/>
      <c r="CE395" s="218"/>
    </row>
    <row r="396" spans="1:211" ht="25.5" x14ac:dyDescent="0.25">
      <c r="A396" s="229"/>
      <c r="B396" s="229"/>
      <c r="C396" s="229"/>
      <c r="D396" s="229"/>
      <c r="E396" s="229"/>
      <c r="F396" s="270"/>
      <c r="G396" s="229"/>
      <c r="H396" s="229"/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70"/>
      <c r="X396" s="229"/>
      <c r="Y396" s="229"/>
      <c r="Z396" s="229"/>
      <c r="AA396" s="229"/>
      <c r="AB396" s="230"/>
      <c r="AC396" s="229"/>
      <c r="AD396" s="246"/>
      <c r="AE396" s="246"/>
      <c r="AF396" s="229"/>
      <c r="AG396" s="229"/>
      <c r="AH396" s="229"/>
      <c r="AI396" s="224"/>
      <c r="AJ396" s="224"/>
      <c r="AK396" s="224"/>
      <c r="AL396" s="225" t="s">
        <v>1196</v>
      </c>
      <c r="AM396" s="225" t="s">
        <v>1213</v>
      </c>
      <c r="AN396" s="213">
        <v>45649</v>
      </c>
      <c r="AO396" s="225">
        <v>13939</v>
      </c>
      <c r="AP396" s="225" t="s">
        <v>571</v>
      </c>
      <c r="AQ396" s="213">
        <v>45658</v>
      </c>
      <c r="AR396" s="213">
        <v>45747</v>
      </c>
      <c r="AS396" s="225"/>
      <c r="AT396" s="225"/>
      <c r="AU396" s="45"/>
      <c r="AV396" s="225"/>
      <c r="AW396" s="46"/>
      <c r="AX396" s="46"/>
      <c r="AY396" s="225"/>
      <c r="AZ396" s="225"/>
      <c r="BA396" s="46"/>
      <c r="BB396" s="46"/>
      <c r="BC396" s="213"/>
      <c r="BD396" s="46"/>
      <c r="BE396" s="46"/>
      <c r="BF396" s="46"/>
      <c r="BG396" s="225"/>
      <c r="BH396" s="46"/>
      <c r="BI396" s="251"/>
      <c r="BJ396" s="224"/>
      <c r="BK396" s="224"/>
      <c r="BL396" s="257"/>
      <c r="BM396" s="211"/>
      <c r="BN396" s="211"/>
      <c r="BO396" s="1">
        <v>45251</v>
      </c>
      <c r="BP396" s="1">
        <v>45615</v>
      </c>
      <c r="BQ396" s="211"/>
      <c r="BR396" s="211"/>
      <c r="BS396" s="222"/>
      <c r="BT396" s="211"/>
      <c r="BU396" s="47"/>
      <c r="BV396" s="47"/>
      <c r="BW396" s="210"/>
      <c r="BX396" s="210"/>
      <c r="BY396" s="211"/>
      <c r="BZ396" s="218"/>
      <c r="CA396" s="218"/>
      <c r="CB396" s="218"/>
      <c r="CC396" s="218"/>
      <c r="CD396" s="218"/>
      <c r="CE396" s="218"/>
    </row>
    <row r="397" spans="1:211" s="44" customFormat="1" x14ac:dyDescent="0.25">
      <c r="A397" s="229">
        <v>68</v>
      </c>
      <c r="B397" s="245" t="s">
        <v>576</v>
      </c>
      <c r="C397" s="229" t="s">
        <v>574</v>
      </c>
      <c r="D397" s="229" t="s">
        <v>549</v>
      </c>
      <c r="E397" s="229" t="s">
        <v>180</v>
      </c>
      <c r="F397" s="270" t="s">
        <v>575</v>
      </c>
      <c r="G397" s="229" t="s">
        <v>551</v>
      </c>
      <c r="H397" s="229"/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70"/>
      <c r="X397" s="229"/>
      <c r="Y397" s="229" t="s">
        <v>577</v>
      </c>
      <c r="Z397" s="229" t="s">
        <v>553</v>
      </c>
      <c r="AA397" s="229" t="s">
        <v>554</v>
      </c>
      <c r="AB397" s="229" t="s">
        <v>578</v>
      </c>
      <c r="AC397" s="245" t="s">
        <v>555</v>
      </c>
      <c r="AD397" s="230">
        <v>43412</v>
      </c>
      <c r="AE397" s="230">
        <v>43591</v>
      </c>
      <c r="AF397" s="229" t="s">
        <v>312</v>
      </c>
      <c r="AG397" s="229" t="s">
        <v>184</v>
      </c>
      <c r="AH397" s="229" t="s">
        <v>556</v>
      </c>
      <c r="AI397" s="224">
        <v>424758.56</v>
      </c>
      <c r="AJ397" s="224">
        <v>50841.66</v>
      </c>
      <c r="AK397" s="224">
        <f>AI397+AJ397</f>
        <v>475600.22</v>
      </c>
      <c r="AL397" s="225"/>
      <c r="AM397" s="225"/>
      <c r="AN397" s="213"/>
      <c r="AO397" s="225"/>
      <c r="AP397" s="225"/>
      <c r="AQ397" s="213"/>
      <c r="AR397" s="213"/>
      <c r="AS397" s="225"/>
      <c r="AT397" s="225"/>
      <c r="AU397" s="45"/>
      <c r="AV397" s="225"/>
      <c r="AW397" s="46"/>
      <c r="AX397" s="46"/>
      <c r="AY397" s="225"/>
      <c r="AZ397" s="225"/>
      <c r="BA397" s="46"/>
      <c r="BB397" s="46"/>
      <c r="BC397" s="213"/>
      <c r="BD397" s="46"/>
      <c r="BE397" s="46"/>
      <c r="BF397" s="46"/>
      <c r="BG397" s="225"/>
      <c r="BH397" s="46"/>
      <c r="BI397" s="251">
        <f>AK397+BE409</f>
        <v>621675.12</v>
      </c>
      <c r="BJ397" s="224">
        <v>231141.86</v>
      </c>
      <c r="BK397" s="224">
        <v>18382.78</v>
      </c>
      <c r="BL397" s="257">
        <f>BJ397+BK397</f>
        <v>249524.63999999998</v>
      </c>
      <c r="BM397" s="211"/>
      <c r="BN397" s="211"/>
      <c r="BO397" s="1"/>
      <c r="BP397" s="1"/>
      <c r="BQ397" s="211"/>
      <c r="BR397" s="211"/>
      <c r="BS397" s="211"/>
      <c r="BT397" s="211"/>
      <c r="BU397" s="47"/>
      <c r="BV397" s="47"/>
      <c r="BW397" s="210"/>
      <c r="BX397" s="210"/>
      <c r="BY397" s="211"/>
      <c r="BZ397" s="227"/>
      <c r="CA397" s="227"/>
      <c r="CB397" s="227"/>
      <c r="CC397" s="227"/>
      <c r="CD397" s="227"/>
      <c r="CE397" s="227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</row>
    <row r="398" spans="1:211" s="44" customFormat="1" ht="25.5" x14ac:dyDescent="0.25">
      <c r="A398" s="229"/>
      <c r="B398" s="245"/>
      <c r="C398" s="229"/>
      <c r="D398" s="229"/>
      <c r="E398" s="229"/>
      <c r="F398" s="270"/>
      <c r="G398" s="229"/>
      <c r="H398" s="229"/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70"/>
      <c r="X398" s="229"/>
      <c r="Y398" s="229"/>
      <c r="Z398" s="229"/>
      <c r="AA398" s="229"/>
      <c r="AB398" s="229"/>
      <c r="AC398" s="245"/>
      <c r="AD398" s="230"/>
      <c r="AE398" s="230"/>
      <c r="AF398" s="229"/>
      <c r="AG398" s="229"/>
      <c r="AH398" s="229"/>
      <c r="AI398" s="224"/>
      <c r="AJ398" s="224"/>
      <c r="AK398" s="224"/>
      <c r="AL398" s="225" t="s">
        <v>196</v>
      </c>
      <c r="AM398" s="225" t="s">
        <v>579</v>
      </c>
      <c r="AN398" s="213" t="s">
        <v>580</v>
      </c>
      <c r="AO398" s="225"/>
      <c r="AP398" s="225" t="s">
        <v>185</v>
      </c>
      <c r="AQ398" s="213">
        <v>43622</v>
      </c>
      <c r="AR398" s="213">
        <v>43801</v>
      </c>
      <c r="AS398" s="225"/>
      <c r="AT398" s="225"/>
      <c r="AU398" s="45"/>
      <c r="AV398" s="225"/>
      <c r="AW398" s="46"/>
      <c r="AX398" s="46"/>
      <c r="AY398" s="225"/>
      <c r="AZ398" s="225"/>
      <c r="BA398" s="46"/>
      <c r="BB398" s="46"/>
      <c r="BC398" s="213"/>
      <c r="BD398" s="46"/>
      <c r="BE398" s="46"/>
      <c r="BF398" s="46"/>
      <c r="BG398" s="225"/>
      <c r="BH398" s="46"/>
      <c r="BI398" s="251"/>
      <c r="BJ398" s="224"/>
      <c r="BK398" s="224"/>
      <c r="BL398" s="257"/>
      <c r="BM398" s="211"/>
      <c r="BN398" s="211"/>
      <c r="BO398" s="1">
        <v>43594</v>
      </c>
      <c r="BP398" s="1">
        <v>43773</v>
      </c>
      <c r="BQ398" s="211"/>
      <c r="BR398" s="211"/>
      <c r="BS398" s="211"/>
      <c r="BT398" s="211"/>
      <c r="BU398" s="47"/>
      <c r="BV398" s="47"/>
      <c r="BW398" s="210"/>
      <c r="BX398" s="210"/>
      <c r="BY398" s="211"/>
      <c r="BZ398" s="227"/>
      <c r="CA398" s="227"/>
      <c r="CB398" s="227"/>
      <c r="CC398" s="227"/>
      <c r="CD398" s="227"/>
      <c r="CE398" s="227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</row>
    <row r="399" spans="1:211" s="44" customFormat="1" ht="25.5" x14ac:dyDescent="0.25">
      <c r="A399" s="229"/>
      <c r="B399" s="245"/>
      <c r="C399" s="229"/>
      <c r="D399" s="229"/>
      <c r="E399" s="229"/>
      <c r="F399" s="270"/>
      <c r="G399" s="229"/>
      <c r="H399" s="229"/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70"/>
      <c r="X399" s="229"/>
      <c r="Y399" s="229"/>
      <c r="Z399" s="229"/>
      <c r="AA399" s="229"/>
      <c r="AB399" s="229"/>
      <c r="AC399" s="245"/>
      <c r="AD399" s="230"/>
      <c r="AE399" s="230"/>
      <c r="AF399" s="229"/>
      <c r="AG399" s="229"/>
      <c r="AH399" s="229"/>
      <c r="AI399" s="224"/>
      <c r="AJ399" s="224"/>
      <c r="AK399" s="224"/>
      <c r="AL399" s="225" t="s">
        <v>196</v>
      </c>
      <c r="AM399" s="225" t="s">
        <v>581</v>
      </c>
      <c r="AN399" s="213">
        <v>43774</v>
      </c>
      <c r="AO399" s="225">
        <v>12626</v>
      </c>
      <c r="AP399" s="225" t="s">
        <v>185</v>
      </c>
      <c r="AQ399" s="213">
        <v>43802</v>
      </c>
      <c r="AR399" s="213">
        <v>43951</v>
      </c>
      <c r="AS399" s="225"/>
      <c r="AT399" s="225"/>
      <c r="AU399" s="45"/>
      <c r="AV399" s="225"/>
      <c r="AW399" s="46"/>
      <c r="AX399" s="46"/>
      <c r="AY399" s="225"/>
      <c r="AZ399" s="225"/>
      <c r="BA399" s="46"/>
      <c r="BB399" s="46"/>
      <c r="BC399" s="213"/>
      <c r="BD399" s="46"/>
      <c r="BE399" s="46"/>
      <c r="BF399" s="46"/>
      <c r="BG399" s="225"/>
      <c r="BH399" s="46"/>
      <c r="BI399" s="251"/>
      <c r="BJ399" s="224"/>
      <c r="BK399" s="224"/>
      <c r="BL399" s="257"/>
      <c r="BM399" s="211"/>
      <c r="BN399" s="211"/>
      <c r="BO399" s="1">
        <v>43774</v>
      </c>
      <c r="BP399" s="1">
        <v>43923</v>
      </c>
      <c r="BQ399" s="211"/>
      <c r="BR399" s="211"/>
      <c r="BS399" s="211"/>
      <c r="BT399" s="211"/>
      <c r="BU399" s="47"/>
      <c r="BV399" s="47"/>
      <c r="BW399" s="210"/>
      <c r="BX399" s="210"/>
      <c r="BY399" s="211"/>
      <c r="BZ399" s="227"/>
      <c r="CA399" s="227"/>
      <c r="CB399" s="227"/>
      <c r="CC399" s="227"/>
      <c r="CD399" s="227"/>
      <c r="CE399" s="227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</row>
    <row r="400" spans="1:211" s="44" customFormat="1" ht="25.5" x14ac:dyDescent="0.25">
      <c r="A400" s="229"/>
      <c r="B400" s="245"/>
      <c r="C400" s="229"/>
      <c r="D400" s="229"/>
      <c r="E400" s="229"/>
      <c r="F400" s="270"/>
      <c r="G400" s="229"/>
      <c r="H400" s="229"/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70"/>
      <c r="X400" s="229"/>
      <c r="Y400" s="229"/>
      <c r="Z400" s="229"/>
      <c r="AA400" s="229"/>
      <c r="AB400" s="229"/>
      <c r="AC400" s="245"/>
      <c r="AD400" s="230"/>
      <c r="AE400" s="230"/>
      <c r="AF400" s="229"/>
      <c r="AG400" s="229"/>
      <c r="AH400" s="229"/>
      <c r="AI400" s="224"/>
      <c r="AJ400" s="224"/>
      <c r="AK400" s="224"/>
      <c r="AL400" s="225" t="s">
        <v>196</v>
      </c>
      <c r="AM400" s="225" t="s">
        <v>582</v>
      </c>
      <c r="AN400" s="213">
        <v>43920</v>
      </c>
      <c r="AO400" s="225">
        <v>12775</v>
      </c>
      <c r="AP400" s="225" t="s">
        <v>185</v>
      </c>
      <c r="AQ400" s="213">
        <v>43952</v>
      </c>
      <c r="AR400" s="213">
        <v>44101</v>
      </c>
      <c r="AS400" s="225"/>
      <c r="AT400" s="225"/>
      <c r="AU400" s="45"/>
      <c r="AV400" s="225"/>
      <c r="AW400" s="46"/>
      <c r="AX400" s="46"/>
      <c r="AY400" s="225"/>
      <c r="AZ400" s="225"/>
      <c r="BA400" s="46"/>
      <c r="BB400" s="46"/>
      <c r="BC400" s="213"/>
      <c r="BD400" s="46"/>
      <c r="BE400" s="46"/>
      <c r="BF400" s="46"/>
      <c r="BG400" s="225"/>
      <c r="BH400" s="46"/>
      <c r="BI400" s="251"/>
      <c r="BJ400" s="224"/>
      <c r="BK400" s="224"/>
      <c r="BL400" s="257"/>
      <c r="BM400" s="211"/>
      <c r="BN400" s="211"/>
      <c r="BO400" s="1">
        <v>43924</v>
      </c>
      <c r="BP400" s="1">
        <v>44073</v>
      </c>
      <c r="BQ400" s="211"/>
      <c r="BR400" s="211"/>
      <c r="BS400" s="211"/>
      <c r="BT400" s="211"/>
      <c r="BU400" s="47"/>
      <c r="BV400" s="47"/>
      <c r="BW400" s="210"/>
      <c r="BX400" s="210"/>
      <c r="BY400" s="211"/>
      <c r="BZ400" s="227"/>
      <c r="CA400" s="227"/>
      <c r="CB400" s="227"/>
      <c r="CC400" s="227"/>
      <c r="CD400" s="227"/>
      <c r="CE400" s="227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</row>
    <row r="401" spans="1:211" s="44" customFormat="1" ht="25.5" x14ac:dyDescent="0.25">
      <c r="A401" s="229"/>
      <c r="B401" s="245"/>
      <c r="C401" s="229"/>
      <c r="D401" s="229"/>
      <c r="E401" s="229"/>
      <c r="F401" s="270"/>
      <c r="G401" s="229"/>
      <c r="H401" s="229"/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70"/>
      <c r="X401" s="229"/>
      <c r="Y401" s="229"/>
      <c r="Z401" s="229"/>
      <c r="AA401" s="229"/>
      <c r="AB401" s="229"/>
      <c r="AC401" s="245"/>
      <c r="AD401" s="230"/>
      <c r="AE401" s="230"/>
      <c r="AF401" s="229"/>
      <c r="AG401" s="229"/>
      <c r="AH401" s="229"/>
      <c r="AI401" s="224"/>
      <c r="AJ401" s="224"/>
      <c r="AK401" s="224"/>
      <c r="AL401" s="225" t="s">
        <v>196</v>
      </c>
      <c r="AM401" s="225" t="s">
        <v>583</v>
      </c>
      <c r="AN401" s="213">
        <v>44020</v>
      </c>
      <c r="AO401" s="225">
        <v>12840</v>
      </c>
      <c r="AP401" s="225" t="s">
        <v>185</v>
      </c>
      <c r="AQ401" s="213">
        <v>44102</v>
      </c>
      <c r="AR401" s="213">
        <v>44221</v>
      </c>
      <c r="AS401" s="225"/>
      <c r="AT401" s="225"/>
      <c r="AU401" s="45"/>
      <c r="AV401" s="225"/>
      <c r="AW401" s="46"/>
      <c r="AX401" s="46"/>
      <c r="AY401" s="225"/>
      <c r="AZ401" s="225"/>
      <c r="BA401" s="46"/>
      <c r="BB401" s="46"/>
      <c r="BC401" s="213"/>
      <c r="BD401" s="46"/>
      <c r="BE401" s="46"/>
      <c r="BF401" s="46"/>
      <c r="BG401" s="225"/>
      <c r="BH401" s="46"/>
      <c r="BI401" s="251"/>
      <c r="BJ401" s="224"/>
      <c r="BK401" s="224"/>
      <c r="BL401" s="257"/>
      <c r="BM401" s="211"/>
      <c r="BN401" s="211"/>
      <c r="BO401" s="1"/>
      <c r="BP401" s="1"/>
      <c r="BQ401" s="211"/>
      <c r="BR401" s="211"/>
      <c r="BS401" s="211"/>
      <c r="BT401" s="211"/>
      <c r="BU401" s="47"/>
      <c r="BV401" s="47"/>
      <c r="BW401" s="210">
        <v>44018</v>
      </c>
      <c r="BX401" s="210"/>
      <c r="BY401" s="211" t="s">
        <v>593</v>
      </c>
      <c r="BZ401" s="227"/>
      <c r="CA401" s="227"/>
      <c r="CB401" s="227"/>
      <c r="CC401" s="227"/>
      <c r="CD401" s="227"/>
      <c r="CE401" s="227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</row>
    <row r="402" spans="1:211" s="44" customFormat="1" ht="25.5" x14ac:dyDescent="0.25">
      <c r="A402" s="229"/>
      <c r="B402" s="245"/>
      <c r="C402" s="229"/>
      <c r="D402" s="229"/>
      <c r="E402" s="229"/>
      <c r="F402" s="270"/>
      <c r="G402" s="229"/>
      <c r="H402" s="229"/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70"/>
      <c r="X402" s="229"/>
      <c r="Y402" s="229"/>
      <c r="Z402" s="229"/>
      <c r="AA402" s="229"/>
      <c r="AB402" s="229"/>
      <c r="AC402" s="245"/>
      <c r="AD402" s="230"/>
      <c r="AE402" s="230"/>
      <c r="AF402" s="229"/>
      <c r="AG402" s="229"/>
      <c r="AH402" s="229"/>
      <c r="AI402" s="224"/>
      <c r="AJ402" s="224"/>
      <c r="AK402" s="224"/>
      <c r="AL402" s="225" t="s">
        <v>196</v>
      </c>
      <c r="AM402" s="225" t="s">
        <v>584</v>
      </c>
      <c r="AN402" s="213">
        <v>44195</v>
      </c>
      <c r="AO402" s="225">
        <v>12958</v>
      </c>
      <c r="AP402" s="225" t="s">
        <v>185</v>
      </c>
      <c r="AQ402" s="213">
        <v>44222</v>
      </c>
      <c r="AR402" s="213">
        <v>44341</v>
      </c>
      <c r="AS402" s="225"/>
      <c r="AT402" s="225"/>
      <c r="AU402" s="45"/>
      <c r="AV402" s="225"/>
      <c r="AW402" s="46"/>
      <c r="AX402" s="46"/>
      <c r="AY402" s="225"/>
      <c r="AZ402" s="225"/>
      <c r="BA402" s="46"/>
      <c r="BB402" s="46"/>
      <c r="BC402" s="213"/>
      <c r="BD402" s="46"/>
      <c r="BE402" s="46"/>
      <c r="BF402" s="46"/>
      <c r="BG402" s="225"/>
      <c r="BH402" s="46"/>
      <c r="BI402" s="251"/>
      <c r="BJ402" s="224"/>
      <c r="BK402" s="224"/>
      <c r="BL402" s="257"/>
      <c r="BM402" s="211"/>
      <c r="BN402" s="211"/>
      <c r="BO402" s="1"/>
      <c r="BP402" s="1"/>
      <c r="BQ402" s="211"/>
      <c r="BR402" s="211"/>
      <c r="BS402" s="211"/>
      <c r="BT402" s="211"/>
      <c r="BU402" s="47"/>
      <c r="BV402" s="47"/>
      <c r="BW402" s="210"/>
      <c r="BX402" s="210"/>
      <c r="BY402" s="211"/>
      <c r="BZ402" s="227"/>
      <c r="CA402" s="227"/>
      <c r="CB402" s="227"/>
      <c r="CC402" s="227"/>
      <c r="CD402" s="227"/>
      <c r="CE402" s="227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</row>
    <row r="403" spans="1:211" s="44" customFormat="1" ht="25.5" x14ac:dyDescent="0.25">
      <c r="A403" s="229"/>
      <c r="B403" s="245"/>
      <c r="C403" s="229"/>
      <c r="D403" s="229"/>
      <c r="E403" s="229"/>
      <c r="F403" s="270"/>
      <c r="G403" s="229"/>
      <c r="H403" s="229"/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70"/>
      <c r="X403" s="229"/>
      <c r="Y403" s="229"/>
      <c r="Z403" s="229"/>
      <c r="AA403" s="229"/>
      <c r="AB403" s="229"/>
      <c r="AC403" s="245"/>
      <c r="AD403" s="230"/>
      <c r="AE403" s="230"/>
      <c r="AF403" s="229"/>
      <c r="AG403" s="229"/>
      <c r="AH403" s="229"/>
      <c r="AI403" s="224"/>
      <c r="AJ403" s="224"/>
      <c r="AK403" s="224"/>
      <c r="AL403" s="225" t="s">
        <v>196</v>
      </c>
      <c r="AM403" s="225" t="s">
        <v>585</v>
      </c>
      <c r="AN403" s="213">
        <v>44336</v>
      </c>
      <c r="AO403" s="225">
        <v>13052</v>
      </c>
      <c r="AP403" s="225" t="s">
        <v>185</v>
      </c>
      <c r="AQ403" s="213">
        <v>44342</v>
      </c>
      <c r="AR403" s="213">
        <v>44551</v>
      </c>
      <c r="AS403" s="225"/>
      <c r="AT403" s="225"/>
      <c r="AU403" s="45"/>
      <c r="AV403" s="225"/>
      <c r="AW403" s="46"/>
      <c r="AX403" s="46"/>
      <c r="AY403" s="225"/>
      <c r="AZ403" s="225"/>
      <c r="BA403" s="46"/>
      <c r="BB403" s="46"/>
      <c r="BC403" s="213"/>
      <c r="BD403" s="46"/>
      <c r="BE403" s="46"/>
      <c r="BF403" s="46"/>
      <c r="BG403" s="225"/>
      <c r="BH403" s="46"/>
      <c r="BI403" s="251"/>
      <c r="BJ403" s="224"/>
      <c r="BK403" s="224"/>
      <c r="BL403" s="257"/>
      <c r="BM403" s="211"/>
      <c r="BN403" s="211"/>
      <c r="BO403" s="1"/>
      <c r="BP403" s="1"/>
      <c r="BQ403" s="211"/>
      <c r="BR403" s="211"/>
      <c r="BS403" s="211"/>
      <c r="BT403" s="211"/>
      <c r="BU403" s="47"/>
      <c r="BV403" s="47"/>
      <c r="BW403" s="210"/>
      <c r="BX403" s="210">
        <v>44406</v>
      </c>
      <c r="BY403" s="211" t="s">
        <v>26</v>
      </c>
      <c r="BZ403" s="227"/>
      <c r="CA403" s="227"/>
      <c r="CB403" s="227"/>
      <c r="CC403" s="227"/>
      <c r="CD403" s="227"/>
      <c r="CE403" s="227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</row>
    <row r="404" spans="1:211" s="44" customFormat="1" ht="25.5" x14ac:dyDescent="0.25">
      <c r="A404" s="229"/>
      <c r="B404" s="245"/>
      <c r="C404" s="229"/>
      <c r="D404" s="229"/>
      <c r="E404" s="229"/>
      <c r="F404" s="270"/>
      <c r="G404" s="229"/>
      <c r="H404" s="229"/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70"/>
      <c r="X404" s="229"/>
      <c r="Y404" s="229"/>
      <c r="Z404" s="229"/>
      <c r="AA404" s="229"/>
      <c r="AB404" s="229"/>
      <c r="AC404" s="245"/>
      <c r="AD404" s="230"/>
      <c r="AE404" s="230"/>
      <c r="AF404" s="229"/>
      <c r="AG404" s="229"/>
      <c r="AH404" s="229"/>
      <c r="AI404" s="224"/>
      <c r="AJ404" s="224"/>
      <c r="AK404" s="224"/>
      <c r="AL404" s="225" t="s">
        <v>196</v>
      </c>
      <c r="AM404" s="225" t="s">
        <v>586</v>
      </c>
      <c r="AN404" s="213">
        <v>44460</v>
      </c>
      <c r="AO404" s="225">
        <v>13139</v>
      </c>
      <c r="AP404" s="225" t="s">
        <v>185</v>
      </c>
      <c r="AQ404" s="213">
        <v>44466</v>
      </c>
      <c r="AR404" s="213">
        <v>44551</v>
      </c>
      <c r="AS404" s="225"/>
      <c r="AT404" s="225"/>
      <c r="AU404" s="45"/>
      <c r="AV404" s="225"/>
      <c r="AW404" s="46"/>
      <c r="AX404" s="46"/>
      <c r="AY404" s="225"/>
      <c r="AZ404" s="225"/>
      <c r="BA404" s="46"/>
      <c r="BB404" s="46"/>
      <c r="BC404" s="213"/>
      <c r="BD404" s="46"/>
      <c r="BE404" s="46"/>
      <c r="BF404" s="46"/>
      <c r="BG404" s="225"/>
      <c r="BH404" s="46"/>
      <c r="BI404" s="251"/>
      <c r="BJ404" s="224"/>
      <c r="BK404" s="224"/>
      <c r="BL404" s="257"/>
      <c r="BM404" s="211"/>
      <c r="BN404" s="211"/>
      <c r="BO404" s="1"/>
      <c r="BP404" s="1"/>
      <c r="BQ404" s="211"/>
      <c r="BR404" s="211"/>
      <c r="BS404" s="211"/>
      <c r="BT404" s="211"/>
      <c r="BU404" s="47"/>
      <c r="BV404" s="47"/>
      <c r="BW404" s="210"/>
      <c r="BX404" s="210"/>
      <c r="BY404" s="211"/>
      <c r="BZ404" s="227"/>
      <c r="CA404" s="227"/>
      <c r="CB404" s="227"/>
      <c r="CC404" s="227"/>
      <c r="CD404" s="227"/>
      <c r="CE404" s="227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</row>
    <row r="405" spans="1:211" s="44" customFormat="1" ht="25.5" x14ac:dyDescent="0.25">
      <c r="A405" s="229"/>
      <c r="B405" s="245"/>
      <c r="C405" s="229"/>
      <c r="D405" s="229"/>
      <c r="E405" s="229"/>
      <c r="F405" s="270"/>
      <c r="G405" s="229"/>
      <c r="H405" s="229"/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70"/>
      <c r="X405" s="229"/>
      <c r="Y405" s="229"/>
      <c r="Z405" s="229"/>
      <c r="AA405" s="229"/>
      <c r="AB405" s="229"/>
      <c r="AC405" s="245"/>
      <c r="AD405" s="230"/>
      <c r="AE405" s="230"/>
      <c r="AF405" s="229"/>
      <c r="AG405" s="229"/>
      <c r="AH405" s="229"/>
      <c r="AI405" s="224"/>
      <c r="AJ405" s="224"/>
      <c r="AK405" s="224"/>
      <c r="AL405" s="225" t="s">
        <v>196</v>
      </c>
      <c r="AM405" s="225" t="s">
        <v>587</v>
      </c>
      <c r="AN405" s="213">
        <v>44531</v>
      </c>
      <c r="AO405" s="225">
        <v>13162</v>
      </c>
      <c r="AP405" s="225" t="s">
        <v>185</v>
      </c>
      <c r="AQ405" s="213">
        <v>44552</v>
      </c>
      <c r="AR405" s="213">
        <v>44731</v>
      </c>
      <c r="AS405" s="225"/>
      <c r="AT405" s="225"/>
      <c r="AU405" s="45"/>
      <c r="AV405" s="225"/>
      <c r="AW405" s="46"/>
      <c r="AX405" s="46"/>
      <c r="AY405" s="225"/>
      <c r="AZ405" s="225"/>
      <c r="BA405" s="46"/>
      <c r="BB405" s="46"/>
      <c r="BC405" s="213"/>
      <c r="BD405" s="46"/>
      <c r="BE405" s="46"/>
      <c r="BF405" s="46"/>
      <c r="BG405" s="225"/>
      <c r="BH405" s="46"/>
      <c r="BI405" s="251"/>
      <c r="BJ405" s="224"/>
      <c r="BK405" s="224"/>
      <c r="BL405" s="257"/>
      <c r="BM405" s="211"/>
      <c r="BN405" s="211"/>
      <c r="BO405" s="1">
        <v>44552</v>
      </c>
      <c r="BP405" s="1">
        <v>44731</v>
      </c>
      <c r="BQ405" s="211"/>
      <c r="BR405" s="211"/>
      <c r="BS405" s="211"/>
      <c r="BT405" s="211"/>
      <c r="BU405" s="47"/>
      <c r="BV405" s="47"/>
      <c r="BW405" s="210"/>
      <c r="BX405" s="210"/>
      <c r="BY405" s="211"/>
      <c r="BZ405" s="227"/>
      <c r="CA405" s="227"/>
      <c r="CB405" s="227"/>
      <c r="CC405" s="227"/>
      <c r="CD405" s="227"/>
      <c r="CE405" s="227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</row>
    <row r="406" spans="1:211" s="44" customFormat="1" ht="25.5" x14ac:dyDescent="0.25">
      <c r="A406" s="229"/>
      <c r="B406" s="245"/>
      <c r="C406" s="229"/>
      <c r="D406" s="229"/>
      <c r="E406" s="229"/>
      <c r="F406" s="270"/>
      <c r="G406" s="229"/>
      <c r="H406" s="229"/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70"/>
      <c r="X406" s="229"/>
      <c r="Y406" s="229"/>
      <c r="Z406" s="229"/>
      <c r="AA406" s="229"/>
      <c r="AB406" s="229"/>
      <c r="AC406" s="245"/>
      <c r="AD406" s="230"/>
      <c r="AE406" s="230"/>
      <c r="AF406" s="229"/>
      <c r="AG406" s="229"/>
      <c r="AH406" s="229"/>
      <c r="AI406" s="224"/>
      <c r="AJ406" s="224"/>
      <c r="AK406" s="224"/>
      <c r="AL406" s="225" t="s">
        <v>196</v>
      </c>
      <c r="AM406" s="225" t="s">
        <v>588</v>
      </c>
      <c r="AN406" s="213">
        <v>44726</v>
      </c>
      <c r="AO406" s="225">
        <v>13316</v>
      </c>
      <c r="AP406" s="225" t="s">
        <v>185</v>
      </c>
      <c r="AQ406" s="213">
        <v>44732</v>
      </c>
      <c r="AR406" s="213">
        <v>44911</v>
      </c>
      <c r="AS406" s="225"/>
      <c r="AT406" s="225"/>
      <c r="AU406" s="45"/>
      <c r="AV406" s="225"/>
      <c r="AW406" s="46"/>
      <c r="AX406" s="46"/>
      <c r="AY406" s="225"/>
      <c r="AZ406" s="225"/>
      <c r="BA406" s="46"/>
      <c r="BB406" s="46"/>
      <c r="BC406" s="213"/>
      <c r="BD406" s="46"/>
      <c r="BE406" s="46"/>
      <c r="BF406" s="46"/>
      <c r="BG406" s="225"/>
      <c r="BH406" s="46"/>
      <c r="BI406" s="251"/>
      <c r="BJ406" s="224"/>
      <c r="BK406" s="224"/>
      <c r="BL406" s="257"/>
      <c r="BM406" s="211"/>
      <c r="BN406" s="211"/>
      <c r="BO406" s="1">
        <v>44732</v>
      </c>
      <c r="BP406" s="1">
        <v>44911</v>
      </c>
      <c r="BQ406" s="211"/>
      <c r="BR406" s="211"/>
      <c r="BS406" s="211"/>
      <c r="BT406" s="211"/>
      <c r="BU406" s="47"/>
      <c r="BV406" s="47"/>
      <c r="BW406" s="210"/>
      <c r="BX406" s="210"/>
      <c r="BY406" s="211"/>
      <c r="BZ406" s="227"/>
      <c r="CA406" s="227"/>
      <c r="CB406" s="227"/>
      <c r="CC406" s="227"/>
      <c r="CD406" s="227"/>
      <c r="CE406" s="227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</row>
    <row r="407" spans="1:211" s="44" customFormat="1" ht="25.5" x14ac:dyDescent="0.25">
      <c r="A407" s="229"/>
      <c r="B407" s="245"/>
      <c r="C407" s="229"/>
      <c r="D407" s="229"/>
      <c r="E407" s="229"/>
      <c r="F407" s="270"/>
      <c r="G407" s="229"/>
      <c r="H407" s="229"/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70"/>
      <c r="X407" s="229"/>
      <c r="Y407" s="229"/>
      <c r="Z407" s="229"/>
      <c r="AA407" s="229"/>
      <c r="AB407" s="229"/>
      <c r="AC407" s="245"/>
      <c r="AD407" s="230"/>
      <c r="AE407" s="230"/>
      <c r="AF407" s="229"/>
      <c r="AG407" s="229"/>
      <c r="AH407" s="229"/>
      <c r="AI407" s="224"/>
      <c r="AJ407" s="224"/>
      <c r="AK407" s="224"/>
      <c r="AL407" s="225" t="s">
        <v>196</v>
      </c>
      <c r="AM407" s="225" t="s">
        <v>589</v>
      </c>
      <c r="AN407" s="213">
        <v>44902</v>
      </c>
      <c r="AO407" s="225">
        <v>13427</v>
      </c>
      <c r="AP407" s="225" t="s">
        <v>185</v>
      </c>
      <c r="AQ407" s="213">
        <v>44912</v>
      </c>
      <c r="AR407" s="213">
        <v>45091</v>
      </c>
      <c r="AS407" s="225"/>
      <c r="AT407" s="225"/>
      <c r="AU407" s="45"/>
      <c r="AV407" s="225"/>
      <c r="AW407" s="46"/>
      <c r="AX407" s="46"/>
      <c r="AY407" s="225"/>
      <c r="AZ407" s="225"/>
      <c r="BA407" s="46"/>
      <c r="BB407" s="46"/>
      <c r="BC407" s="213"/>
      <c r="BD407" s="46"/>
      <c r="BE407" s="46"/>
      <c r="BF407" s="46"/>
      <c r="BG407" s="225"/>
      <c r="BH407" s="46"/>
      <c r="BI407" s="251"/>
      <c r="BJ407" s="224"/>
      <c r="BK407" s="224"/>
      <c r="BL407" s="257"/>
      <c r="BM407" s="211"/>
      <c r="BN407" s="211"/>
      <c r="BO407" s="1">
        <v>44912</v>
      </c>
      <c r="BP407" s="1">
        <v>45091</v>
      </c>
      <c r="BQ407" s="211"/>
      <c r="BR407" s="211"/>
      <c r="BS407" s="211"/>
      <c r="BT407" s="211"/>
      <c r="BU407" s="47"/>
      <c r="BV407" s="47"/>
      <c r="BW407" s="210"/>
      <c r="BX407" s="210"/>
      <c r="BY407" s="211"/>
      <c r="BZ407" s="227"/>
      <c r="CA407" s="227"/>
      <c r="CB407" s="227"/>
      <c r="CC407" s="227"/>
      <c r="CD407" s="227"/>
      <c r="CE407" s="227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</row>
    <row r="408" spans="1:211" s="44" customFormat="1" ht="25.5" x14ac:dyDescent="0.25">
      <c r="A408" s="229"/>
      <c r="B408" s="245"/>
      <c r="C408" s="229"/>
      <c r="D408" s="229"/>
      <c r="E408" s="229"/>
      <c r="F408" s="270"/>
      <c r="G408" s="229"/>
      <c r="H408" s="229"/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70"/>
      <c r="X408" s="229"/>
      <c r="Y408" s="229"/>
      <c r="Z408" s="229"/>
      <c r="AA408" s="229"/>
      <c r="AB408" s="229"/>
      <c r="AC408" s="245"/>
      <c r="AD408" s="230"/>
      <c r="AE408" s="230"/>
      <c r="AF408" s="229"/>
      <c r="AG408" s="229"/>
      <c r="AH408" s="229"/>
      <c r="AI408" s="224"/>
      <c r="AJ408" s="224"/>
      <c r="AK408" s="224"/>
      <c r="AL408" s="225" t="s">
        <v>196</v>
      </c>
      <c r="AM408" s="225" t="s">
        <v>590</v>
      </c>
      <c r="AN408" s="213">
        <v>44727</v>
      </c>
      <c r="AO408" s="225">
        <v>13563</v>
      </c>
      <c r="AP408" s="225" t="s">
        <v>185</v>
      </c>
      <c r="AQ408" s="213">
        <v>45092</v>
      </c>
      <c r="AR408" s="213">
        <v>44206</v>
      </c>
      <c r="AS408" s="225"/>
      <c r="AT408" s="225"/>
      <c r="AU408" s="45"/>
      <c r="AV408" s="225"/>
      <c r="AW408" s="46"/>
      <c r="AX408" s="46"/>
      <c r="AY408" s="225"/>
      <c r="AZ408" s="225"/>
      <c r="BA408" s="46"/>
      <c r="BB408" s="46"/>
      <c r="BC408" s="213"/>
      <c r="BD408" s="46"/>
      <c r="BE408" s="46"/>
      <c r="BF408" s="46"/>
      <c r="BG408" s="225"/>
      <c r="BH408" s="46"/>
      <c r="BI408" s="251"/>
      <c r="BJ408" s="224"/>
      <c r="BK408" s="224"/>
      <c r="BL408" s="257"/>
      <c r="BM408" s="211"/>
      <c r="BN408" s="211"/>
      <c r="BO408" s="211"/>
      <c r="BP408" s="211"/>
      <c r="BQ408" s="211"/>
      <c r="BR408" s="211"/>
      <c r="BS408" s="211"/>
      <c r="BT408" s="211"/>
      <c r="BU408" s="47"/>
      <c r="BV408" s="47"/>
      <c r="BW408" s="210">
        <v>44904</v>
      </c>
      <c r="BX408" s="210"/>
      <c r="BY408" s="211" t="s">
        <v>593</v>
      </c>
      <c r="BZ408" s="227"/>
      <c r="CA408" s="227"/>
      <c r="CB408" s="227"/>
      <c r="CC408" s="227"/>
      <c r="CD408" s="227"/>
      <c r="CE408" s="227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</row>
    <row r="409" spans="1:211" s="44" customFormat="1" ht="38.25" x14ac:dyDescent="0.25">
      <c r="A409" s="229"/>
      <c r="B409" s="245"/>
      <c r="C409" s="229"/>
      <c r="D409" s="229"/>
      <c r="E409" s="229"/>
      <c r="F409" s="270"/>
      <c r="G409" s="229"/>
      <c r="H409" s="229"/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70"/>
      <c r="X409" s="229"/>
      <c r="Y409" s="229"/>
      <c r="Z409" s="229"/>
      <c r="AA409" s="229"/>
      <c r="AB409" s="229"/>
      <c r="AC409" s="245"/>
      <c r="AD409" s="230"/>
      <c r="AE409" s="230"/>
      <c r="AF409" s="229"/>
      <c r="AG409" s="229"/>
      <c r="AH409" s="229"/>
      <c r="AI409" s="224"/>
      <c r="AJ409" s="224"/>
      <c r="AK409" s="224"/>
      <c r="AL409" s="225" t="s">
        <v>987</v>
      </c>
      <c r="AM409" s="225" t="s">
        <v>591</v>
      </c>
      <c r="AN409" s="213">
        <v>45236</v>
      </c>
      <c r="AO409" s="225"/>
      <c r="AP409" s="225" t="s">
        <v>321</v>
      </c>
      <c r="AQ409" s="213"/>
      <c r="AR409" s="213"/>
      <c r="AS409" s="225"/>
      <c r="AT409" s="225"/>
      <c r="AU409" s="45"/>
      <c r="AV409" s="225"/>
      <c r="AW409" s="46"/>
      <c r="AX409" s="46"/>
      <c r="AY409" s="225"/>
      <c r="AZ409" s="225"/>
      <c r="BA409" s="46"/>
      <c r="BB409" s="46"/>
      <c r="BC409" s="213">
        <v>45236</v>
      </c>
      <c r="BD409" s="46"/>
      <c r="BE409" s="46">
        <v>146074.9</v>
      </c>
      <c r="BF409" s="46"/>
      <c r="BG409" s="225"/>
      <c r="BH409" s="46"/>
      <c r="BI409" s="251"/>
      <c r="BJ409" s="224"/>
      <c r="BK409" s="224"/>
      <c r="BL409" s="257"/>
      <c r="BM409" s="211"/>
      <c r="BN409" s="211"/>
      <c r="BO409" s="211"/>
      <c r="BP409" s="211"/>
      <c r="BQ409" s="211"/>
      <c r="BR409" s="211"/>
      <c r="BS409" s="211"/>
      <c r="BT409" s="211"/>
      <c r="BU409" s="47"/>
      <c r="BV409" s="47"/>
      <c r="BW409" s="210"/>
      <c r="BX409" s="210"/>
      <c r="BY409" s="211"/>
      <c r="BZ409" s="227"/>
      <c r="CA409" s="227"/>
      <c r="CB409" s="227"/>
      <c r="CC409" s="227"/>
      <c r="CD409" s="227"/>
      <c r="CE409" s="227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</row>
    <row r="410" spans="1:211" s="44" customFormat="1" ht="25.5" x14ac:dyDescent="0.25">
      <c r="A410" s="229"/>
      <c r="B410" s="245"/>
      <c r="C410" s="229"/>
      <c r="D410" s="229"/>
      <c r="E410" s="229"/>
      <c r="F410" s="270"/>
      <c r="G410" s="229"/>
      <c r="H410" s="229"/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70"/>
      <c r="X410" s="229"/>
      <c r="Y410" s="229"/>
      <c r="Z410" s="229"/>
      <c r="AA410" s="229"/>
      <c r="AB410" s="229"/>
      <c r="AC410" s="245"/>
      <c r="AD410" s="230"/>
      <c r="AE410" s="230"/>
      <c r="AF410" s="229"/>
      <c r="AG410" s="229"/>
      <c r="AH410" s="229"/>
      <c r="AI410" s="224"/>
      <c r="AJ410" s="224"/>
      <c r="AK410" s="224"/>
      <c r="AL410" s="225" t="s">
        <v>977</v>
      </c>
      <c r="AM410" s="225" t="s">
        <v>592</v>
      </c>
      <c r="AN410" s="213">
        <v>45271</v>
      </c>
      <c r="AO410" s="225">
        <v>13674</v>
      </c>
      <c r="AP410" s="225" t="s">
        <v>185</v>
      </c>
      <c r="AQ410" s="213">
        <v>45302</v>
      </c>
      <c r="AR410" s="213">
        <v>45511</v>
      </c>
      <c r="AS410" s="225"/>
      <c r="AT410" s="225"/>
      <c r="AU410" s="45"/>
      <c r="AV410" s="225"/>
      <c r="AW410" s="46"/>
      <c r="AX410" s="46"/>
      <c r="AY410" s="225"/>
      <c r="AZ410" s="225"/>
      <c r="BA410" s="46"/>
      <c r="BB410" s="46"/>
      <c r="BC410" s="213"/>
      <c r="BD410" s="46"/>
      <c r="BE410" s="46"/>
      <c r="BF410" s="46"/>
      <c r="BG410" s="225"/>
      <c r="BH410" s="46"/>
      <c r="BI410" s="251"/>
      <c r="BJ410" s="224"/>
      <c r="BK410" s="224"/>
      <c r="BL410" s="257"/>
      <c r="BM410" s="211"/>
      <c r="BN410" s="211"/>
      <c r="BO410" s="211"/>
      <c r="BP410" s="211"/>
      <c r="BQ410" s="211"/>
      <c r="BR410" s="211"/>
      <c r="BS410" s="211"/>
      <c r="BT410" s="211"/>
      <c r="BU410" s="47"/>
      <c r="BV410" s="47"/>
      <c r="BW410" s="210"/>
      <c r="BX410" s="210"/>
      <c r="BY410" s="211"/>
      <c r="BZ410" s="227"/>
      <c r="CA410" s="227"/>
      <c r="CB410" s="227"/>
      <c r="CC410" s="227"/>
      <c r="CD410" s="227"/>
      <c r="CE410" s="227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</row>
    <row r="411" spans="1:211" x14ac:dyDescent="0.25">
      <c r="A411" s="229">
        <v>69</v>
      </c>
      <c r="B411" s="229" t="s">
        <v>594</v>
      </c>
      <c r="C411" s="229" t="s">
        <v>595</v>
      </c>
      <c r="D411" s="229" t="s">
        <v>549</v>
      </c>
      <c r="E411" s="229" t="s">
        <v>180</v>
      </c>
      <c r="F411" s="270" t="s">
        <v>596</v>
      </c>
      <c r="G411" s="229" t="s">
        <v>551</v>
      </c>
      <c r="H411" s="229"/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70"/>
      <c r="X411" s="229"/>
      <c r="Y411" s="231" t="s">
        <v>600</v>
      </c>
      <c r="Z411" s="229" t="s">
        <v>553</v>
      </c>
      <c r="AA411" s="218" t="s">
        <v>554</v>
      </c>
      <c r="AB411" s="230">
        <v>44067</v>
      </c>
      <c r="AC411" s="231" t="s">
        <v>602</v>
      </c>
      <c r="AD411" s="230">
        <v>44067</v>
      </c>
      <c r="AE411" s="230">
        <v>44366</v>
      </c>
      <c r="AF411" s="229" t="s">
        <v>183</v>
      </c>
      <c r="AG411" s="229" t="s">
        <v>184</v>
      </c>
      <c r="AH411" s="229" t="s">
        <v>604</v>
      </c>
      <c r="AI411" s="224">
        <v>2571939.87</v>
      </c>
      <c r="AJ411" s="224"/>
      <c r="AK411" s="224">
        <f>AI411+AJ411</f>
        <v>2571939.87</v>
      </c>
      <c r="AL411" s="225"/>
      <c r="AM411" s="225"/>
      <c r="AN411" s="213"/>
      <c r="AO411" s="225"/>
      <c r="AP411" s="225"/>
      <c r="AQ411" s="213"/>
      <c r="AR411" s="213"/>
      <c r="AS411" s="225"/>
      <c r="AT411" s="225"/>
      <c r="AU411" s="45"/>
      <c r="AV411" s="225"/>
      <c r="AW411" s="46"/>
      <c r="AX411" s="46"/>
      <c r="AY411" s="225"/>
      <c r="AZ411" s="225"/>
      <c r="BA411" s="46"/>
      <c r="BB411" s="46"/>
      <c r="BC411" s="213"/>
      <c r="BD411" s="46"/>
      <c r="BE411" s="46"/>
      <c r="BF411" s="46"/>
      <c r="BG411" s="225"/>
      <c r="BH411" s="46"/>
      <c r="BI411" s="251">
        <f>AK411</f>
        <v>2571939.87</v>
      </c>
      <c r="BJ411" s="224">
        <v>423233.12</v>
      </c>
      <c r="BK411" s="224"/>
      <c r="BL411" s="257">
        <f>BJ411+BK411</f>
        <v>423233.12</v>
      </c>
      <c r="BM411" s="211"/>
      <c r="BN411" s="211"/>
      <c r="BO411" s="211"/>
      <c r="BP411" s="211"/>
      <c r="BQ411" s="211"/>
      <c r="BR411" s="211"/>
      <c r="BS411" s="211"/>
      <c r="BT411" s="211"/>
      <c r="BU411" s="47"/>
      <c r="BV411" s="47"/>
      <c r="BW411" s="210"/>
      <c r="BX411" s="210"/>
      <c r="BY411" s="211"/>
      <c r="BZ411" s="218" t="s">
        <v>1217</v>
      </c>
      <c r="CA411" s="218"/>
      <c r="CB411" s="218"/>
      <c r="CC411" s="218"/>
      <c r="CD411" s="218" t="s">
        <v>985</v>
      </c>
      <c r="CE411" s="218" t="s">
        <v>986</v>
      </c>
    </row>
    <row r="412" spans="1:211" ht="25.5" x14ac:dyDescent="0.25">
      <c r="A412" s="229"/>
      <c r="B412" s="229"/>
      <c r="C412" s="229"/>
      <c r="D412" s="229"/>
      <c r="E412" s="229"/>
      <c r="F412" s="270"/>
      <c r="G412" s="229"/>
      <c r="H412" s="229"/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70"/>
      <c r="X412" s="229"/>
      <c r="Y412" s="231"/>
      <c r="Z412" s="229"/>
      <c r="AA412" s="218"/>
      <c r="AB412" s="230"/>
      <c r="AC412" s="231"/>
      <c r="AD412" s="230"/>
      <c r="AE412" s="230"/>
      <c r="AF412" s="229"/>
      <c r="AG412" s="229"/>
      <c r="AH412" s="229"/>
      <c r="AI412" s="224"/>
      <c r="AJ412" s="224"/>
      <c r="AK412" s="224"/>
      <c r="AL412" s="212" t="s">
        <v>1215</v>
      </c>
      <c r="AM412" s="225" t="s">
        <v>605</v>
      </c>
      <c r="AN412" s="213" t="s">
        <v>606</v>
      </c>
      <c r="AO412" s="225"/>
      <c r="AP412" s="225" t="s">
        <v>617</v>
      </c>
      <c r="AQ412" s="1"/>
      <c r="AR412" s="213"/>
      <c r="AS412" s="225"/>
      <c r="AT412" s="225"/>
      <c r="AU412" s="45"/>
      <c r="AV412" s="225"/>
      <c r="AW412" s="46"/>
      <c r="AX412" s="46"/>
      <c r="AY412" s="225"/>
      <c r="AZ412" s="225"/>
      <c r="BA412" s="46"/>
      <c r="BB412" s="46"/>
      <c r="BC412" s="213"/>
      <c r="BD412" s="46"/>
      <c r="BE412" s="46"/>
      <c r="BF412" s="46"/>
      <c r="BG412" s="225"/>
      <c r="BH412" s="46"/>
      <c r="BI412" s="251"/>
      <c r="BJ412" s="224"/>
      <c r="BK412" s="224"/>
      <c r="BL412" s="257"/>
      <c r="BM412" s="211"/>
      <c r="BN412" s="211"/>
      <c r="BO412" s="211"/>
      <c r="BP412" s="211"/>
      <c r="BQ412" s="211"/>
      <c r="BR412" s="211"/>
      <c r="BS412" s="211"/>
      <c r="BT412" s="211"/>
      <c r="BU412" s="47"/>
      <c r="BV412" s="47"/>
      <c r="BW412" s="210"/>
      <c r="BX412" s="210"/>
      <c r="BY412" s="211"/>
      <c r="BZ412" s="218"/>
      <c r="CA412" s="218"/>
      <c r="CB412" s="218"/>
      <c r="CC412" s="218"/>
      <c r="CD412" s="218"/>
      <c r="CE412" s="218"/>
    </row>
    <row r="413" spans="1:211" ht="25.5" x14ac:dyDescent="0.25">
      <c r="A413" s="229"/>
      <c r="B413" s="229"/>
      <c r="C413" s="229"/>
      <c r="D413" s="229"/>
      <c r="E413" s="229"/>
      <c r="F413" s="270"/>
      <c r="G413" s="229"/>
      <c r="H413" s="229"/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70"/>
      <c r="X413" s="229"/>
      <c r="Y413" s="231"/>
      <c r="Z413" s="229"/>
      <c r="AA413" s="218"/>
      <c r="AB413" s="230"/>
      <c r="AC413" s="231"/>
      <c r="AD413" s="230"/>
      <c r="AE413" s="230"/>
      <c r="AF413" s="229"/>
      <c r="AG413" s="229"/>
      <c r="AH413" s="229"/>
      <c r="AI413" s="224"/>
      <c r="AJ413" s="224"/>
      <c r="AK413" s="224"/>
      <c r="AL413" s="212" t="s">
        <v>558</v>
      </c>
      <c r="AM413" s="225" t="s">
        <v>607</v>
      </c>
      <c r="AN413" s="213">
        <v>44348</v>
      </c>
      <c r="AO413" s="226">
        <v>13065</v>
      </c>
      <c r="AP413" s="225" t="s">
        <v>185</v>
      </c>
      <c r="AQ413" s="1">
        <v>44367</v>
      </c>
      <c r="AR413" s="213">
        <v>44666</v>
      </c>
      <c r="AS413" s="225"/>
      <c r="AT413" s="225"/>
      <c r="AU413" s="45"/>
      <c r="AV413" s="225"/>
      <c r="AW413" s="46"/>
      <c r="AX413" s="46"/>
      <c r="AY413" s="225"/>
      <c r="AZ413" s="225"/>
      <c r="BA413" s="46"/>
      <c r="BB413" s="46"/>
      <c r="BC413" s="213"/>
      <c r="BD413" s="46"/>
      <c r="BE413" s="46"/>
      <c r="BF413" s="46"/>
      <c r="BG413" s="225"/>
      <c r="BH413" s="46"/>
      <c r="BI413" s="251"/>
      <c r="BJ413" s="224"/>
      <c r="BK413" s="224"/>
      <c r="BL413" s="257"/>
      <c r="BM413" s="211"/>
      <c r="BN413" s="211"/>
      <c r="BO413" s="211"/>
      <c r="BP413" s="211"/>
      <c r="BQ413" s="211"/>
      <c r="BR413" s="211"/>
      <c r="BS413" s="211"/>
      <c r="BT413" s="211"/>
      <c r="BU413" s="47"/>
      <c r="BV413" s="47"/>
      <c r="BW413" s="210"/>
      <c r="BX413" s="210"/>
      <c r="BY413" s="211"/>
      <c r="BZ413" s="218"/>
      <c r="CA413" s="218"/>
      <c r="CB413" s="218"/>
      <c r="CC413" s="218"/>
      <c r="CD413" s="218"/>
      <c r="CE413" s="218"/>
    </row>
    <row r="414" spans="1:211" ht="25.5" x14ac:dyDescent="0.25">
      <c r="A414" s="229"/>
      <c r="B414" s="229"/>
      <c r="C414" s="229"/>
      <c r="D414" s="229"/>
      <c r="E414" s="229"/>
      <c r="F414" s="270"/>
      <c r="G414" s="229"/>
      <c r="H414" s="229"/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70"/>
      <c r="X414" s="229"/>
      <c r="Y414" s="231"/>
      <c r="Z414" s="229"/>
      <c r="AA414" s="218"/>
      <c r="AB414" s="230"/>
      <c r="AC414" s="231"/>
      <c r="AD414" s="230"/>
      <c r="AE414" s="230"/>
      <c r="AF414" s="229"/>
      <c r="AG414" s="229"/>
      <c r="AH414" s="229"/>
      <c r="AI414" s="224"/>
      <c r="AJ414" s="224"/>
      <c r="AK414" s="224"/>
      <c r="AL414" s="212" t="s">
        <v>196</v>
      </c>
      <c r="AM414" s="225" t="s">
        <v>607</v>
      </c>
      <c r="AN414" s="213">
        <v>44664</v>
      </c>
      <c r="AO414" s="226">
        <v>13270</v>
      </c>
      <c r="AP414" s="225" t="s">
        <v>185</v>
      </c>
      <c r="AQ414" s="1">
        <v>44667</v>
      </c>
      <c r="AR414" s="213">
        <v>44966</v>
      </c>
      <c r="AS414" s="225"/>
      <c r="AT414" s="225"/>
      <c r="AU414" s="45"/>
      <c r="AV414" s="225"/>
      <c r="AW414" s="46"/>
      <c r="AX414" s="46"/>
      <c r="AY414" s="225"/>
      <c r="AZ414" s="225"/>
      <c r="BA414" s="46"/>
      <c r="BB414" s="46"/>
      <c r="BC414" s="213"/>
      <c r="BD414" s="46"/>
      <c r="BE414" s="46"/>
      <c r="BF414" s="46"/>
      <c r="BG414" s="225"/>
      <c r="BH414" s="46"/>
      <c r="BI414" s="251"/>
      <c r="BJ414" s="224"/>
      <c r="BK414" s="224"/>
      <c r="BL414" s="257"/>
      <c r="BM414" s="211"/>
      <c r="BN414" s="211"/>
      <c r="BO414" s="211"/>
      <c r="BP414" s="211"/>
      <c r="BQ414" s="211"/>
      <c r="BR414" s="211"/>
      <c r="BS414" s="211"/>
      <c r="BT414" s="211"/>
      <c r="BU414" s="47"/>
      <c r="BV414" s="47"/>
      <c r="BW414" s="210"/>
      <c r="BX414" s="210"/>
      <c r="BY414" s="211"/>
      <c r="BZ414" s="218"/>
      <c r="CA414" s="218"/>
      <c r="CB414" s="218"/>
      <c r="CC414" s="218"/>
      <c r="CD414" s="218"/>
      <c r="CE414" s="218"/>
    </row>
    <row r="415" spans="1:211" ht="25.5" x14ac:dyDescent="0.25">
      <c r="A415" s="229"/>
      <c r="B415" s="229"/>
      <c r="C415" s="229"/>
      <c r="D415" s="229"/>
      <c r="E415" s="229"/>
      <c r="F415" s="270"/>
      <c r="G415" s="229"/>
      <c r="H415" s="229"/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70"/>
      <c r="X415" s="229"/>
      <c r="Y415" s="231"/>
      <c r="Z415" s="229"/>
      <c r="AA415" s="218"/>
      <c r="AB415" s="230"/>
      <c r="AC415" s="231"/>
      <c r="AD415" s="230"/>
      <c r="AE415" s="230"/>
      <c r="AF415" s="229"/>
      <c r="AG415" s="229"/>
      <c r="AH415" s="229"/>
      <c r="AI415" s="224"/>
      <c r="AJ415" s="224"/>
      <c r="AK415" s="224"/>
      <c r="AL415" s="212" t="s">
        <v>196</v>
      </c>
      <c r="AM415" s="225" t="s">
        <v>608</v>
      </c>
      <c r="AN415" s="213">
        <v>44965</v>
      </c>
      <c r="AO415" s="226">
        <v>13483</v>
      </c>
      <c r="AP415" s="225" t="s">
        <v>185</v>
      </c>
      <c r="AQ415" s="1">
        <v>44967</v>
      </c>
      <c r="AR415" s="213">
        <v>45266</v>
      </c>
      <c r="AS415" s="225"/>
      <c r="AT415" s="225"/>
      <c r="AU415" s="45"/>
      <c r="AV415" s="225"/>
      <c r="AW415" s="46"/>
      <c r="AX415" s="46"/>
      <c r="AY415" s="225"/>
      <c r="AZ415" s="225"/>
      <c r="BA415" s="46"/>
      <c r="BB415" s="46"/>
      <c r="BC415" s="213"/>
      <c r="BD415" s="46"/>
      <c r="BE415" s="46"/>
      <c r="BF415" s="46"/>
      <c r="BG415" s="225"/>
      <c r="BH415" s="46"/>
      <c r="BI415" s="251"/>
      <c r="BJ415" s="224"/>
      <c r="BK415" s="224"/>
      <c r="BL415" s="257"/>
      <c r="BM415" s="211"/>
      <c r="BN415" s="211"/>
      <c r="BO415" s="211"/>
      <c r="BP415" s="211"/>
      <c r="BQ415" s="211"/>
      <c r="BR415" s="211"/>
      <c r="BS415" s="211"/>
      <c r="BT415" s="211"/>
      <c r="BU415" s="47"/>
      <c r="BV415" s="47"/>
      <c r="BW415" s="210"/>
      <c r="BX415" s="210"/>
      <c r="BY415" s="211"/>
      <c r="BZ415" s="218"/>
      <c r="CA415" s="218"/>
      <c r="CB415" s="218"/>
      <c r="CC415" s="218"/>
      <c r="CD415" s="218"/>
      <c r="CE415" s="218"/>
    </row>
    <row r="416" spans="1:211" ht="25.5" x14ac:dyDescent="0.25">
      <c r="A416" s="229"/>
      <c r="B416" s="229"/>
      <c r="C416" s="229"/>
      <c r="D416" s="229"/>
      <c r="E416" s="229"/>
      <c r="F416" s="270"/>
      <c r="G416" s="229"/>
      <c r="H416" s="229"/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70"/>
      <c r="X416" s="229"/>
      <c r="Y416" s="231"/>
      <c r="Z416" s="229"/>
      <c r="AA416" s="218"/>
      <c r="AB416" s="230"/>
      <c r="AC416" s="231"/>
      <c r="AD416" s="230"/>
      <c r="AE416" s="230"/>
      <c r="AF416" s="229"/>
      <c r="AG416" s="229"/>
      <c r="AH416" s="229"/>
      <c r="AI416" s="224"/>
      <c r="AJ416" s="224"/>
      <c r="AK416" s="224"/>
      <c r="AL416" s="212" t="s">
        <v>196</v>
      </c>
      <c r="AM416" s="225" t="s">
        <v>609</v>
      </c>
      <c r="AN416" s="213">
        <v>45265</v>
      </c>
      <c r="AO416" s="226">
        <v>13674</v>
      </c>
      <c r="AP416" s="225" t="s">
        <v>185</v>
      </c>
      <c r="AQ416" s="1">
        <v>45267</v>
      </c>
      <c r="AR416" s="213">
        <v>45566</v>
      </c>
      <c r="AS416" s="225"/>
      <c r="AT416" s="225"/>
      <c r="AU416" s="45"/>
      <c r="AV416" s="225"/>
      <c r="AW416" s="46"/>
      <c r="AX416" s="46"/>
      <c r="AY416" s="225"/>
      <c r="AZ416" s="225"/>
      <c r="BA416" s="46"/>
      <c r="BB416" s="46"/>
      <c r="BC416" s="213"/>
      <c r="BD416" s="46"/>
      <c r="BE416" s="46"/>
      <c r="BF416" s="46"/>
      <c r="BG416" s="225"/>
      <c r="BH416" s="46"/>
      <c r="BI416" s="251"/>
      <c r="BJ416" s="224"/>
      <c r="BK416" s="224"/>
      <c r="BL416" s="257"/>
      <c r="BM416" s="211"/>
      <c r="BN416" s="211"/>
      <c r="BO416" s="211"/>
      <c r="BP416" s="211"/>
      <c r="BQ416" s="211"/>
      <c r="BR416" s="211"/>
      <c r="BS416" s="211"/>
      <c r="BT416" s="211"/>
      <c r="BU416" s="47"/>
      <c r="BV416" s="47"/>
      <c r="BW416" s="210"/>
      <c r="BX416" s="210"/>
      <c r="BY416" s="211"/>
      <c r="BZ416" s="218"/>
      <c r="CA416" s="218"/>
      <c r="CB416" s="218"/>
      <c r="CC416" s="218"/>
      <c r="CD416" s="218"/>
      <c r="CE416" s="218"/>
    </row>
    <row r="417" spans="1:83" ht="25.5" x14ac:dyDescent="0.25">
      <c r="A417" s="229"/>
      <c r="B417" s="229"/>
      <c r="C417" s="229"/>
      <c r="D417" s="229"/>
      <c r="E417" s="229"/>
      <c r="F417" s="270"/>
      <c r="G417" s="229"/>
      <c r="H417" s="229"/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70"/>
      <c r="X417" s="229"/>
      <c r="Y417" s="231"/>
      <c r="Z417" s="229"/>
      <c r="AA417" s="218"/>
      <c r="AB417" s="230"/>
      <c r="AC417" s="231"/>
      <c r="AD417" s="230"/>
      <c r="AE417" s="230"/>
      <c r="AF417" s="229"/>
      <c r="AG417" s="229"/>
      <c r="AH417" s="229"/>
      <c r="AI417" s="224"/>
      <c r="AJ417" s="224"/>
      <c r="AK417" s="224"/>
      <c r="AL417" s="212" t="s">
        <v>977</v>
      </c>
      <c r="AM417" s="225" t="s">
        <v>1216</v>
      </c>
      <c r="AN417" s="213">
        <v>45566</v>
      </c>
      <c r="AO417" s="226">
        <v>13887</v>
      </c>
      <c r="AP417" s="225" t="s">
        <v>185</v>
      </c>
      <c r="AQ417" s="1">
        <v>45567</v>
      </c>
      <c r="AR417" s="213">
        <v>45867</v>
      </c>
      <c r="AS417" s="225"/>
      <c r="AT417" s="225"/>
      <c r="AU417" s="45"/>
      <c r="AV417" s="225"/>
      <c r="AW417" s="46"/>
      <c r="AX417" s="46"/>
      <c r="AY417" s="225"/>
      <c r="AZ417" s="225"/>
      <c r="BA417" s="46"/>
      <c r="BB417" s="46"/>
      <c r="BC417" s="213"/>
      <c r="BD417" s="46"/>
      <c r="BE417" s="46"/>
      <c r="BF417" s="46"/>
      <c r="BG417" s="225"/>
      <c r="BH417" s="46"/>
      <c r="BI417" s="251"/>
      <c r="BJ417" s="224"/>
      <c r="BK417" s="224"/>
      <c r="BL417" s="257"/>
      <c r="BM417" s="211"/>
      <c r="BN417" s="211"/>
      <c r="BO417" s="211"/>
      <c r="BP417" s="211"/>
      <c r="BQ417" s="211"/>
      <c r="BR417" s="211"/>
      <c r="BS417" s="211"/>
      <c r="BT417" s="211"/>
      <c r="BU417" s="47"/>
      <c r="BV417" s="47"/>
      <c r="BW417" s="210"/>
      <c r="BX417" s="210"/>
      <c r="BY417" s="211"/>
      <c r="BZ417" s="218"/>
      <c r="CA417" s="218"/>
      <c r="CB417" s="218"/>
      <c r="CC417" s="218"/>
      <c r="CD417" s="218"/>
      <c r="CE417" s="218"/>
    </row>
    <row r="418" spans="1:83" x14ac:dyDescent="0.25">
      <c r="A418" s="229">
        <v>70</v>
      </c>
      <c r="B418" s="229" t="s">
        <v>597</v>
      </c>
      <c r="C418" s="229" t="s">
        <v>598</v>
      </c>
      <c r="D418" s="229" t="s">
        <v>549</v>
      </c>
      <c r="E418" s="229" t="s">
        <v>180</v>
      </c>
      <c r="F418" s="270" t="s">
        <v>599</v>
      </c>
      <c r="G418" s="229" t="s">
        <v>551</v>
      </c>
      <c r="H418" s="229"/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70"/>
      <c r="X418" s="229"/>
      <c r="Y418" s="231" t="s">
        <v>601</v>
      </c>
      <c r="Z418" s="229" t="s">
        <v>553</v>
      </c>
      <c r="AA418" s="218" t="s">
        <v>554</v>
      </c>
      <c r="AB418" s="230">
        <v>44104</v>
      </c>
      <c r="AC418" s="231" t="s">
        <v>603</v>
      </c>
      <c r="AD418" s="230">
        <v>44104</v>
      </c>
      <c r="AE418" s="230">
        <v>44285</v>
      </c>
      <c r="AF418" s="229" t="s">
        <v>183</v>
      </c>
      <c r="AG418" s="229" t="s">
        <v>184</v>
      </c>
      <c r="AH418" s="229" t="s">
        <v>604</v>
      </c>
      <c r="AI418" s="224">
        <v>324912.95</v>
      </c>
      <c r="AJ418" s="224"/>
      <c r="AK418" s="224">
        <f>AI418+AJ418</f>
        <v>324912.95</v>
      </c>
      <c r="AL418" s="212"/>
      <c r="AM418" s="225"/>
      <c r="AN418" s="213"/>
      <c r="AO418" s="225"/>
      <c r="AP418" s="225"/>
      <c r="AQ418" s="1"/>
      <c r="AR418" s="213"/>
      <c r="AS418" s="225"/>
      <c r="AT418" s="225"/>
      <c r="AU418" s="45"/>
      <c r="AV418" s="225"/>
      <c r="AW418" s="46"/>
      <c r="AX418" s="46"/>
      <c r="AY418" s="225"/>
      <c r="AZ418" s="225"/>
      <c r="BA418" s="46"/>
      <c r="BB418" s="46"/>
      <c r="BC418" s="213"/>
      <c r="BD418" s="46"/>
      <c r="BE418" s="46"/>
      <c r="BF418" s="46"/>
      <c r="BG418" s="225"/>
      <c r="BH418" s="46"/>
      <c r="BI418" s="251">
        <f>AK418</f>
        <v>324912.95</v>
      </c>
      <c r="BJ418" s="224">
        <v>60647.06</v>
      </c>
      <c r="BK418" s="224"/>
      <c r="BL418" s="257">
        <f>BJ418+BK418</f>
        <v>60647.06</v>
      </c>
      <c r="BM418" s="211"/>
      <c r="BN418" s="211"/>
      <c r="BO418" s="210"/>
      <c r="BP418" s="210"/>
      <c r="BQ418" s="211"/>
      <c r="BR418" s="211"/>
      <c r="BS418" s="222">
        <v>44424</v>
      </c>
      <c r="BT418" s="211"/>
      <c r="BU418" s="47"/>
      <c r="BV418" s="47"/>
      <c r="BW418" s="210"/>
      <c r="BX418" s="210"/>
      <c r="BY418" s="211"/>
      <c r="BZ418" s="218" t="s">
        <v>1223</v>
      </c>
      <c r="CA418" s="218"/>
      <c r="CB418" s="218"/>
      <c r="CC418" s="218"/>
      <c r="CD418" s="218" t="s">
        <v>985</v>
      </c>
      <c r="CE418" s="218" t="s">
        <v>986</v>
      </c>
    </row>
    <row r="419" spans="1:83" ht="25.5" x14ac:dyDescent="0.25">
      <c r="A419" s="229"/>
      <c r="B419" s="229"/>
      <c r="C419" s="229"/>
      <c r="D419" s="229"/>
      <c r="E419" s="229"/>
      <c r="F419" s="270"/>
      <c r="G419" s="229"/>
      <c r="H419" s="229"/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70"/>
      <c r="X419" s="229"/>
      <c r="Y419" s="231"/>
      <c r="Z419" s="229"/>
      <c r="AA419" s="218"/>
      <c r="AB419" s="230"/>
      <c r="AC419" s="231"/>
      <c r="AD419" s="230"/>
      <c r="AE419" s="230"/>
      <c r="AF419" s="229"/>
      <c r="AG419" s="229"/>
      <c r="AH419" s="229"/>
      <c r="AI419" s="224"/>
      <c r="AJ419" s="224"/>
      <c r="AK419" s="224"/>
      <c r="AL419" s="212" t="s">
        <v>196</v>
      </c>
      <c r="AM419" s="225" t="s">
        <v>610</v>
      </c>
      <c r="AN419" s="213">
        <v>44259</v>
      </c>
      <c r="AO419" s="225">
        <v>13014</v>
      </c>
      <c r="AP419" s="225" t="s">
        <v>185</v>
      </c>
      <c r="AQ419" s="1">
        <v>44285</v>
      </c>
      <c r="AR419" s="213">
        <v>44464</v>
      </c>
      <c r="AS419" s="225"/>
      <c r="AT419" s="225"/>
      <c r="AU419" s="45"/>
      <c r="AV419" s="225"/>
      <c r="AW419" s="46"/>
      <c r="AX419" s="46"/>
      <c r="AY419" s="225"/>
      <c r="AZ419" s="225"/>
      <c r="BA419" s="46"/>
      <c r="BB419" s="46"/>
      <c r="BC419" s="213"/>
      <c r="BD419" s="46"/>
      <c r="BE419" s="46"/>
      <c r="BF419" s="46"/>
      <c r="BG419" s="225"/>
      <c r="BH419" s="46"/>
      <c r="BI419" s="251"/>
      <c r="BJ419" s="224"/>
      <c r="BK419" s="224"/>
      <c r="BL419" s="257"/>
      <c r="BM419" s="211"/>
      <c r="BN419" s="211"/>
      <c r="BO419" s="210"/>
      <c r="BP419" s="210"/>
      <c r="BQ419" s="211"/>
      <c r="BR419" s="211"/>
      <c r="BS419" s="222"/>
      <c r="BT419" s="211"/>
      <c r="BU419" s="47"/>
      <c r="BV419" s="47"/>
      <c r="BW419" s="210"/>
      <c r="BX419" s="210"/>
      <c r="BY419" s="211"/>
      <c r="BZ419" s="218"/>
      <c r="CA419" s="218"/>
      <c r="CB419" s="218"/>
      <c r="CC419" s="218"/>
      <c r="CD419" s="218"/>
      <c r="CE419" s="218"/>
    </row>
    <row r="420" spans="1:83" ht="25.5" x14ac:dyDescent="0.25">
      <c r="A420" s="229"/>
      <c r="B420" s="229"/>
      <c r="C420" s="229"/>
      <c r="D420" s="229"/>
      <c r="E420" s="229"/>
      <c r="F420" s="270"/>
      <c r="G420" s="229"/>
      <c r="H420" s="229"/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70"/>
      <c r="X420" s="229"/>
      <c r="Y420" s="231"/>
      <c r="Z420" s="229"/>
      <c r="AA420" s="218"/>
      <c r="AB420" s="230"/>
      <c r="AC420" s="231"/>
      <c r="AD420" s="230"/>
      <c r="AE420" s="230"/>
      <c r="AF420" s="229"/>
      <c r="AG420" s="229"/>
      <c r="AH420" s="229"/>
      <c r="AI420" s="224"/>
      <c r="AJ420" s="224"/>
      <c r="AK420" s="224"/>
      <c r="AL420" s="225" t="s">
        <v>196</v>
      </c>
      <c r="AM420" s="225" t="s">
        <v>611</v>
      </c>
      <c r="AN420" s="213">
        <v>44462</v>
      </c>
      <c r="AO420" s="225">
        <v>13139</v>
      </c>
      <c r="AP420" s="225" t="s">
        <v>185</v>
      </c>
      <c r="AQ420" s="1">
        <v>44465</v>
      </c>
      <c r="AR420" s="213">
        <v>44643</v>
      </c>
      <c r="AS420" s="225"/>
      <c r="AT420" s="225"/>
      <c r="AU420" s="45"/>
      <c r="AV420" s="225"/>
      <c r="AW420" s="46"/>
      <c r="AX420" s="46"/>
      <c r="AY420" s="225"/>
      <c r="AZ420" s="225"/>
      <c r="BA420" s="46"/>
      <c r="BB420" s="46"/>
      <c r="BC420" s="213"/>
      <c r="BD420" s="46"/>
      <c r="BE420" s="46"/>
      <c r="BF420" s="46"/>
      <c r="BG420" s="225"/>
      <c r="BH420" s="46"/>
      <c r="BI420" s="251"/>
      <c r="BJ420" s="224"/>
      <c r="BK420" s="224"/>
      <c r="BL420" s="257"/>
      <c r="BM420" s="211"/>
      <c r="BN420" s="211"/>
      <c r="BO420" s="210"/>
      <c r="BP420" s="210"/>
      <c r="BQ420" s="211"/>
      <c r="BR420" s="211"/>
      <c r="BS420" s="222"/>
      <c r="BT420" s="211"/>
      <c r="BU420" s="47"/>
      <c r="BV420" s="47"/>
      <c r="BW420" s="210"/>
      <c r="BX420" s="210"/>
      <c r="BY420" s="211"/>
      <c r="BZ420" s="218"/>
      <c r="CA420" s="218"/>
      <c r="CB420" s="218"/>
      <c r="CC420" s="218"/>
      <c r="CD420" s="218"/>
      <c r="CE420" s="218"/>
    </row>
    <row r="421" spans="1:83" ht="25.5" x14ac:dyDescent="0.25">
      <c r="A421" s="229"/>
      <c r="B421" s="229"/>
      <c r="C421" s="229"/>
      <c r="D421" s="229"/>
      <c r="E421" s="229"/>
      <c r="F421" s="270"/>
      <c r="G421" s="229"/>
      <c r="H421" s="229"/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70"/>
      <c r="X421" s="229"/>
      <c r="Y421" s="231"/>
      <c r="Z421" s="229"/>
      <c r="AA421" s="218"/>
      <c r="AB421" s="230"/>
      <c r="AC421" s="231"/>
      <c r="AD421" s="230"/>
      <c r="AE421" s="230"/>
      <c r="AF421" s="229"/>
      <c r="AG421" s="229"/>
      <c r="AH421" s="229"/>
      <c r="AI421" s="224"/>
      <c r="AJ421" s="224"/>
      <c r="AK421" s="224"/>
      <c r="AL421" s="225" t="s">
        <v>196</v>
      </c>
      <c r="AM421" s="225" t="s">
        <v>612</v>
      </c>
      <c r="AN421" s="213">
        <v>44573</v>
      </c>
      <c r="AO421" s="225">
        <v>13253</v>
      </c>
      <c r="AP421" s="225" t="s">
        <v>185</v>
      </c>
      <c r="AQ421" s="1">
        <v>44645</v>
      </c>
      <c r="AR421" s="213">
        <v>44824</v>
      </c>
      <c r="AS421" s="225"/>
      <c r="AT421" s="225"/>
      <c r="AU421" s="45"/>
      <c r="AV421" s="225"/>
      <c r="AW421" s="46"/>
      <c r="AX421" s="46"/>
      <c r="AY421" s="225"/>
      <c r="AZ421" s="225"/>
      <c r="BA421" s="46"/>
      <c r="BB421" s="46"/>
      <c r="BC421" s="213"/>
      <c r="BD421" s="46"/>
      <c r="BE421" s="46"/>
      <c r="BF421" s="46"/>
      <c r="BG421" s="225"/>
      <c r="BH421" s="46"/>
      <c r="BI421" s="251"/>
      <c r="BJ421" s="224"/>
      <c r="BK421" s="224"/>
      <c r="BL421" s="257"/>
      <c r="BM421" s="211"/>
      <c r="BN421" s="211"/>
      <c r="BO421" s="210">
        <v>44574</v>
      </c>
      <c r="BP421" s="210">
        <v>44723</v>
      </c>
      <c r="BQ421" s="211"/>
      <c r="BR421" s="211"/>
      <c r="BS421" s="222"/>
      <c r="BT421" s="211"/>
      <c r="BU421" s="47"/>
      <c r="BV421" s="47"/>
      <c r="BW421" s="210">
        <v>44700</v>
      </c>
      <c r="BX421" s="210"/>
      <c r="BY421" s="211"/>
      <c r="BZ421" s="218"/>
      <c r="CA421" s="218"/>
      <c r="CB421" s="218"/>
      <c r="CC421" s="218"/>
      <c r="CD421" s="218"/>
      <c r="CE421" s="218"/>
    </row>
    <row r="422" spans="1:83" ht="25.5" x14ac:dyDescent="0.25">
      <c r="A422" s="229"/>
      <c r="B422" s="229"/>
      <c r="C422" s="229"/>
      <c r="D422" s="229"/>
      <c r="E422" s="229"/>
      <c r="F422" s="270"/>
      <c r="G422" s="229"/>
      <c r="H422" s="229"/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70"/>
      <c r="X422" s="229"/>
      <c r="Y422" s="231"/>
      <c r="Z422" s="229"/>
      <c r="AA422" s="218"/>
      <c r="AB422" s="230"/>
      <c r="AC422" s="231"/>
      <c r="AD422" s="230"/>
      <c r="AE422" s="230"/>
      <c r="AF422" s="229"/>
      <c r="AG422" s="229"/>
      <c r="AH422" s="229"/>
      <c r="AI422" s="224"/>
      <c r="AJ422" s="224"/>
      <c r="AK422" s="224"/>
      <c r="AL422" s="225" t="s">
        <v>196</v>
      </c>
      <c r="AM422" s="225" t="s">
        <v>613</v>
      </c>
      <c r="AN422" s="213">
        <v>44795</v>
      </c>
      <c r="AO422" s="225">
        <v>13360</v>
      </c>
      <c r="AP422" s="225" t="s">
        <v>185</v>
      </c>
      <c r="AQ422" s="1">
        <v>44825</v>
      </c>
      <c r="AR422" s="213">
        <v>44974</v>
      </c>
      <c r="AS422" s="225"/>
      <c r="AT422" s="225"/>
      <c r="AU422" s="45"/>
      <c r="AV422" s="225"/>
      <c r="AW422" s="46"/>
      <c r="AX422" s="46"/>
      <c r="AY422" s="225"/>
      <c r="AZ422" s="225"/>
      <c r="BA422" s="46"/>
      <c r="BB422" s="46"/>
      <c r="BC422" s="213"/>
      <c r="BD422" s="46"/>
      <c r="BE422" s="46"/>
      <c r="BF422" s="46"/>
      <c r="BG422" s="225"/>
      <c r="BH422" s="46"/>
      <c r="BI422" s="251"/>
      <c r="BJ422" s="224"/>
      <c r="BK422" s="224"/>
      <c r="BL422" s="257"/>
      <c r="BM422" s="211"/>
      <c r="BN422" s="211"/>
      <c r="BO422" s="210"/>
      <c r="BP422" s="210"/>
      <c r="BQ422" s="211"/>
      <c r="BR422" s="211"/>
      <c r="BS422" s="222"/>
      <c r="BT422" s="211"/>
      <c r="BU422" s="47"/>
      <c r="BV422" s="47"/>
      <c r="BW422" s="210"/>
      <c r="BX422" s="210"/>
      <c r="BY422" s="211"/>
      <c r="BZ422" s="218"/>
      <c r="CA422" s="218"/>
      <c r="CB422" s="218"/>
      <c r="CC422" s="218"/>
      <c r="CD422" s="218"/>
      <c r="CE422" s="218"/>
    </row>
    <row r="423" spans="1:83" ht="25.5" x14ac:dyDescent="0.25">
      <c r="A423" s="229"/>
      <c r="B423" s="229"/>
      <c r="C423" s="229"/>
      <c r="D423" s="229"/>
      <c r="E423" s="229"/>
      <c r="F423" s="270"/>
      <c r="G423" s="229"/>
      <c r="H423" s="229"/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70"/>
      <c r="X423" s="229"/>
      <c r="Y423" s="231"/>
      <c r="Z423" s="229"/>
      <c r="AA423" s="218"/>
      <c r="AB423" s="230"/>
      <c r="AC423" s="231"/>
      <c r="AD423" s="230"/>
      <c r="AE423" s="230"/>
      <c r="AF423" s="229"/>
      <c r="AG423" s="229"/>
      <c r="AH423" s="229"/>
      <c r="AI423" s="224"/>
      <c r="AJ423" s="224"/>
      <c r="AK423" s="224"/>
      <c r="AL423" s="225" t="s">
        <v>196</v>
      </c>
      <c r="AM423" s="225" t="s">
        <v>614</v>
      </c>
      <c r="AN423" s="213">
        <v>44974</v>
      </c>
      <c r="AO423" s="225">
        <v>13485</v>
      </c>
      <c r="AP423" s="225" t="s">
        <v>185</v>
      </c>
      <c r="AQ423" s="210">
        <v>44975</v>
      </c>
      <c r="AR423" s="210">
        <v>45154</v>
      </c>
      <c r="AS423" s="225"/>
      <c r="AT423" s="225"/>
      <c r="AU423" s="45"/>
      <c r="AV423" s="225"/>
      <c r="AW423" s="46"/>
      <c r="AX423" s="46"/>
      <c r="AY423" s="225"/>
      <c r="AZ423" s="225"/>
      <c r="BA423" s="46"/>
      <c r="BB423" s="46"/>
      <c r="BC423" s="213"/>
      <c r="BD423" s="46"/>
      <c r="BE423" s="46"/>
      <c r="BF423" s="46"/>
      <c r="BG423" s="225"/>
      <c r="BH423" s="46"/>
      <c r="BI423" s="251"/>
      <c r="BJ423" s="224"/>
      <c r="BK423" s="224"/>
      <c r="BL423" s="257"/>
      <c r="BM423" s="211"/>
      <c r="BN423" s="211"/>
      <c r="BO423" s="210"/>
      <c r="BP423" s="210"/>
      <c r="BQ423" s="211"/>
      <c r="BR423" s="211"/>
      <c r="BS423" s="222"/>
      <c r="BT423" s="211"/>
      <c r="BU423" s="47"/>
      <c r="BV423" s="47"/>
      <c r="BW423" s="210"/>
      <c r="BX423" s="210"/>
      <c r="BY423" s="211"/>
      <c r="BZ423" s="218"/>
      <c r="CA423" s="218"/>
      <c r="CB423" s="218"/>
      <c r="CC423" s="218"/>
      <c r="CD423" s="218"/>
      <c r="CE423" s="218"/>
    </row>
    <row r="424" spans="1:83" ht="25.5" x14ac:dyDescent="0.25">
      <c r="A424" s="229"/>
      <c r="B424" s="229"/>
      <c r="C424" s="229"/>
      <c r="D424" s="229"/>
      <c r="E424" s="229"/>
      <c r="F424" s="270"/>
      <c r="G424" s="229"/>
      <c r="H424" s="229"/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70"/>
      <c r="X424" s="229"/>
      <c r="Y424" s="231"/>
      <c r="Z424" s="229"/>
      <c r="AA424" s="218"/>
      <c r="AB424" s="230"/>
      <c r="AC424" s="231"/>
      <c r="AD424" s="230"/>
      <c r="AE424" s="230"/>
      <c r="AF424" s="229"/>
      <c r="AG424" s="229"/>
      <c r="AH424" s="229"/>
      <c r="AI424" s="224"/>
      <c r="AJ424" s="224"/>
      <c r="AK424" s="224"/>
      <c r="AL424" s="225" t="s">
        <v>196</v>
      </c>
      <c r="AM424" s="225" t="s">
        <v>615</v>
      </c>
      <c r="AN424" s="213">
        <v>45153</v>
      </c>
      <c r="AO424" s="225">
        <v>13612</v>
      </c>
      <c r="AP424" s="225" t="s">
        <v>185</v>
      </c>
      <c r="AQ424" s="210">
        <v>45155</v>
      </c>
      <c r="AR424" s="210">
        <v>45334</v>
      </c>
      <c r="AS424" s="225"/>
      <c r="AT424" s="225"/>
      <c r="AU424" s="45"/>
      <c r="AV424" s="225"/>
      <c r="AW424" s="46"/>
      <c r="AX424" s="46"/>
      <c r="AY424" s="225"/>
      <c r="AZ424" s="225"/>
      <c r="BA424" s="46"/>
      <c r="BB424" s="46"/>
      <c r="BC424" s="213"/>
      <c r="BD424" s="46"/>
      <c r="BE424" s="46"/>
      <c r="BF424" s="46"/>
      <c r="BG424" s="225"/>
      <c r="BH424" s="46"/>
      <c r="BI424" s="251"/>
      <c r="BJ424" s="224"/>
      <c r="BK424" s="224"/>
      <c r="BL424" s="257"/>
      <c r="BM424" s="211"/>
      <c r="BN424" s="211"/>
      <c r="BO424" s="210"/>
      <c r="BP424" s="210"/>
      <c r="BQ424" s="211"/>
      <c r="BR424" s="211"/>
      <c r="BS424" s="222"/>
      <c r="BT424" s="211"/>
      <c r="BU424" s="47"/>
      <c r="BV424" s="47"/>
      <c r="BW424" s="210"/>
      <c r="BX424" s="210"/>
      <c r="BY424" s="211"/>
      <c r="BZ424" s="218"/>
      <c r="CA424" s="218"/>
      <c r="CB424" s="218"/>
      <c r="CC424" s="218"/>
      <c r="CD424" s="218"/>
      <c r="CE424" s="218"/>
    </row>
    <row r="425" spans="1:83" ht="25.5" x14ac:dyDescent="0.25">
      <c r="A425" s="229"/>
      <c r="B425" s="229"/>
      <c r="C425" s="229"/>
      <c r="D425" s="229"/>
      <c r="E425" s="229"/>
      <c r="F425" s="270"/>
      <c r="G425" s="229"/>
      <c r="H425" s="229"/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70"/>
      <c r="X425" s="229"/>
      <c r="Y425" s="231"/>
      <c r="Z425" s="229"/>
      <c r="AA425" s="218"/>
      <c r="AB425" s="230"/>
      <c r="AC425" s="231"/>
      <c r="AD425" s="230"/>
      <c r="AE425" s="230"/>
      <c r="AF425" s="229"/>
      <c r="AG425" s="229"/>
      <c r="AH425" s="229"/>
      <c r="AI425" s="224"/>
      <c r="AJ425" s="224"/>
      <c r="AK425" s="224"/>
      <c r="AL425" s="225" t="s">
        <v>1218</v>
      </c>
      <c r="AM425" s="225" t="s">
        <v>616</v>
      </c>
      <c r="AN425" s="213">
        <v>45222</v>
      </c>
      <c r="AO425" s="225">
        <v>13645</v>
      </c>
      <c r="AP425" s="225" t="s">
        <v>185</v>
      </c>
      <c r="AQ425" s="210"/>
      <c r="AR425" s="210"/>
      <c r="AS425" s="225"/>
      <c r="AT425" s="225"/>
      <c r="AU425" s="45"/>
      <c r="AV425" s="225"/>
      <c r="AW425" s="46"/>
      <c r="AX425" s="46"/>
      <c r="AY425" s="225"/>
      <c r="AZ425" s="225"/>
      <c r="BA425" s="46"/>
      <c r="BB425" s="46"/>
      <c r="BC425" s="213"/>
      <c r="BD425" s="46"/>
      <c r="BE425" s="46"/>
      <c r="BF425" s="46"/>
      <c r="BG425" s="225"/>
      <c r="BH425" s="46"/>
      <c r="BI425" s="251"/>
      <c r="BJ425" s="224"/>
      <c r="BK425" s="224"/>
      <c r="BL425" s="257"/>
      <c r="BM425" s="211"/>
      <c r="BN425" s="211"/>
      <c r="BO425" s="210">
        <v>45225</v>
      </c>
      <c r="BP425" s="210">
        <v>45374</v>
      </c>
      <c r="BQ425" s="211"/>
      <c r="BR425" s="211"/>
      <c r="BS425" s="222"/>
      <c r="BT425" s="211"/>
      <c r="BU425" s="47"/>
      <c r="BV425" s="47"/>
      <c r="BW425" s="210"/>
      <c r="BX425" s="210"/>
      <c r="BY425" s="211"/>
      <c r="BZ425" s="218"/>
      <c r="CA425" s="218"/>
      <c r="CB425" s="218"/>
      <c r="CC425" s="218"/>
      <c r="CD425" s="218"/>
      <c r="CE425" s="218"/>
    </row>
    <row r="426" spans="1:83" ht="25.5" x14ac:dyDescent="0.25">
      <c r="A426" s="229"/>
      <c r="B426" s="229"/>
      <c r="C426" s="229"/>
      <c r="D426" s="229"/>
      <c r="E426" s="229"/>
      <c r="F426" s="270"/>
      <c r="G426" s="229"/>
      <c r="H426" s="229"/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70"/>
      <c r="X426" s="229"/>
      <c r="Y426" s="231"/>
      <c r="Z426" s="229"/>
      <c r="AA426" s="218"/>
      <c r="AB426" s="230"/>
      <c r="AC426" s="231"/>
      <c r="AD426" s="230"/>
      <c r="AE426" s="230"/>
      <c r="AF426" s="229"/>
      <c r="AG426" s="229"/>
      <c r="AH426" s="229"/>
      <c r="AI426" s="224"/>
      <c r="AJ426" s="224"/>
      <c r="AK426" s="224"/>
      <c r="AL426" s="225" t="s">
        <v>1219</v>
      </c>
      <c r="AM426" s="225" t="s">
        <v>1220</v>
      </c>
      <c r="AN426" s="213">
        <v>45331</v>
      </c>
      <c r="AO426" s="225">
        <v>13722</v>
      </c>
      <c r="AP426" s="225" t="s">
        <v>185</v>
      </c>
      <c r="AQ426" s="210">
        <v>45335</v>
      </c>
      <c r="AR426" s="210">
        <v>45514</v>
      </c>
      <c r="AS426" s="225"/>
      <c r="AT426" s="225"/>
      <c r="AU426" s="45"/>
      <c r="AV426" s="225"/>
      <c r="AW426" s="46"/>
      <c r="AX426" s="46"/>
      <c r="AY426" s="225"/>
      <c r="AZ426" s="225"/>
      <c r="BA426" s="46"/>
      <c r="BB426" s="46"/>
      <c r="BC426" s="213"/>
      <c r="BD426" s="46"/>
      <c r="BE426" s="46"/>
      <c r="BF426" s="46"/>
      <c r="BG426" s="225"/>
      <c r="BH426" s="46"/>
      <c r="BI426" s="251"/>
      <c r="BJ426" s="224"/>
      <c r="BK426" s="224"/>
      <c r="BL426" s="257"/>
      <c r="BM426" s="211"/>
      <c r="BN426" s="211"/>
      <c r="BO426" s="210">
        <v>45375</v>
      </c>
      <c r="BP426" s="210">
        <v>45514</v>
      </c>
      <c r="BQ426" s="211"/>
      <c r="BR426" s="211"/>
      <c r="BS426" s="222"/>
      <c r="BT426" s="211"/>
      <c r="BU426" s="47"/>
      <c r="BV426" s="47"/>
      <c r="BW426" s="210"/>
      <c r="BX426" s="210"/>
      <c r="BY426" s="211"/>
      <c r="BZ426" s="218"/>
      <c r="CA426" s="218"/>
      <c r="CB426" s="218"/>
      <c r="CC426" s="218"/>
      <c r="CD426" s="218"/>
      <c r="CE426" s="218"/>
    </row>
    <row r="427" spans="1:83" ht="25.5" x14ac:dyDescent="0.25">
      <c r="A427" s="229"/>
      <c r="B427" s="229"/>
      <c r="C427" s="229"/>
      <c r="D427" s="229"/>
      <c r="E427" s="229"/>
      <c r="F427" s="270"/>
      <c r="G427" s="229"/>
      <c r="H427" s="229"/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70"/>
      <c r="X427" s="229"/>
      <c r="Y427" s="231"/>
      <c r="Z427" s="229"/>
      <c r="AA427" s="218"/>
      <c r="AB427" s="230"/>
      <c r="AC427" s="231"/>
      <c r="AD427" s="230"/>
      <c r="AE427" s="230"/>
      <c r="AF427" s="229"/>
      <c r="AG427" s="229"/>
      <c r="AH427" s="229"/>
      <c r="AI427" s="224"/>
      <c r="AJ427" s="224"/>
      <c r="AK427" s="224"/>
      <c r="AL427" s="225" t="s">
        <v>1219</v>
      </c>
      <c r="AM427" s="225" t="s">
        <v>1221</v>
      </c>
      <c r="AN427" s="213">
        <v>45504</v>
      </c>
      <c r="AO427" s="225">
        <v>13834</v>
      </c>
      <c r="AP427" s="225" t="s">
        <v>185</v>
      </c>
      <c r="AQ427" s="210">
        <v>45515</v>
      </c>
      <c r="AR427" s="210">
        <v>45694</v>
      </c>
      <c r="AS427" s="225"/>
      <c r="AT427" s="225"/>
      <c r="AU427" s="45"/>
      <c r="AV427" s="225"/>
      <c r="AW427" s="46"/>
      <c r="AX427" s="46"/>
      <c r="AY427" s="225"/>
      <c r="AZ427" s="225"/>
      <c r="BA427" s="46"/>
      <c r="BB427" s="46"/>
      <c r="BC427" s="213"/>
      <c r="BD427" s="46"/>
      <c r="BE427" s="46"/>
      <c r="BF427" s="46"/>
      <c r="BG427" s="225"/>
      <c r="BH427" s="46"/>
      <c r="BI427" s="251"/>
      <c r="BJ427" s="224"/>
      <c r="BK427" s="224"/>
      <c r="BL427" s="257"/>
      <c r="BM427" s="211"/>
      <c r="BN427" s="211"/>
      <c r="BO427" s="210">
        <v>45515</v>
      </c>
      <c r="BP427" s="210">
        <v>45664</v>
      </c>
      <c r="BQ427" s="211"/>
      <c r="BR427" s="211"/>
      <c r="BS427" s="222"/>
      <c r="BT427" s="211"/>
      <c r="BU427" s="47"/>
      <c r="BV427" s="47"/>
      <c r="BW427" s="210"/>
      <c r="BX427" s="210"/>
      <c r="BY427" s="211"/>
      <c r="BZ427" s="218"/>
      <c r="CA427" s="218"/>
      <c r="CB427" s="218"/>
      <c r="CC427" s="218"/>
      <c r="CD427" s="218"/>
      <c r="CE427" s="218"/>
    </row>
    <row r="428" spans="1:83" ht="25.5" x14ac:dyDescent="0.25">
      <c r="A428" s="229"/>
      <c r="B428" s="229"/>
      <c r="C428" s="229"/>
      <c r="D428" s="229"/>
      <c r="E428" s="229"/>
      <c r="F428" s="270"/>
      <c r="G428" s="229"/>
      <c r="H428" s="229"/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70"/>
      <c r="X428" s="229"/>
      <c r="Y428" s="231"/>
      <c r="Z428" s="229"/>
      <c r="AA428" s="218"/>
      <c r="AB428" s="230"/>
      <c r="AC428" s="231"/>
      <c r="AD428" s="230"/>
      <c r="AE428" s="230"/>
      <c r="AF428" s="229"/>
      <c r="AG428" s="229"/>
      <c r="AH428" s="229"/>
      <c r="AI428" s="224"/>
      <c r="AJ428" s="224"/>
      <c r="AK428" s="224"/>
      <c r="AL428" s="225" t="s">
        <v>1187</v>
      </c>
      <c r="AM428" s="225" t="s">
        <v>1222</v>
      </c>
      <c r="AN428" s="213">
        <v>45645</v>
      </c>
      <c r="AO428" s="225">
        <v>13931</v>
      </c>
      <c r="AP428" s="225" t="s">
        <v>185</v>
      </c>
      <c r="AQ428" s="213">
        <v>45695</v>
      </c>
      <c r="AR428" s="213">
        <v>45874</v>
      </c>
      <c r="AS428" s="225"/>
      <c r="AT428" s="225"/>
      <c r="AU428" s="45"/>
      <c r="AV428" s="225"/>
      <c r="AW428" s="46"/>
      <c r="AX428" s="46"/>
      <c r="AY428" s="225"/>
      <c r="AZ428" s="225"/>
      <c r="BA428" s="46"/>
      <c r="BB428" s="46"/>
      <c r="BC428" s="213"/>
      <c r="BD428" s="46"/>
      <c r="BE428" s="46"/>
      <c r="BF428" s="46"/>
      <c r="BG428" s="225"/>
      <c r="BH428" s="46"/>
      <c r="BI428" s="251"/>
      <c r="BJ428" s="224"/>
      <c r="BK428" s="224"/>
      <c r="BL428" s="257"/>
      <c r="BM428" s="211"/>
      <c r="BN428" s="211"/>
      <c r="BO428" s="210">
        <v>45665</v>
      </c>
      <c r="BP428" s="210">
        <v>45814</v>
      </c>
      <c r="BQ428" s="211"/>
      <c r="BR428" s="211"/>
      <c r="BS428" s="222"/>
      <c r="BT428" s="211"/>
      <c r="BU428" s="47"/>
      <c r="BV428" s="47"/>
      <c r="BW428" s="210"/>
      <c r="BX428" s="210"/>
      <c r="BY428" s="211"/>
      <c r="BZ428" s="218"/>
      <c r="CA428" s="218"/>
      <c r="CB428" s="218"/>
      <c r="CC428" s="218"/>
      <c r="CD428" s="218"/>
      <c r="CE428" s="218"/>
    </row>
    <row r="429" spans="1:83" x14ac:dyDescent="0.25">
      <c r="A429" s="229">
        <v>71</v>
      </c>
      <c r="B429" s="229" t="s">
        <v>619</v>
      </c>
      <c r="C429" s="229" t="s">
        <v>229</v>
      </c>
      <c r="D429" s="229" t="s">
        <v>549</v>
      </c>
      <c r="E429" s="229" t="s">
        <v>378</v>
      </c>
      <c r="F429" s="270" t="s">
        <v>620</v>
      </c>
      <c r="G429" s="229"/>
      <c r="H429" s="229"/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70"/>
      <c r="X429" s="229"/>
      <c r="Y429" s="229" t="s">
        <v>621</v>
      </c>
      <c r="Z429" s="229" t="s">
        <v>623</v>
      </c>
      <c r="AA429" s="229" t="s">
        <v>622</v>
      </c>
      <c r="AB429" s="230">
        <v>44747</v>
      </c>
      <c r="AC429" s="229"/>
      <c r="AD429" s="230">
        <v>44747</v>
      </c>
      <c r="AE429" s="230">
        <v>44957</v>
      </c>
      <c r="AF429" s="229">
        <v>1500</v>
      </c>
      <c r="AG429" s="229" t="s">
        <v>386</v>
      </c>
      <c r="AH429" s="229"/>
      <c r="AI429" s="224"/>
      <c r="AJ429" s="224"/>
      <c r="AK429" s="224">
        <v>300000</v>
      </c>
      <c r="AL429" s="225"/>
      <c r="AM429" s="225"/>
      <c r="AN429" s="213"/>
      <c r="AO429" s="225"/>
      <c r="AP429" s="225"/>
      <c r="AQ429" s="213"/>
      <c r="AR429" s="213"/>
      <c r="AS429" s="225"/>
      <c r="AT429" s="225"/>
      <c r="AU429" s="45"/>
      <c r="AV429" s="225"/>
      <c r="AW429" s="46"/>
      <c r="AX429" s="46"/>
      <c r="AY429" s="225"/>
      <c r="AZ429" s="225"/>
      <c r="BA429" s="46"/>
      <c r="BB429" s="46"/>
      <c r="BC429" s="213"/>
      <c r="BD429" s="46"/>
      <c r="BE429" s="46"/>
      <c r="BF429" s="46"/>
      <c r="BG429" s="225"/>
      <c r="BH429" s="46"/>
      <c r="BI429" s="251">
        <v>300000</v>
      </c>
      <c r="BJ429" s="224">
        <v>187731.08</v>
      </c>
      <c r="BK429" s="224"/>
      <c r="BL429" s="257">
        <f>BJ429+BK429</f>
        <v>187731.08</v>
      </c>
      <c r="BM429" s="211"/>
      <c r="BN429" s="211"/>
      <c r="BO429" s="211"/>
      <c r="BP429" s="211"/>
      <c r="BQ429" s="211"/>
      <c r="BR429" s="211"/>
      <c r="BS429" s="222">
        <v>44750</v>
      </c>
      <c r="BT429" s="211"/>
      <c r="BU429" s="47"/>
      <c r="BV429" s="47"/>
      <c r="BW429" s="210"/>
      <c r="BX429" s="210"/>
      <c r="BY429" s="211"/>
      <c r="BZ429" s="218" t="s">
        <v>1224</v>
      </c>
      <c r="CA429" s="218"/>
      <c r="CB429" s="218" t="s">
        <v>784</v>
      </c>
      <c r="CC429" s="218" t="s">
        <v>966</v>
      </c>
      <c r="CD429" s="218" t="s">
        <v>1225</v>
      </c>
      <c r="CE429" s="218" t="s">
        <v>1226</v>
      </c>
    </row>
    <row r="430" spans="1:83" ht="25.5" x14ac:dyDescent="0.25">
      <c r="A430" s="229"/>
      <c r="B430" s="229"/>
      <c r="C430" s="229"/>
      <c r="D430" s="229"/>
      <c r="E430" s="229"/>
      <c r="F430" s="270"/>
      <c r="G430" s="229"/>
      <c r="H430" s="229"/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70"/>
      <c r="X430" s="229"/>
      <c r="Y430" s="229"/>
      <c r="Z430" s="229"/>
      <c r="AA430" s="229"/>
      <c r="AB430" s="230"/>
      <c r="AC430" s="229"/>
      <c r="AD430" s="230"/>
      <c r="AE430" s="230"/>
      <c r="AF430" s="229"/>
      <c r="AG430" s="229"/>
      <c r="AH430" s="229"/>
      <c r="AI430" s="224"/>
      <c r="AJ430" s="224"/>
      <c r="AK430" s="224"/>
      <c r="AL430" s="225" t="s">
        <v>1219</v>
      </c>
      <c r="AM430" s="225" t="s">
        <v>624</v>
      </c>
      <c r="AN430" s="213">
        <v>45257</v>
      </c>
      <c r="AO430" s="225">
        <v>13674</v>
      </c>
      <c r="AP430" s="225" t="s">
        <v>185</v>
      </c>
      <c r="AQ430" s="213">
        <v>44957</v>
      </c>
      <c r="AR430" s="213">
        <v>45166</v>
      </c>
      <c r="AS430" s="225"/>
      <c r="AT430" s="225"/>
      <c r="AU430" s="45"/>
      <c r="AV430" s="225"/>
      <c r="AW430" s="46"/>
      <c r="AX430" s="46"/>
      <c r="AY430" s="225"/>
      <c r="AZ430" s="225"/>
      <c r="BA430" s="46"/>
      <c r="BB430" s="46"/>
      <c r="BC430" s="213"/>
      <c r="BD430" s="46"/>
      <c r="BE430" s="46"/>
      <c r="BF430" s="46"/>
      <c r="BG430" s="225"/>
      <c r="BH430" s="46"/>
      <c r="BI430" s="251"/>
      <c r="BJ430" s="224"/>
      <c r="BK430" s="224"/>
      <c r="BL430" s="257"/>
      <c r="BM430" s="211"/>
      <c r="BN430" s="211"/>
      <c r="BO430" s="210">
        <v>44930</v>
      </c>
      <c r="BP430" s="210">
        <v>45109</v>
      </c>
      <c r="BQ430" s="211"/>
      <c r="BR430" s="211"/>
      <c r="BS430" s="222"/>
      <c r="BT430" s="211"/>
      <c r="BU430" s="47"/>
      <c r="BV430" s="47"/>
      <c r="BW430" s="210"/>
      <c r="BX430" s="210"/>
      <c r="BY430" s="211"/>
      <c r="BZ430" s="218"/>
      <c r="CA430" s="218"/>
      <c r="CB430" s="218"/>
      <c r="CC430" s="218"/>
      <c r="CD430" s="218"/>
      <c r="CE430" s="218"/>
    </row>
    <row r="431" spans="1:83" ht="25.5" x14ac:dyDescent="0.25">
      <c r="A431" s="229"/>
      <c r="B431" s="229"/>
      <c r="C431" s="229"/>
      <c r="D431" s="229"/>
      <c r="E431" s="229"/>
      <c r="F431" s="270"/>
      <c r="G431" s="229"/>
      <c r="H431" s="229"/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70"/>
      <c r="X431" s="229"/>
      <c r="Y431" s="229"/>
      <c r="Z431" s="229"/>
      <c r="AA431" s="229"/>
      <c r="AB431" s="230"/>
      <c r="AC431" s="229"/>
      <c r="AD431" s="230"/>
      <c r="AE431" s="230"/>
      <c r="AF431" s="229"/>
      <c r="AG431" s="229"/>
      <c r="AH431" s="229"/>
      <c r="AI431" s="224"/>
      <c r="AJ431" s="224"/>
      <c r="AK431" s="224"/>
      <c r="AL431" s="225" t="s">
        <v>187</v>
      </c>
      <c r="AM431" s="225" t="s">
        <v>625</v>
      </c>
      <c r="AN431" s="213">
        <v>45079</v>
      </c>
      <c r="AO431" s="225">
        <v>13613</v>
      </c>
      <c r="AP431" s="225" t="s">
        <v>185</v>
      </c>
      <c r="AQ431" s="213">
        <v>45167</v>
      </c>
      <c r="AR431" s="213">
        <v>45286</v>
      </c>
      <c r="AS431" s="225"/>
      <c r="AT431" s="225"/>
      <c r="AU431" s="45"/>
      <c r="AV431" s="225"/>
      <c r="AW431" s="46"/>
      <c r="AX431" s="46"/>
      <c r="AY431" s="225"/>
      <c r="AZ431" s="225"/>
      <c r="BA431" s="46"/>
      <c r="BB431" s="46"/>
      <c r="BC431" s="213"/>
      <c r="BD431" s="46"/>
      <c r="BE431" s="46"/>
      <c r="BF431" s="46"/>
      <c r="BG431" s="225"/>
      <c r="BH431" s="46"/>
      <c r="BI431" s="251"/>
      <c r="BJ431" s="224"/>
      <c r="BK431" s="224"/>
      <c r="BL431" s="257"/>
      <c r="BM431" s="211"/>
      <c r="BN431" s="211"/>
      <c r="BO431" s="210">
        <v>45110</v>
      </c>
      <c r="BP431" s="210">
        <v>45259</v>
      </c>
      <c r="BQ431" s="211"/>
      <c r="BR431" s="211"/>
      <c r="BS431" s="222"/>
      <c r="BT431" s="211"/>
      <c r="BU431" s="47"/>
      <c r="BV431" s="47"/>
      <c r="BW431" s="210"/>
      <c r="BX431" s="210"/>
      <c r="BY431" s="211"/>
      <c r="BZ431" s="218"/>
      <c r="CA431" s="218"/>
      <c r="CB431" s="218"/>
      <c r="CC431" s="218"/>
      <c r="CD431" s="218"/>
      <c r="CE431" s="218"/>
    </row>
    <row r="432" spans="1:83" ht="25.5" x14ac:dyDescent="0.25">
      <c r="A432" s="229"/>
      <c r="B432" s="229"/>
      <c r="C432" s="229"/>
      <c r="D432" s="229"/>
      <c r="E432" s="229"/>
      <c r="F432" s="270"/>
      <c r="G432" s="229"/>
      <c r="H432" s="229"/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70"/>
      <c r="X432" s="229"/>
      <c r="Y432" s="229"/>
      <c r="Z432" s="229"/>
      <c r="AA432" s="229"/>
      <c r="AB432" s="230"/>
      <c r="AC432" s="229"/>
      <c r="AD432" s="230"/>
      <c r="AE432" s="230"/>
      <c r="AF432" s="229"/>
      <c r="AG432" s="229"/>
      <c r="AH432" s="229"/>
      <c r="AI432" s="224"/>
      <c r="AJ432" s="224"/>
      <c r="AK432" s="224"/>
      <c r="AL432" s="225" t="s">
        <v>187</v>
      </c>
      <c r="AM432" s="225" t="s">
        <v>626</v>
      </c>
      <c r="AN432" s="213">
        <v>45257</v>
      </c>
      <c r="AO432" s="225">
        <v>13674</v>
      </c>
      <c r="AP432" s="225" t="s">
        <v>185</v>
      </c>
      <c r="AQ432" s="213">
        <v>45287</v>
      </c>
      <c r="AR432" s="213">
        <v>45466</v>
      </c>
      <c r="AS432" s="225"/>
      <c r="AT432" s="225"/>
      <c r="AU432" s="45"/>
      <c r="AV432" s="225"/>
      <c r="AW432" s="46"/>
      <c r="AX432" s="46"/>
      <c r="AY432" s="225"/>
      <c r="AZ432" s="225"/>
      <c r="BA432" s="46"/>
      <c r="BB432" s="46"/>
      <c r="BC432" s="213"/>
      <c r="BD432" s="46"/>
      <c r="BE432" s="46"/>
      <c r="BF432" s="46"/>
      <c r="BG432" s="225"/>
      <c r="BH432" s="46"/>
      <c r="BI432" s="251"/>
      <c r="BJ432" s="224"/>
      <c r="BK432" s="224"/>
      <c r="BL432" s="257"/>
      <c r="BM432" s="211"/>
      <c r="BN432" s="211"/>
      <c r="BO432" s="210">
        <v>45260</v>
      </c>
      <c r="BP432" s="210">
        <v>45409</v>
      </c>
      <c r="BQ432" s="211"/>
      <c r="BR432" s="211"/>
      <c r="BS432" s="222"/>
      <c r="BT432" s="211"/>
      <c r="BU432" s="47"/>
      <c r="BV432" s="47"/>
      <c r="BW432" s="210"/>
      <c r="BX432" s="210"/>
      <c r="BY432" s="211"/>
      <c r="BZ432" s="218"/>
      <c r="CA432" s="218"/>
      <c r="CB432" s="218"/>
      <c r="CC432" s="218"/>
      <c r="CD432" s="218"/>
      <c r="CE432" s="218"/>
    </row>
    <row r="433" spans="1:83" ht="25.5" x14ac:dyDescent="0.25">
      <c r="A433" s="229"/>
      <c r="B433" s="229"/>
      <c r="C433" s="229"/>
      <c r="D433" s="229"/>
      <c r="E433" s="229"/>
      <c r="F433" s="270"/>
      <c r="G433" s="229"/>
      <c r="H433" s="229"/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70"/>
      <c r="X433" s="229"/>
      <c r="Y433" s="229"/>
      <c r="Z433" s="229"/>
      <c r="AA433" s="229"/>
      <c r="AB433" s="230"/>
      <c r="AC433" s="229"/>
      <c r="AD433" s="230"/>
      <c r="AE433" s="230"/>
      <c r="AF433" s="229"/>
      <c r="AG433" s="229"/>
      <c r="AH433" s="229"/>
      <c r="AI433" s="224"/>
      <c r="AJ433" s="224"/>
      <c r="AK433" s="224"/>
      <c r="AL433" s="225" t="s">
        <v>1219</v>
      </c>
      <c r="AM433" s="225" t="s">
        <v>1227</v>
      </c>
      <c r="AN433" s="213">
        <v>45392</v>
      </c>
      <c r="AO433" s="225">
        <v>13764</v>
      </c>
      <c r="AP433" s="225" t="s">
        <v>185</v>
      </c>
      <c r="AQ433" s="213">
        <v>45467</v>
      </c>
      <c r="AR433" s="213">
        <v>45676</v>
      </c>
      <c r="AS433" s="225"/>
      <c r="AT433" s="225"/>
      <c r="AU433" s="45"/>
      <c r="AV433" s="225"/>
      <c r="AW433" s="46"/>
      <c r="AX433" s="46"/>
      <c r="AY433" s="225"/>
      <c r="AZ433" s="225"/>
      <c r="BA433" s="46"/>
      <c r="BB433" s="46"/>
      <c r="BC433" s="213"/>
      <c r="BD433" s="46"/>
      <c r="BE433" s="46"/>
      <c r="BF433" s="46"/>
      <c r="BG433" s="225"/>
      <c r="BH433" s="46"/>
      <c r="BI433" s="251"/>
      <c r="BJ433" s="224"/>
      <c r="BK433" s="224"/>
      <c r="BL433" s="257"/>
      <c r="BM433" s="211"/>
      <c r="BN433" s="211"/>
      <c r="BO433" s="210">
        <v>45410</v>
      </c>
      <c r="BP433" s="210">
        <v>45589</v>
      </c>
      <c r="BQ433" s="211"/>
      <c r="BR433" s="211"/>
      <c r="BS433" s="222"/>
      <c r="BT433" s="211"/>
      <c r="BU433" s="47"/>
      <c r="BV433" s="47"/>
      <c r="BW433" s="210"/>
      <c r="BX433" s="210"/>
      <c r="BY433" s="211"/>
      <c r="BZ433" s="218"/>
      <c r="CA433" s="218"/>
      <c r="CB433" s="218"/>
      <c r="CC433" s="218"/>
      <c r="CD433" s="218"/>
      <c r="CE433" s="218"/>
    </row>
    <row r="434" spans="1:83" ht="25.5" x14ac:dyDescent="0.25">
      <c r="A434" s="229"/>
      <c r="B434" s="229"/>
      <c r="C434" s="229"/>
      <c r="D434" s="229"/>
      <c r="E434" s="229"/>
      <c r="F434" s="270"/>
      <c r="G434" s="229"/>
      <c r="H434" s="229"/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70"/>
      <c r="X434" s="229"/>
      <c r="Y434" s="229"/>
      <c r="Z434" s="229"/>
      <c r="AA434" s="229"/>
      <c r="AB434" s="230"/>
      <c r="AC434" s="229"/>
      <c r="AD434" s="230"/>
      <c r="AE434" s="230"/>
      <c r="AF434" s="229"/>
      <c r="AG434" s="229"/>
      <c r="AH434" s="229"/>
      <c r="AI434" s="224"/>
      <c r="AJ434" s="224"/>
      <c r="AK434" s="224"/>
      <c r="AL434" s="225" t="s">
        <v>968</v>
      </c>
      <c r="AM434" s="225" t="s">
        <v>1228</v>
      </c>
      <c r="AN434" s="213">
        <v>45594</v>
      </c>
      <c r="AO434" s="225">
        <v>13892</v>
      </c>
      <c r="AP434" s="225" t="s">
        <v>185</v>
      </c>
      <c r="AQ434" s="213"/>
      <c r="AR434" s="213"/>
      <c r="AS434" s="225"/>
      <c r="AT434" s="225"/>
      <c r="AU434" s="45"/>
      <c r="AV434" s="225"/>
      <c r="AW434" s="46"/>
      <c r="AX434" s="46"/>
      <c r="AY434" s="225"/>
      <c r="AZ434" s="225"/>
      <c r="BA434" s="46"/>
      <c r="BB434" s="46"/>
      <c r="BC434" s="213"/>
      <c r="BD434" s="46"/>
      <c r="BE434" s="46"/>
      <c r="BF434" s="46"/>
      <c r="BG434" s="225"/>
      <c r="BH434" s="46"/>
      <c r="BI434" s="251"/>
      <c r="BJ434" s="224"/>
      <c r="BK434" s="224"/>
      <c r="BL434" s="257"/>
      <c r="BM434" s="211"/>
      <c r="BN434" s="211"/>
      <c r="BO434" s="210">
        <v>45590</v>
      </c>
      <c r="BP434" s="210">
        <v>45676</v>
      </c>
      <c r="BQ434" s="211"/>
      <c r="BR434" s="211"/>
      <c r="BS434" s="222"/>
      <c r="BT434" s="211"/>
      <c r="BU434" s="47"/>
      <c r="BV434" s="47"/>
      <c r="BW434" s="210"/>
      <c r="BX434" s="210"/>
      <c r="BY434" s="211"/>
      <c r="BZ434" s="218"/>
      <c r="CA434" s="218"/>
      <c r="CB434" s="218"/>
      <c r="CC434" s="218"/>
      <c r="CD434" s="218"/>
      <c r="CE434" s="218"/>
    </row>
    <row r="435" spans="1:83" ht="25.5" x14ac:dyDescent="0.25">
      <c r="A435" s="229"/>
      <c r="B435" s="229"/>
      <c r="C435" s="229"/>
      <c r="D435" s="229"/>
      <c r="E435" s="229"/>
      <c r="F435" s="270"/>
      <c r="G435" s="229"/>
      <c r="H435" s="229"/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70"/>
      <c r="X435" s="229"/>
      <c r="Y435" s="229"/>
      <c r="Z435" s="229"/>
      <c r="AA435" s="229"/>
      <c r="AB435" s="230"/>
      <c r="AC435" s="229"/>
      <c r="AD435" s="230"/>
      <c r="AE435" s="230"/>
      <c r="AF435" s="229"/>
      <c r="AG435" s="229"/>
      <c r="AH435" s="229"/>
      <c r="AI435" s="224"/>
      <c r="AJ435" s="224"/>
      <c r="AK435" s="224"/>
      <c r="AL435" s="225" t="s">
        <v>977</v>
      </c>
      <c r="AM435" s="225" t="s">
        <v>1229</v>
      </c>
      <c r="AN435" s="213">
        <v>45663</v>
      </c>
      <c r="AO435" s="225">
        <v>13939</v>
      </c>
      <c r="AP435" s="225" t="s">
        <v>185</v>
      </c>
      <c r="AQ435" s="213">
        <v>45677</v>
      </c>
      <c r="AR435" s="213">
        <v>45766</v>
      </c>
      <c r="AS435" s="225"/>
      <c r="AT435" s="225"/>
      <c r="AU435" s="45"/>
      <c r="AV435" s="225"/>
      <c r="AW435" s="46"/>
      <c r="AX435" s="46"/>
      <c r="AY435" s="225"/>
      <c r="AZ435" s="225"/>
      <c r="BA435" s="46"/>
      <c r="BB435" s="46"/>
      <c r="BC435" s="213"/>
      <c r="BD435" s="46"/>
      <c r="BE435" s="46"/>
      <c r="BF435" s="46"/>
      <c r="BG435" s="225"/>
      <c r="BH435" s="46"/>
      <c r="BI435" s="251"/>
      <c r="BJ435" s="224"/>
      <c r="BK435" s="224"/>
      <c r="BL435" s="257"/>
      <c r="BM435" s="211"/>
      <c r="BN435" s="211"/>
      <c r="BO435" s="211"/>
      <c r="BP435" s="211"/>
      <c r="BQ435" s="211"/>
      <c r="BR435" s="211"/>
      <c r="BS435" s="222"/>
      <c r="BT435" s="211"/>
      <c r="BU435" s="47"/>
      <c r="BV435" s="47"/>
      <c r="BW435" s="210"/>
      <c r="BX435" s="210"/>
      <c r="BY435" s="211"/>
      <c r="BZ435" s="218"/>
      <c r="CA435" s="218"/>
      <c r="CB435" s="218"/>
      <c r="CC435" s="218"/>
      <c r="CD435" s="218"/>
      <c r="CE435" s="218"/>
    </row>
    <row r="436" spans="1:83" x14ac:dyDescent="0.25">
      <c r="A436" s="229">
        <v>72</v>
      </c>
      <c r="B436" s="229" t="s">
        <v>627</v>
      </c>
      <c r="C436" s="229" t="s">
        <v>628</v>
      </c>
      <c r="D436" s="229" t="s">
        <v>549</v>
      </c>
      <c r="E436" s="229" t="s">
        <v>180</v>
      </c>
      <c r="F436" s="270" t="s">
        <v>629</v>
      </c>
      <c r="G436" s="229" t="s">
        <v>630</v>
      </c>
      <c r="H436" s="229"/>
      <c r="I436" s="229"/>
      <c r="J436" s="229"/>
      <c r="K436" s="229"/>
      <c r="L436" s="229"/>
      <c r="M436" s="229" t="s">
        <v>618</v>
      </c>
      <c r="N436" s="229" t="s">
        <v>660</v>
      </c>
      <c r="O436" s="234">
        <v>13139</v>
      </c>
      <c r="P436" s="234">
        <v>13141</v>
      </c>
      <c r="Q436" s="229"/>
      <c r="R436" s="229"/>
      <c r="S436" s="229"/>
      <c r="T436" s="229"/>
      <c r="U436" s="229"/>
      <c r="V436" s="229"/>
      <c r="W436" s="270"/>
      <c r="X436" s="229"/>
      <c r="Y436" s="229" t="s">
        <v>635</v>
      </c>
      <c r="Z436" s="229" t="s">
        <v>553</v>
      </c>
      <c r="AA436" s="229" t="s">
        <v>636</v>
      </c>
      <c r="AB436" s="230">
        <v>44474</v>
      </c>
      <c r="AC436" s="229" t="s">
        <v>638</v>
      </c>
      <c r="AD436" s="230">
        <v>44474</v>
      </c>
      <c r="AE436" s="230">
        <v>44593</v>
      </c>
      <c r="AF436" s="229" t="s">
        <v>312</v>
      </c>
      <c r="AG436" s="229" t="s">
        <v>184</v>
      </c>
      <c r="AH436" s="229" t="s">
        <v>640</v>
      </c>
      <c r="AI436" s="224" t="s">
        <v>641</v>
      </c>
      <c r="AJ436" s="224">
        <v>224124.27</v>
      </c>
      <c r="AK436" s="224">
        <f>AI436+AJ436</f>
        <v>4560983.5599999996</v>
      </c>
      <c r="AL436" s="225"/>
      <c r="AM436" s="225"/>
      <c r="AN436" s="213"/>
      <c r="AO436" s="225"/>
      <c r="AP436" s="225"/>
      <c r="AQ436" s="213"/>
      <c r="AR436" s="213"/>
      <c r="AS436" s="225"/>
      <c r="AT436" s="225"/>
      <c r="AU436" s="45"/>
      <c r="AV436" s="225"/>
      <c r="AW436" s="46"/>
      <c r="AX436" s="46"/>
      <c r="AY436" s="225"/>
      <c r="AZ436" s="225"/>
      <c r="BA436" s="46"/>
      <c r="BB436" s="46"/>
      <c r="BC436" s="213"/>
      <c r="BD436" s="46"/>
      <c r="BE436" s="46"/>
      <c r="BF436" s="46"/>
      <c r="BG436" s="225"/>
      <c r="BH436" s="46"/>
      <c r="BI436" s="251"/>
      <c r="BJ436" s="224">
        <v>454902.54</v>
      </c>
      <c r="BK436" s="224">
        <v>105224.78</v>
      </c>
      <c r="BL436" s="257">
        <f>BJ436+BK436</f>
        <v>560127.31999999995</v>
      </c>
      <c r="BM436" s="211"/>
      <c r="BN436" s="211"/>
      <c r="BO436" s="210">
        <v>44475</v>
      </c>
      <c r="BP436" s="210">
        <v>44564</v>
      </c>
      <c r="BQ436" s="211"/>
      <c r="BR436" s="211"/>
      <c r="BS436" s="210">
        <v>44475</v>
      </c>
      <c r="BT436" s="211"/>
      <c r="BU436" s="47"/>
      <c r="BV436" s="47"/>
      <c r="BW436" s="210">
        <v>44546</v>
      </c>
      <c r="BX436" s="210">
        <v>44690</v>
      </c>
      <c r="BY436" s="211"/>
      <c r="BZ436" s="218" t="s">
        <v>1234</v>
      </c>
      <c r="CA436" s="218"/>
      <c r="CB436" s="218"/>
      <c r="CC436" s="218"/>
      <c r="CD436" s="218" t="s">
        <v>1235</v>
      </c>
      <c r="CE436" s="218" t="s">
        <v>1236</v>
      </c>
    </row>
    <row r="437" spans="1:83" ht="25.5" x14ac:dyDescent="0.25">
      <c r="A437" s="229"/>
      <c r="B437" s="229"/>
      <c r="C437" s="229"/>
      <c r="D437" s="229"/>
      <c r="E437" s="229"/>
      <c r="F437" s="270"/>
      <c r="G437" s="229"/>
      <c r="H437" s="229"/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70"/>
      <c r="X437" s="229"/>
      <c r="Y437" s="229"/>
      <c r="Z437" s="229"/>
      <c r="AA437" s="229"/>
      <c r="AB437" s="230"/>
      <c r="AC437" s="229"/>
      <c r="AD437" s="230"/>
      <c r="AE437" s="230"/>
      <c r="AF437" s="229"/>
      <c r="AG437" s="229"/>
      <c r="AH437" s="229"/>
      <c r="AI437" s="224"/>
      <c r="AJ437" s="224"/>
      <c r="AK437" s="224"/>
      <c r="AL437" s="225" t="s">
        <v>187</v>
      </c>
      <c r="AM437" s="225" t="s">
        <v>644</v>
      </c>
      <c r="AN437" s="213">
        <v>44587</v>
      </c>
      <c r="AO437" s="225">
        <v>13225</v>
      </c>
      <c r="AP437" s="225" t="s">
        <v>185</v>
      </c>
      <c r="AQ437" s="213">
        <v>44594</v>
      </c>
      <c r="AR437" s="213">
        <v>44713</v>
      </c>
      <c r="AS437" s="225"/>
      <c r="AT437" s="225"/>
      <c r="AU437" s="45"/>
      <c r="AV437" s="225"/>
      <c r="AW437" s="46"/>
      <c r="AX437" s="46"/>
      <c r="AY437" s="225"/>
      <c r="AZ437" s="225"/>
      <c r="BA437" s="46"/>
      <c r="BB437" s="46"/>
      <c r="BC437" s="213"/>
      <c r="BD437" s="46"/>
      <c r="BE437" s="46"/>
      <c r="BF437" s="46"/>
      <c r="BG437" s="225"/>
      <c r="BH437" s="46"/>
      <c r="BI437" s="251"/>
      <c r="BJ437" s="224"/>
      <c r="BK437" s="224"/>
      <c r="BL437" s="257"/>
      <c r="BM437" s="211"/>
      <c r="BN437" s="211"/>
      <c r="BO437" s="210"/>
      <c r="BP437" s="210"/>
      <c r="BQ437" s="211"/>
      <c r="BR437" s="211"/>
      <c r="BS437" s="210"/>
      <c r="BT437" s="211"/>
      <c r="BU437" s="47"/>
      <c r="BV437" s="47"/>
      <c r="BW437" s="210"/>
      <c r="BX437" s="210"/>
      <c r="BY437" s="211"/>
      <c r="BZ437" s="218"/>
      <c r="CA437" s="218"/>
      <c r="CB437" s="218"/>
      <c r="CC437" s="218"/>
      <c r="CD437" s="218"/>
      <c r="CE437" s="218"/>
    </row>
    <row r="438" spans="1:83" ht="25.5" x14ac:dyDescent="0.25">
      <c r="A438" s="229"/>
      <c r="B438" s="229"/>
      <c r="C438" s="229"/>
      <c r="D438" s="229"/>
      <c r="E438" s="229"/>
      <c r="F438" s="270"/>
      <c r="G438" s="229"/>
      <c r="H438" s="229"/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70"/>
      <c r="X438" s="229"/>
      <c r="Y438" s="229"/>
      <c r="Z438" s="229"/>
      <c r="AA438" s="229"/>
      <c r="AB438" s="230"/>
      <c r="AC438" s="229"/>
      <c r="AD438" s="230"/>
      <c r="AE438" s="230"/>
      <c r="AF438" s="229"/>
      <c r="AG438" s="229"/>
      <c r="AH438" s="229"/>
      <c r="AI438" s="224"/>
      <c r="AJ438" s="224"/>
      <c r="AK438" s="224"/>
      <c r="AL438" s="225" t="s">
        <v>643</v>
      </c>
      <c r="AM438" s="225" t="s">
        <v>646</v>
      </c>
      <c r="AN438" s="213">
        <v>44708</v>
      </c>
      <c r="AO438" s="225">
        <v>13308</v>
      </c>
      <c r="AP438" s="225" t="s">
        <v>185</v>
      </c>
      <c r="AQ438" s="213">
        <v>44714</v>
      </c>
      <c r="AR438" s="213">
        <v>44833</v>
      </c>
      <c r="AS438" s="225"/>
      <c r="AT438" s="225"/>
      <c r="AU438" s="45"/>
      <c r="AV438" s="225"/>
      <c r="AW438" s="46"/>
      <c r="AX438" s="46"/>
      <c r="AY438" s="225"/>
      <c r="AZ438" s="225"/>
      <c r="BA438" s="46"/>
      <c r="BB438" s="46"/>
      <c r="BC438" s="213"/>
      <c r="BD438" s="46"/>
      <c r="BE438" s="46"/>
      <c r="BF438" s="46"/>
      <c r="BG438" s="225"/>
      <c r="BH438" s="46"/>
      <c r="BI438" s="251"/>
      <c r="BJ438" s="224"/>
      <c r="BK438" s="224"/>
      <c r="BL438" s="257"/>
      <c r="BM438" s="211"/>
      <c r="BN438" s="211"/>
      <c r="BO438" s="210">
        <v>44709</v>
      </c>
      <c r="BP438" s="210">
        <v>44768</v>
      </c>
      <c r="BQ438" s="211"/>
      <c r="BR438" s="211"/>
      <c r="BS438" s="210"/>
      <c r="BT438" s="211"/>
      <c r="BU438" s="47"/>
      <c r="BV438" s="47"/>
      <c r="BW438" s="210"/>
      <c r="BX438" s="210"/>
      <c r="BY438" s="211"/>
      <c r="BZ438" s="218"/>
      <c r="CA438" s="218"/>
      <c r="CB438" s="218"/>
      <c r="CC438" s="218"/>
      <c r="CD438" s="218"/>
      <c r="CE438" s="218"/>
    </row>
    <row r="439" spans="1:83" ht="25.5" x14ac:dyDescent="0.25">
      <c r="A439" s="229"/>
      <c r="B439" s="229"/>
      <c r="C439" s="229"/>
      <c r="D439" s="229"/>
      <c r="E439" s="229"/>
      <c r="F439" s="270"/>
      <c r="G439" s="229"/>
      <c r="H439" s="229"/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70"/>
      <c r="X439" s="229"/>
      <c r="Y439" s="229"/>
      <c r="Z439" s="229"/>
      <c r="AA439" s="229"/>
      <c r="AB439" s="230"/>
      <c r="AC439" s="229"/>
      <c r="AD439" s="230"/>
      <c r="AE439" s="230"/>
      <c r="AF439" s="229"/>
      <c r="AG439" s="229"/>
      <c r="AH439" s="229"/>
      <c r="AI439" s="224"/>
      <c r="AJ439" s="224"/>
      <c r="AK439" s="224"/>
      <c r="AL439" s="225" t="s">
        <v>645</v>
      </c>
      <c r="AM439" s="225" t="s">
        <v>647</v>
      </c>
      <c r="AN439" s="213">
        <v>44768</v>
      </c>
      <c r="AO439" s="225"/>
      <c r="AP439" s="225" t="s">
        <v>185</v>
      </c>
      <c r="AQ439" s="213">
        <v>44834</v>
      </c>
      <c r="AR439" s="213">
        <v>44923</v>
      </c>
      <c r="AS439" s="225"/>
      <c r="AT439" s="225"/>
      <c r="AU439" s="45"/>
      <c r="AV439" s="225"/>
      <c r="AW439" s="46"/>
      <c r="AX439" s="46"/>
      <c r="AY439" s="225"/>
      <c r="AZ439" s="225"/>
      <c r="BA439" s="46"/>
      <c r="BB439" s="46"/>
      <c r="BC439" s="213"/>
      <c r="BD439" s="46"/>
      <c r="BE439" s="46"/>
      <c r="BF439" s="46"/>
      <c r="BG439" s="225"/>
      <c r="BH439" s="46"/>
      <c r="BI439" s="251"/>
      <c r="BJ439" s="224"/>
      <c r="BK439" s="224"/>
      <c r="BL439" s="257"/>
      <c r="BM439" s="211"/>
      <c r="BN439" s="211"/>
      <c r="BO439" s="210">
        <v>44769</v>
      </c>
      <c r="BP439" s="210">
        <v>44858</v>
      </c>
      <c r="BQ439" s="211"/>
      <c r="BR439" s="211"/>
      <c r="BS439" s="210"/>
      <c r="BT439" s="211"/>
      <c r="BU439" s="47"/>
      <c r="BV439" s="47"/>
      <c r="BW439" s="210"/>
      <c r="BX439" s="210"/>
      <c r="BY439" s="211"/>
      <c r="BZ439" s="218"/>
      <c r="CA439" s="218"/>
      <c r="CB439" s="218"/>
      <c r="CC439" s="218"/>
      <c r="CD439" s="218"/>
      <c r="CE439" s="218"/>
    </row>
    <row r="440" spans="1:83" ht="25.5" x14ac:dyDescent="0.25">
      <c r="A440" s="229"/>
      <c r="B440" s="229"/>
      <c r="C440" s="229"/>
      <c r="D440" s="229"/>
      <c r="E440" s="229"/>
      <c r="F440" s="270"/>
      <c r="G440" s="229"/>
      <c r="H440" s="229"/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70"/>
      <c r="X440" s="229"/>
      <c r="Y440" s="229"/>
      <c r="Z440" s="229"/>
      <c r="AA440" s="229"/>
      <c r="AB440" s="230"/>
      <c r="AC440" s="229"/>
      <c r="AD440" s="230"/>
      <c r="AE440" s="230"/>
      <c r="AF440" s="229"/>
      <c r="AG440" s="229"/>
      <c r="AH440" s="229"/>
      <c r="AI440" s="224"/>
      <c r="AJ440" s="224"/>
      <c r="AK440" s="224"/>
      <c r="AL440" s="225" t="s">
        <v>645</v>
      </c>
      <c r="AM440" s="225" t="s">
        <v>648</v>
      </c>
      <c r="AN440" s="213">
        <v>44858</v>
      </c>
      <c r="AO440" s="225">
        <v>13412</v>
      </c>
      <c r="AP440" s="225" t="s">
        <v>185</v>
      </c>
      <c r="AQ440" s="213">
        <v>44924</v>
      </c>
      <c r="AR440" s="213">
        <v>45013</v>
      </c>
      <c r="AS440" s="225"/>
      <c r="AT440" s="225"/>
      <c r="AU440" s="45"/>
      <c r="AV440" s="225"/>
      <c r="AW440" s="46"/>
      <c r="AX440" s="46"/>
      <c r="AY440" s="225"/>
      <c r="AZ440" s="225"/>
      <c r="BA440" s="46"/>
      <c r="BB440" s="46"/>
      <c r="BC440" s="213"/>
      <c r="BD440" s="46"/>
      <c r="BE440" s="46"/>
      <c r="BF440" s="46"/>
      <c r="BG440" s="225"/>
      <c r="BH440" s="46"/>
      <c r="BI440" s="251"/>
      <c r="BJ440" s="224"/>
      <c r="BK440" s="224"/>
      <c r="BL440" s="257"/>
      <c r="BM440" s="211"/>
      <c r="BN440" s="211"/>
      <c r="BO440" s="210">
        <v>44859</v>
      </c>
      <c r="BP440" s="210">
        <v>44948</v>
      </c>
      <c r="BQ440" s="211"/>
      <c r="BR440" s="211"/>
      <c r="BS440" s="210"/>
      <c r="BT440" s="211"/>
      <c r="BU440" s="47"/>
      <c r="BV440" s="47"/>
      <c r="BW440" s="210"/>
      <c r="BX440" s="210"/>
      <c r="BY440" s="211"/>
      <c r="BZ440" s="218"/>
      <c r="CA440" s="218"/>
      <c r="CB440" s="218"/>
      <c r="CC440" s="218"/>
      <c r="CD440" s="218"/>
      <c r="CE440" s="218"/>
    </row>
    <row r="441" spans="1:83" ht="25.5" x14ac:dyDescent="0.25">
      <c r="A441" s="229"/>
      <c r="B441" s="229"/>
      <c r="C441" s="229"/>
      <c r="D441" s="229"/>
      <c r="E441" s="229"/>
      <c r="F441" s="270"/>
      <c r="G441" s="229"/>
      <c r="H441" s="229"/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70"/>
      <c r="X441" s="229"/>
      <c r="Y441" s="229"/>
      <c r="Z441" s="229"/>
      <c r="AA441" s="229"/>
      <c r="AB441" s="230"/>
      <c r="AC441" s="229"/>
      <c r="AD441" s="230"/>
      <c r="AE441" s="230"/>
      <c r="AF441" s="229"/>
      <c r="AG441" s="229"/>
      <c r="AH441" s="229"/>
      <c r="AI441" s="224"/>
      <c r="AJ441" s="224"/>
      <c r="AK441" s="224"/>
      <c r="AL441" s="225" t="s">
        <v>645</v>
      </c>
      <c r="AM441" s="225" t="s">
        <v>649</v>
      </c>
      <c r="AN441" s="213">
        <v>45012</v>
      </c>
      <c r="AO441" s="225">
        <v>13504</v>
      </c>
      <c r="AP441" s="225" t="s">
        <v>185</v>
      </c>
      <c r="AQ441" s="213">
        <v>45014</v>
      </c>
      <c r="AR441" s="213">
        <v>45103</v>
      </c>
      <c r="AS441" s="225"/>
      <c r="AT441" s="225"/>
      <c r="AU441" s="45"/>
      <c r="AV441" s="225"/>
      <c r="AW441" s="46"/>
      <c r="AX441" s="46"/>
      <c r="AY441" s="225"/>
      <c r="AZ441" s="225"/>
      <c r="BA441" s="46"/>
      <c r="BB441" s="46"/>
      <c r="BC441" s="213"/>
      <c r="BD441" s="46"/>
      <c r="BE441" s="46"/>
      <c r="BF441" s="46"/>
      <c r="BG441" s="225"/>
      <c r="BH441" s="46"/>
      <c r="BI441" s="251"/>
      <c r="BJ441" s="224"/>
      <c r="BK441" s="224"/>
      <c r="BL441" s="257"/>
      <c r="BM441" s="211"/>
      <c r="BN441" s="211"/>
      <c r="BO441" s="210"/>
      <c r="BP441" s="210"/>
      <c r="BQ441" s="211"/>
      <c r="BR441" s="211"/>
      <c r="BS441" s="210"/>
      <c r="BT441" s="211"/>
      <c r="BU441" s="47"/>
      <c r="BV441" s="47"/>
      <c r="BW441" s="210"/>
      <c r="BX441" s="210"/>
      <c r="BY441" s="211"/>
      <c r="BZ441" s="218"/>
      <c r="CA441" s="218"/>
      <c r="CB441" s="218"/>
      <c r="CC441" s="218"/>
      <c r="CD441" s="218"/>
      <c r="CE441" s="218"/>
    </row>
    <row r="442" spans="1:83" ht="25.5" x14ac:dyDescent="0.25">
      <c r="A442" s="229"/>
      <c r="B442" s="229"/>
      <c r="C442" s="229"/>
      <c r="D442" s="229"/>
      <c r="E442" s="229"/>
      <c r="F442" s="270"/>
      <c r="G442" s="229"/>
      <c r="H442" s="229"/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70"/>
      <c r="X442" s="229"/>
      <c r="Y442" s="229"/>
      <c r="Z442" s="229"/>
      <c r="AA442" s="229"/>
      <c r="AB442" s="230"/>
      <c r="AC442" s="229"/>
      <c r="AD442" s="230"/>
      <c r="AE442" s="230"/>
      <c r="AF442" s="229"/>
      <c r="AG442" s="229"/>
      <c r="AH442" s="229"/>
      <c r="AI442" s="224"/>
      <c r="AJ442" s="224"/>
      <c r="AK442" s="224"/>
      <c r="AL442" s="225" t="s">
        <v>643</v>
      </c>
      <c r="AM442" s="225" t="s">
        <v>650</v>
      </c>
      <c r="AN442" s="213">
        <v>45103</v>
      </c>
      <c r="AO442" s="225">
        <v>13568</v>
      </c>
      <c r="AP442" s="225" t="s">
        <v>185</v>
      </c>
      <c r="AQ442" s="213">
        <v>45104</v>
      </c>
      <c r="AR442" s="213">
        <v>45223</v>
      </c>
      <c r="AS442" s="225"/>
      <c r="AT442" s="225"/>
      <c r="AU442" s="45"/>
      <c r="AV442" s="225"/>
      <c r="AW442" s="46"/>
      <c r="AX442" s="46"/>
      <c r="AY442" s="225"/>
      <c r="AZ442" s="225"/>
      <c r="BA442" s="46"/>
      <c r="BB442" s="46"/>
      <c r="BC442" s="213"/>
      <c r="BD442" s="46"/>
      <c r="BE442" s="46"/>
      <c r="BF442" s="46"/>
      <c r="BG442" s="225"/>
      <c r="BH442" s="46"/>
      <c r="BI442" s="251"/>
      <c r="BJ442" s="224"/>
      <c r="BK442" s="224"/>
      <c r="BL442" s="257"/>
      <c r="BM442" s="211"/>
      <c r="BN442" s="211"/>
      <c r="BO442" s="210"/>
      <c r="BP442" s="210"/>
      <c r="BQ442" s="211"/>
      <c r="BR442" s="211"/>
      <c r="BS442" s="210"/>
      <c r="BT442" s="211"/>
      <c r="BU442" s="47"/>
      <c r="BV442" s="47"/>
      <c r="BW442" s="210"/>
      <c r="BX442" s="210"/>
      <c r="BY442" s="211"/>
      <c r="BZ442" s="218"/>
      <c r="CA442" s="218"/>
      <c r="CB442" s="218"/>
      <c r="CC442" s="218"/>
      <c r="CD442" s="218"/>
      <c r="CE442" s="218"/>
    </row>
    <row r="443" spans="1:83" ht="25.5" x14ac:dyDescent="0.25">
      <c r="A443" s="229"/>
      <c r="B443" s="229"/>
      <c r="C443" s="229"/>
      <c r="D443" s="229"/>
      <c r="E443" s="229"/>
      <c r="F443" s="270"/>
      <c r="G443" s="229"/>
      <c r="H443" s="229"/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70"/>
      <c r="X443" s="229"/>
      <c r="Y443" s="229"/>
      <c r="Z443" s="229"/>
      <c r="AA443" s="229"/>
      <c r="AB443" s="230"/>
      <c r="AC443" s="229"/>
      <c r="AD443" s="230"/>
      <c r="AE443" s="230"/>
      <c r="AF443" s="229"/>
      <c r="AG443" s="229"/>
      <c r="AH443" s="229"/>
      <c r="AI443" s="224"/>
      <c r="AJ443" s="224"/>
      <c r="AK443" s="224"/>
      <c r="AL443" s="225" t="s">
        <v>643</v>
      </c>
      <c r="AM443" s="225" t="s">
        <v>651</v>
      </c>
      <c r="AN443" s="213">
        <v>45224</v>
      </c>
      <c r="AO443" s="225">
        <v>13568</v>
      </c>
      <c r="AP443" s="225" t="s">
        <v>185</v>
      </c>
      <c r="AQ443" s="213">
        <v>45224</v>
      </c>
      <c r="AR443" s="213">
        <v>45343</v>
      </c>
      <c r="AS443" s="225"/>
      <c r="AT443" s="225"/>
      <c r="AU443" s="45"/>
      <c r="AV443" s="225"/>
      <c r="AW443" s="46"/>
      <c r="AX443" s="46"/>
      <c r="AY443" s="225"/>
      <c r="AZ443" s="225"/>
      <c r="BA443" s="46"/>
      <c r="BB443" s="46"/>
      <c r="BC443" s="213"/>
      <c r="BD443" s="46"/>
      <c r="BE443" s="46"/>
      <c r="BF443" s="46"/>
      <c r="BG443" s="225"/>
      <c r="BH443" s="46"/>
      <c r="BI443" s="251"/>
      <c r="BJ443" s="224"/>
      <c r="BK443" s="224"/>
      <c r="BL443" s="257"/>
      <c r="BM443" s="211"/>
      <c r="BN443" s="211"/>
      <c r="BO443" s="210"/>
      <c r="BP443" s="210"/>
      <c r="BQ443" s="211"/>
      <c r="BR443" s="211"/>
      <c r="BS443" s="210"/>
      <c r="BT443" s="211"/>
      <c r="BU443" s="47"/>
      <c r="BV443" s="47"/>
      <c r="BW443" s="210"/>
      <c r="BX443" s="210"/>
      <c r="BY443" s="211"/>
      <c r="BZ443" s="218"/>
      <c r="CA443" s="218"/>
      <c r="CB443" s="218"/>
      <c r="CC443" s="218"/>
      <c r="CD443" s="218"/>
      <c r="CE443" s="218"/>
    </row>
    <row r="444" spans="1:83" ht="25.5" x14ac:dyDescent="0.25">
      <c r="A444" s="229"/>
      <c r="B444" s="229"/>
      <c r="C444" s="229"/>
      <c r="D444" s="229"/>
      <c r="E444" s="229"/>
      <c r="F444" s="270"/>
      <c r="G444" s="229"/>
      <c r="H444" s="229"/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70"/>
      <c r="X444" s="229"/>
      <c r="Y444" s="229"/>
      <c r="Z444" s="229"/>
      <c r="AA444" s="229"/>
      <c r="AB444" s="230"/>
      <c r="AC444" s="229"/>
      <c r="AD444" s="230"/>
      <c r="AE444" s="230"/>
      <c r="AF444" s="229"/>
      <c r="AG444" s="229"/>
      <c r="AH444" s="229"/>
      <c r="AI444" s="224"/>
      <c r="AJ444" s="224"/>
      <c r="AK444" s="224"/>
      <c r="AL444" s="225" t="s">
        <v>977</v>
      </c>
      <c r="AM444" s="225" t="s">
        <v>1230</v>
      </c>
      <c r="AN444" s="213">
        <v>45341</v>
      </c>
      <c r="AO444" s="225">
        <v>13733</v>
      </c>
      <c r="AP444" s="225" t="s">
        <v>185</v>
      </c>
      <c r="AQ444" s="213">
        <v>45344</v>
      </c>
      <c r="AR444" s="213">
        <v>45463</v>
      </c>
      <c r="AS444" s="225"/>
      <c r="AT444" s="225"/>
      <c r="AU444" s="45"/>
      <c r="AV444" s="225"/>
      <c r="AW444" s="46"/>
      <c r="AX444" s="46"/>
      <c r="AY444" s="225"/>
      <c r="AZ444" s="225"/>
      <c r="BA444" s="46"/>
      <c r="BB444" s="46"/>
      <c r="BC444" s="213"/>
      <c r="BD444" s="46"/>
      <c r="BE444" s="46"/>
      <c r="BF444" s="46"/>
      <c r="BG444" s="225"/>
      <c r="BH444" s="46"/>
      <c r="BI444" s="251"/>
      <c r="BJ444" s="224"/>
      <c r="BK444" s="224"/>
      <c r="BL444" s="257"/>
      <c r="BM444" s="211"/>
      <c r="BN444" s="211"/>
      <c r="BO444" s="210"/>
      <c r="BP444" s="210"/>
      <c r="BQ444" s="211"/>
      <c r="BR444" s="211"/>
      <c r="BS444" s="210"/>
      <c r="BT444" s="211"/>
      <c r="BU444" s="47"/>
      <c r="BV444" s="47"/>
      <c r="BW444" s="210"/>
      <c r="BX444" s="210"/>
      <c r="BY444" s="211"/>
      <c r="BZ444" s="218"/>
      <c r="CA444" s="218"/>
      <c r="CB444" s="218"/>
      <c r="CC444" s="218"/>
      <c r="CD444" s="218"/>
      <c r="CE444" s="218"/>
    </row>
    <row r="445" spans="1:83" ht="38.25" x14ac:dyDescent="0.25">
      <c r="A445" s="229"/>
      <c r="B445" s="229"/>
      <c r="C445" s="229"/>
      <c r="D445" s="229"/>
      <c r="E445" s="229"/>
      <c r="F445" s="270"/>
      <c r="G445" s="229"/>
      <c r="H445" s="229"/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70"/>
      <c r="X445" s="229"/>
      <c r="Y445" s="229"/>
      <c r="Z445" s="229"/>
      <c r="AA445" s="229"/>
      <c r="AB445" s="230"/>
      <c r="AC445" s="229"/>
      <c r="AD445" s="230"/>
      <c r="AE445" s="230"/>
      <c r="AF445" s="229"/>
      <c r="AG445" s="229"/>
      <c r="AH445" s="229"/>
      <c r="AI445" s="224"/>
      <c r="AJ445" s="224"/>
      <c r="AK445" s="224"/>
      <c r="AL445" s="225" t="s">
        <v>1002</v>
      </c>
      <c r="AM445" s="225" t="s">
        <v>1232</v>
      </c>
      <c r="AN445" s="213">
        <v>45401</v>
      </c>
      <c r="AO445" s="225">
        <v>13775</v>
      </c>
      <c r="AP445" s="225" t="s">
        <v>185</v>
      </c>
      <c r="AQ445" s="213">
        <v>45464</v>
      </c>
      <c r="AR445" s="213">
        <v>45583</v>
      </c>
      <c r="AS445" s="225"/>
      <c r="AT445" s="225"/>
      <c r="AU445" s="45"/>
      <c r="AV445" s="225"/>
      <c r="AW445" s="46"/>
      <c r="AX445" s="46"/>
      <c r="AY445" s="225"/>
      <c r="AZ445" s="225"/>
      <c r="BA445" s="46"/>
      <c r="BB445" s="46"/>
      <c r="BC445" s="213"/>
      <c r="BD445" s="46"/>
      <c r="BE445" s="46"/>
      <c r="BF445" s="46"/>
      <c r="BG445" s="225"/>
      <c r="BH445" s="46"/>
      <c r="BI445" s="251"/>
      <c r="BJ445" s="224"/>
      <c r="BK445" s="224"/>
      <c r="BL445" s="257"/>
      <c r="BM445" s="211"/>
      <c r="BN445" s="211"/>
      <c r="BO445" s="210">
        <v>45402</v>
      </c>
      <c r="BP445" s="210">
        <v>45491</v>
      </c>
      <c r="BQ445" s="211"/>
      <c r="BR445" s="211"/>
      <c r="BS445" s="210"/>
      <c r="BT445" s="211"/>
      <c r="BU445" s="47"/>
      <c r="BV445" s="47"/>
      <c r="BW445" s="210"/>
      <c r="BX445" s="210"/>
      <c r="BY445" s="211"/>
      <c r="BZ445" s="218"/>
      <c r="CA445" s="218"/>
      <c r="CB445" s="218"/>
      <c r="CC445" s="218"/>
      <c r="CD445" s="218"/>
      <c r="CE445" s="218"/>
    </row>
    <row r="446" spans="1:83" ht="38.25" x14ac:dyDescent="0.25">
      <c r="A446" s="229"/>
      <c r="B446" s="229"/>
      <c r="C446" s="229"/>
      <c r="D446" s="229"/>
      <c r="E446" s="229"/>
      <c r="F446" s="270"/>
      <c r="G446" s="229"/>
      <c r="H446" s="229"/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70"/>
      <c r="X446" s="229"/>
      <c r="Y446" s="229"/>
      <c r="Z446" s="229"/>
      <c r="AA446" s="229"/>
      <c r="AB446" s="230"/>
      <c r="AC446" s="229"/>
      <c r="AD446" s="230"/>
      <c r="AE446" s="230"/>
      <c r="AF446" s="229"/>
      <c r="AG446" s="229"/>
      <c r="AH446" s="229"/>
      <c r="AI446" s="224"/>
      <c r="AJ446" s="224"/>
      <c r="AK446" s="224"/>
      <c r="AL446" s="225" t="s">
        <v>968</v>
      </c>
      <c r="AM446" s="225" t="s">
        <v>1231</v>
      </c>
      <c r="AN446" s="213">
        <v>45464</v>
      </c>
      <c r="AO446" s="225">
        <v>13803</v>
      </c>
      <c r="AP446" s="225" t="s">
        <v>185</v>
      </c>
      <c r="AQ446" s="213"/>
      <c r="AR446" s="213"/>
      <c r="AS446" s="225"/>
      <c r="AT446" s="225"/>
      <c r="AU446" s="45"/>
      <c r="AV446" s="225"/>
      <c r="AW446" s="46"/>
      <c r="AX446" s="46"/>
      <c r="AY446" s="225"/>
      <c r="AZ446" s="225"/>
      <c r="BA446" s="46"/>
      <c r="BB446" s="46"/>
      <c r="BC446" s="213"/>
      <c r="BD446" s="46"/>
      <c r="BE446" s="46"/>
      <c r="BF446" s="46"/>
      <c r="BG446" s="225"/>
      <c r="BH446" s="46"/>
      <c r="BI446" s="251"/>
      <c r="BJ446" s="224"/>
      <c r="BK446" s="224"/>
      <c r="BL446" s="257"/>
      <c r="BM446" s="211"/>
      <c r="BN446" s="211"/>
      <c r="BO446" s="210">
        <v>45492</v>
      </c>
      <c r="BP446" s="210">
        <v>45582</v>
      </c>
      <c r="BQ446" s="211"/>
      <c r="BR446" s="211"/>
      <c r="BS446" s="210"/>
      <c r="BT446" s="211"/>
      <c r="BU446" s="47"/>
      <c r="BV446" s="47"/>
      <c r="BW446" s="210"/>
      <c r="BX446" s="210"/>
      <c r="BY446" s="211"/>
      <c r="BZ446" s="218"/>
      <c r="CA446" s="218"/>
      <c r="CB446" s="218"/>
      <c r="CC446" s="218"/>
      <c r="CD446" s="218"/>
      <c r="CE446" s="218"/>
    </row>
    <row r="447" spans="1:83" ht="25.5" x14ac:dyDescent="0.25">
      <c r="A447" s="229"/>
      <c r="B447" s="229"/>
      <c r="C447" s="229"/>
      <c r="D447" s="229"/>
      <c r="E447" s="229"/>
      <c r="F447" s="270"/>
      <c r="G447" s="229"/>
      <c r="H447" s="229"/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70"/>
      <c r="X447" s="229"/>
      <c r="Y447" s="229"/>
      <c r="Z447" s="229"/>
      <c r="AA447" s="229"/>
      <c r="AB447" s="230"/>
      <c r="AC447" s="229"/>
      <c r="AD447" s="230"/>
      <c r="AE447" s="230"/>
      <c r="AF447" s="229"/>
      <c r="AG447" s="229"/>
      <c r="AH447" s="229"/>
      <c r="AI447" s="224"/>
      <c r="AJ447" s="224"/>
      <c r="AK447" s="224"/>
      <c r="AL447" s="225" t="s">
        <v>935</v>
      </c>
      <c r="AM447" s="225" t="s">
        <v>1233</v>
      </c>
      <c r="AN447" s="213">
        <v>45558</v>
      </c>
      <c r="AO447" s="225">
        <v>13871</v>
      </c>
      <c r="AP447" s="225" t="s">
        <v>185</v>
      </c>
      <c r="AQ447" s="213">
        <v>45584</v>
      </c>
      <c r="AR447" s="213">
        <v>45703</v>
      </c>
      <c r="AS447" s="225"/>
      <c r="AT447" s="225"/>
      <c r="AU447" s="45"/>
      <c r="AV447" s="225"/>
      <c r="AW447" s="46"/>
      <c r="AX447" s="46"/>
      <c r="AY447" s="225"/>
      <c r="AZ447" s="225"/>
      <c r="BA447" s="46"/>
      <c r="BB447" s="46"/>
      <c r="BC447" s="213"/>
      <c r="BD447" s="46"/>
      <c r="BE447" s="46"/>
      <c r="BF447" s="46"/>
      <c r="BG447" s="225"/>
      <c r="BH447" s="46"/>
      <c r="BI447" s="251"/>
      <c r="BJ447" s="224"/>
      <c r="BK447" s="224"/>
      <c r="BL447" s="257"/>
      <c r="BM447" s="211"/>
      <c r="BN447" s="211"/>
      <c r="BO447" s="210">
        <v>45583</v>
      </c>
      <c r="BP447" s="210">
        <v>45672</v>
      </c>
      <c r="BQ447" s="211"/>
      <c r="BR447" s="211"/>
      <c r="BS447" s="210"/>
      <c r="BT447" s="211"/>
      <c r="BU447" s="47"/>
      <c r="BV447" s="47"/>
      <c r="BW447" s="210"/>
      <c r="BX447" s="210"/>
      <c r="BY447" s="211"/>
      <c r="BZ447" s="218"/>
      <c r="CA447" s="218"/>
      <c r="CB447" s="218"/>
      <c r="CC447" s="218"/>
      <c r="CD447" s="218"/>
      <c r="CE447" s="218"/>
    </row>
    <row r="448" spans="1:83" ht="25.5" x14ac:dyDescent="0.25">
      <c r="A448" s="229"/>
      <c r="B448" s="229"/>
      <c r="C448" s="229"/>
      <c r="D448" s="229"/>
      <c r="E448" s="229"/>
      <c r="F448" s="270"/>
      <c r="G448" s="229"/>
      <c r="H448" s="229"/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70"/>
      <c r="X448" s="229"/>
      <c r="Y448" s="229"/>
      <c r="Z448" s="229"/>
      <c r="AA448" s="229"/>
      <c r="AB448" s="230"/>
      <c r="AC448" s="229"/>
      <c r="AD448" s="230"/>
      <c r="AE448" s="230"/>
      <c r="AF448" s="229"/>
      <c r="AG448" s="229"/>
      <c r="AH448" s="229"/>
      <c r="AI448" s="224"/>
      <c r="AJ448" s="224"/>
      <c r="AK448" s="224"/>
      <c r="AL448" s="225" t="s">
        <v>935</v>
      </c>
      <c r="AM448" s="225" t="s">
        <v>1317</v>
      </c>
      <c r="AN448" s="213">
        <v>45665</v>
      </c>
      <c r="AO448" s="225">
        <v>13940</v>
      </c>
      <c r="AP448" s="225" t="s">
        <v>185</v>
      </c>
      <c r="AQ448" s="213">
        <v>45704</v>
      </c>
      <c r="AR448" s="213">
        <v>45823</v>
      </c>
      <c r="AS448" s="225"/>
      <c r="AT448" s="225"/>
      <c r="AU448" s="45"/>
      <c r="AV448" s="225"/>
      <c r="AW448" s="46"/>
      <c r="AX448" s="46"/>
      <c r="AY448" s="225"/>
      <c r="AZ448" s="225"/>
      <c r="BA448" s="46"/>
      <c r="BB448" s="46"/>
      <c r="BC448" s="213"/>
      <c r="BD448" s="46"/>
      <c r="BE448" s="46"/>
      <c r="BF448" s="46"/>
      <c r="BG448" s="225"/>
      <c r="BH448" s="46"/>
      <c r="BI448" s="251"/>
      <c r="BJ448" s="224"/>
      <c r="BK448" s="224"/>
      <c r="BL448" s="257"/>
      <c r="BM448" s="211"/>
      <c r="BN448" s="211"/>
      <c r="BO448" s="210">
        <v>45673</v>
      </c>
      <c r="BP448" s="210">
        <v>45762</v>
      </c>
      <c r="BQ448" s="211"/>
      <c r="BR448" s="211"/>
      <c r="BS448" s="210"/>
      <c r="BT448" s="211"/>
      <c r="BU448" s="47"/>
      <c r="BV448" s="47"/>
      <c r="BW448" s="210"/>
      <c r="BX448" s="210"/>
      <c r="BY448" s="211"/>
      <c r="BZ448" s="218"/>
      <c r="CA448" s="218"/>
      <c r="CB448" s="218"/>
      <c r="CC448" s="218"/>
      <c r="CD448" s="218"/>
      <c r="CE448" s="218"/>
    </row>
    <row r="449" spans="1:83" ht="25.5" x14ac:dyDescent="0.25">
      <c r="A449" s="229"/>
      <c r="B449" s="229"/>
      <c r="C449" s="229"/>
      <c r="D449" s="229"/>
      <c r="E449" s="229"/>
      <c r="F449" s="270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70"/>
      <c r="X449" s="229"/>
      <c r="Y449" s="229"/>
      <c r="Z449" s="229"/>
      <c r="AA449" s="229"/>
      <c r="AB449" s="230"/>
      <c r="AC449" s="229"/>
      <c r="AD449" s="230"/>
      <c r="AE449" s="230"/>
      <c r="AF449" s="229"/>
      <c r="AG449" s="229"/>
      <c r="AH449" s="229"/>
      <c r="AI449" s="224"/>
      <c r="AJ449" s="224"/>
      <c r="AK449" s="224"/>
      <c r="AL449" s="225" t="s">
        <v>1187</v>
      </c>
      <c r="AM449" s="225" t="s">
        <v>1316</v>
      </c>
      <c r="AN449" s="213">
        <v>45791</v>
      </c>
      <c r="AO449" s="226">
        <v>14045</v>
      </c>
      <c r="AP449" s="225" t="s">
        <v>185</v>
      </c>
      <c r="AQ449" s="213">
        <v>45825</v>
      </c>
      <c r="AR449" s="213">
        <v>45854</v>
      </c>
      <c r="AS449" s="225"/>
      <c r="AT449" s="225"/>
      <c r="AU449" s="45"/>
      <c r="AV449" s="225"/>
      <c r="AW449" s="46"/>
      <c r="AX449" s="46"/>
      <c r="AY449" s="225"/>
      <c r="AZ449" s="225"/>
      <c r="BA449" s="46"/>
      <c r="BB449" s="46"/>
      <c r="BC449" s="213"/>
      <c r="BD449" s="46"/>
      <c r="BE449" s="46"/>
      <c r="BF449" s="46"/>
      <c r="BG449" s="225"/>
      <c r="BH449" s="46"/>
      <c r="BI449" s="251"/>
      <c r="BJ449" s="224"/>
      <c r="BK449" s="224"/>
      <c r="BL449" s="257"/>
      <c r="BM449" s="211"/>
      <c r="BN449" s="211"/>
      <c r="BO449" s="210">
        <v>45763</v>
      </c>
      <c r="BP449" s="210">
        <v>45852</v>
      </c>
      <c r="BQ449" s="211"/>
      <c r="BR449" s="211"/>
      <c r="BS449" s="210"/>
      <c r="BT449" s="211"/>
      <c r="BU449" s="47"/>
      <c r="BV449" s="47"/>
      <c r="BW449" s="210"/>
      <c r="BX449" s="210"/>
      <c r="BY449" s="211"/>
      <c r="BZ449" s="218"/>
      <c r="CA449" s="218"/>
      <c r="CB449" s="218"/>
      <c r="CC449" s="218"/>
      <c r="CD449" s="218"/>
      <c r="CE449" s="218"/>
    </row>
    <row r="450" spans="1:83" x14ac:dyDescent="0.25">
      <c r="A450" s="229">
        <v>73</v>
      </c>
      <c r="B450" s="229" t="s">
        <v>631</v>
      </c>
      <c r="C450" s="229" t="s">
        <v>632</v>
      </c>
      <c r="D450" s="229" t="s">
        <v>549</v>
      </c>
      <c r="E450" s="229" t="s">
        <v>180</v>
      </c>
      <c r="F450" s="270" t="s">
        <v>633</v>
      </c>
      <c r="G450" s="229" t="s">
        <v>634</v>
      </c>
      <c r="H450" s="229"/>
      <c r="I450" s="229"/>
      <c r="J450" s="229"/>
      <c r="K450" s="229"/>
      <c r="L450" s="229"/>
      <c r="M450" s="229" t="s">
        <v>618</v>
      </c>
      <c r="N450" s="229" t="s">
        <v>660</v>
      </c>
      <c r="O450" s="234">
        <v>13139</v>
      </c>
      <c r="P450" s="234">
        <v>13141</v>
      </c>
      <c r="Q450" s="229"/>
      <c r="R450" s="229"/>
      <c r="S450" s="229"/>
      <c r="T450" s="229"/>
      <c r="U450" s="229"/>
      <c r="V450" s="229"/>
      <c r="W450" s="270"/>
      <c r="X450" s="229"/>
      <c r="Y450" s="229" t="s">
        <v>637</v>
      </c>
      <c r="Z450" s="229" t="s">
        <v>553</v>
      </c>
      <c r="AA450" s="229" t="s">
        <v>554</v>
      </c>
      <c r="AB450" s="230">
        <v>44474</v>
      </c>
      <c r="AC450" s="229" t="s">
        <v>639</v>
      </c>
      <c r="AD450" s="230">
        <v>44474</v>
      </c>
      <c r="AE450" s="230">
        <v>44593</v>
      </c>
      <c r="AF450" s="229" t="s">
        <v>312</v>
      </c>
      <c r="AG450" s="229" t="s">
        <v>184</v>
      </c>
      <c r="AH450" s="229" t="s">
        <v>640</v>
      </c>
      <c r="AI450" s="224" t="s">
        <v>642</v>
      </c>
      <c r="AJ450" s="224">
        <v>225875.73</v>
      </c>
      <c r="AK450" s="224">
        <f>AI450+AJ450</f>
        <v>4596012.8600000003</v>
      </c>
      <c r="AL450" s="225"/>
      <c r="AM450" s="225"/>
      <c r="AN450" s="213"/>
      <c r="AO450" s="225"/>
      <c r="AP450" s="225"/>
      <c r="AQ450" s="213"/>
      <c r="AR450" s="213"/>
      <c r="AS450" s="225"/>
      <c r="AT450" s="225"/>
      <c r="AU450" s="45"/>
      <c r="AV450" s="225"/>
      <c r="AW450" s="46"/>
      <c r="AX450" s="46"/>
      <c r="AY450" s="225"/>
      <c r="AZ450" s="225"/>
      <c r="BA450" s="46"/>
      <c r="BB450" s="46"/>
      <c r="BC450" s="213"/>
      <c r="BD450" s="46"/>
      <c r="BE450" s="46"/>
      <c r="BF450" s="46"/>
      <c r="BG450" s="225"/>
      <c r="BH450" s="46"/>
      <c r="BI450" s="251"/>
      <c r="BJ450" s="224">
        <v>227154.74</v>
      </c>
      <c r="BK450" s="224"/>
      <c r="BL450" s="257">
        <f>BJ450+BK450</f>
        <v>227154.74</v>
      </c>
      <c r="BM450" s="211"/>
      <c r="BN450" s="211"/>
      <c r="BO450" s="210">
        <v>44475</v>
      </c>
      <c r="BP450" s="210">
        <v>44564</v>
      </c>
      <c r="BQ450" s="211"/>
      <c r="BR450" s="211"/>
      <c r="BS450" s="210" t="s">
        <v>661</v>
      </c>
      <c r="BT450" s="211"/>
      <c r="BU450" s="47"/>
      <c r="BV450" s="47"/>
      <c r="BW450" s="210">
        <v>44546</v>
      </c>
      <c r="BX450" s="210">
        <v>44690</v>
      </c>
      <c r="BY450" s="211"/>
      <c r="BZ450" s="218" t="s">
        <v>1246</v>
      </c>
      <c r="CA450" s="218" t="s">
        <v>1160</v>
      </c>
      <c r="CB450" s="218" t="s">
        <v>1109</v>
      </c>
      <c r="CC450" s="218">
        <v>713791</v>
      </c>
      <c r="CD450" s="218" t="s">
        <v>1235</v>
      </c>
      <c r="CE450" s="218" t="s">
        <v>1236</v>
      </c>
    </row>
    <row r="451" spans="1:83" ht="25.5" x14ac:dyDescent="0.25">
      <c r="A451" s="229"/>
      <c r="B451" s="229"/>
      <c r="C451" s="229"/>
      <c r="D451" s="229"/>
      <c r="E451" s="229"/>
      <c r="F451" s="270"/>
      <c r="G451" s="229"/>
      <c r="H451" s="229"/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70"/>
      <c r="X451" s="229"/>
      <c r="Y451" s="229"/>
      <c r="Z451" s="229"/>
      <c r="AA451" s="229"/>
      <c r="AB451" s="230"/>
      <c r="AC451" s="229"/>
      <c r="AD451" s="230"/>
      <c r="AE451" s="230"/>
      <c r="AF451" s="229"/>
      <c r="AG451" s="229"/>
      <c r="AH451" s="229"/>
      <c r="AI451" s="224"/>
      <c r="AJ451" s="224"/>
      <c r="AK451" s="224"/>
      <c r="AL451" s="225" t="s">
        <v>643</v>
      </c>
      <c r="AM451" s="225" t="s">
        <v>652</v>
      </c>
      <c r="AN451" s="213">
        <v>44587</v>
      </c>
      <c r="AO451" s="225">
        <v>13225</v>
      </c>
      <c r="AP451" s="225" t="s">
        <v>185</v>
      </c>
      <c r="AQ451" s="213">
        <v>44594</v>
      </c>
      <c r="AR451" s="213">
        <v>44713</v>
      </c>
      <c r="AS451" s="225"/>
      <c r="AT451" s="225"/>
      <c r="AU451" s="45"/>
      <c r="AV451" s="225"/>
      <c r="AW451" s="46"/>
      <c r="AX451" s="46"/>
      <c r="AY451" s="225"/>
      <c r="AZ451" s="225"/>
      <c r="BA451" s="46"/>
      <c r="BB451" s="46"/>
      <c r="BC451" s="213"/>
      <c r="BD451" s="46"/>
      <c r="BE451" s="46"/>
      <c r="BF451" s="46"/>
      <c r="BG451" s="225"/>
      <c r="BH451" s="46"/>
      <c r="BI451" s="251"/>
      <c r="BJ451" s="224"/>
      <c r="BK451" s="224"/>
      <c r="BL451" s="257"/>
      <c r="BM451" s="211"/>
      <c r="BN451" s="211"/>
      <c r="BO451" s="210"/>
      <c r="BP451" s="210"/>
      <c r="BQ451" s="211"/>
      <c r="BR451" s="211"/>
      <c r="BS451" s="211"/>
      <c r="BT451" s="211"/>
      <c r="BU451" s="47"/>
      <c r="BV451" s="47"/>
      <c r="BW451" s="210"/>
      <c r="BX451" s="210"/>
      <c r="BY451" s="211"/>
      <c r="BZ451" s="218"/>
      <c r="CA451" s="218"/>
      <c r="CB451" s="218"/>
      <c r="CC451" s="218"/>
      <c r="CD451" s="218"/>
      <c r="CE451" s="218"/>
    </row>
    <row r="452" spans="1:83" ht="25.5" x14ac:dyDescent="0.25">
      <c r="A452" s="229"/>
      <c r="B452" s="229"/>
      <c r="C452" s="229"/>
      <c r="D452" s="229"/>
      <c r="E452" s="229"/>
      <c r="F452" s="270"/>
      <c r="G452" s="229"/>
      <c r="H452" s="229"/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70"/>
      <c r="X452" s="229"/>
      <c r="Y452" s="229"/>
      <c r="Z452" s="229"/>
      <c r="AA452" s="229"/>
      <c r="AB452" s="230"/>
      <c r="AC452" s="229"/>
      <c r="AD452" s="230"/>
      <c r="AE452" s="230"/>
      <c r="AF452" s="229"/>
      <c r="AG452" s="229"/>
      <c r="AH452" s="229"/>
      <c r="AI452" s="224"/>
      <c r="AJ452" s="224"/>
      <c r="AK452" s="224"/>
      <c r="AL452" s="225" t="s">
        <v>643</v>
      </c>
      <c r="AM452" s="225" t="s">
        <v>653</v>
      </c>
      <c r="AN452" s="213">
        <v>44708</v>
      </c>
      <c r="AO452" s="225">
        <v>13368</v>
      </c>
      <c r="AP452" s="225" t="s">
        <v>185</v>
      </c>
      <c r="AQ452" s="213">
        <v>44714</v>
      </c>
      <c r="AR452" s="213">
        <v>44833</v>
      </c>
      <c r="AS452" s="225"/>
      <c r="AT452" s="225"/>
      <c r="AU452" s="45"/>
      <c r="AV452" s="225"/>
      <c r="AW452" s="46"/>
      <c r="AX452" s="46"/>
      <c r="AY452" s="225"/>
      <c r="AZ452" s="225"/>
      <c r="BA452" s="46"/>
      <c r="BB452" s="46"/>
      <c r="BC452" s="213"/>
      <c r="BD452" s="46"/>
      <c r="BE452" s="46"/>
      <c r="BF452" s="46"/>
      <c r="BG452" s="225"/>
      <c r="BH452" s="46"/>
      <c r="BI452" s="251"/>
      <c r="BJ452" s="224"/>
      <c r="BK452" s="224"/>
      <c r="BL452" s="257"/>
      <c r="BM452" s="211"/>
      <c r="BN452" s="211"/>
      <c r="BO452" s="210">
        <v>44709</v>
      </c>
      <c r="BP452" s="210">
        <v>44768</v>
      </c>
      <c r="BQ452" s="211"/>
      <c r="BR452" s="211"/>
      <c r="BS452" s="211"/>
      <c r="BT452" s="211"/>
      <c r="BU452" s="47"/>
      <c r="BV452" s="47"/>
      <c r="BW452" s="210"/>
      <c r="BX452" s="210"/>
      <c r="BY452" s="211"/>
      <c r="BZ452" s="218"/>
      <c r="CA452" s="218"/>
      <c r="CB452" s="218"/>
      <c r="CC452" s="218"/>
      <c r="CD452" s="218"/>
      <c r="CE452" s="218"/>
    </row>
    <row r="453" spans="1:83" ht="25.5" x14ac:dyDescent="0.25">
      <c r="A453" s="229"/>
      <c r="B453" s="229"/>
      <c r="C453" s="229"/>
      <c r="D453" s="229"/>
      <c r="E453" s="229"/>
      <c r="F453" s="270"/>
      <c r="G453" s="229"/>
      <c r="H453" s="229"/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70"/>
      <c r="X453" s="229"/>
      <c r="Y453" s="229"/>
      <c r="Z453" s="229"/>
      <c r="AA453" s="229"/>
      <c r="AB453" s="230"/>
      <c r="AC453" s="229"/>
      <c r="AD453" s="230"/>
      <c r="AE453" s="230"/>
      <c r="AF453" s="229"/>
      <c r="AG453" s="229"/>
      <c r="AH453" s="229"/>
      <c r="AI453" s="224"/>
      <c r="AJ453" s="224"/>
      <c r="AK453" s="224"/>
      <c r="AL453" s="225" t="s">
        <v>645</v>
      </c>
      <c r="AM453" s="225" t="s">
        <v>654</v>
      </c>
      <c r="AN453" s="213">
        <v>44748</v>
      </c>
      <c r="AO453" s="225">
        <v>13351</v>
      </c>
      <c r="AP453" s="225" t="s">
        <v>185</v>
      </c>
      <c r="AQ453" s="213">
        <v>44834</v>
      </c>
      <c r="AR453" s="213">
        <v>44923</v>
      </c>
      <c r="AS453" s="225"/>
      <c r="AT453" s="225"/>
      <c r="AU453" s="45"/>
      <c r="AV453" s="225"/>
      <c r="AW453" s="46"/>
      <c r="AX453" s="46"/>
      <c r="AY453" s="225"/>
      <c r="AZ453" s="225"/>
      <c r="BA453" s="46"/>
      <c r="BB453" s="46"/>
      <c r="BC453" s="213"/>
      <c r="BD453" s="46"/>
      <c r="BE453" s="46"/>
      <c r="BF453" s="46"/>
      <c r="BG453" s="225"/>
      <c r="BH453" s="46"/>
      <c r="BI453" s="251"/>
      <c r="BJ453" s="224"/>
      <c r="BK453" s="224"/>
      <c r="BL453" s="257"/>
      <c r="BM453" s="211"/>
      <c r="BN453" s="211"/>
      <c r="BO453" s="210">
        <v>44769</v>
      </c>
      <c r="BP453" s="210">
        <v>44858</v>
      </c>
      <c r="BQ453" s="211"/>
      <c r="BR453" s="211"/>
      <c r="BS453" s="211"/>
      <c r="BT453" s="211"/>
      <c r="BU453" s="47"/>
      <c r="BV453" s="47"/>
      <c r="BW453" s="210"/>
      <c r="BX453" s="210"/>
      <c r="BY453" s="211"/>
      <c r="BZ453" s="218"/>
      <c r="CA453" s="218"/>
      <c r="CB453" s="218"/>
      <c r="CC453" s="218"/>
      <c r="CD453" s="218"/>
      <c r="CE453" s="218"/>
    </row>
    <row r="454" spans="1:83" ht="25.5" x14ac:dyDescent="0.25">
      <c r="A454" s="229"/>
      <c r="B454" s="229"/>
      <c r="C454" s="229"/>
      <c r="D454" s="229"/>
      <c r="E454" s="229"/>
      <c r="F454" s="270"/>
      <c r="G454" s="229"/>
      <c r="H454" s="229"/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70"/>
      <c r="X454" s="229"/>
      <c r="Y454" s="229"/>
      <c r="Z454" s="229"/>
      <c r="AA454" s="229"/>
      <c r="AB454" s="230"/>
      <c r="AC454" s="229"/>
      <c r="AD454" s="230"/>
      <c r="AE454" s="230"/>
      <c r="AF454" s="229"/>
      <c r="AG454" s="229"/>
      <c r="AH454" s="229"/>
      <c r="AI454" s="224"/>
      <c r="AJ454" s="224"/>
      <c r="AK454" s="224"/>
      <c r="AL454" s="225" t="s">
        <v>645</v>
      </c>
      <c r="AM454" s="225" t="s">
        <v>655</v>
      </c>
      <c r="AN454" s="213">
        <v>44945</v>
      </c>
      <c r="AO454" s="225">
        <v>13483</v>
      </c>
      <c r="AP454" s="225" t="s">
        <v>185</v>
      </c>
      <c r="AQ454" s="213">
        <v>45011</v>
      </c>
      <c r="AR454" s="213">
        <v>45130</v>
      </c>
      <c r="AS454" s="225"/>
      <c r="AT454" s="225"/>
      <c r="AU454" s="45"/>
      <c r="AV454" s="225"/>
      <c r="AW454" s="46"/>
      <c r="AX454" s="46"/>
      <c r="AY454" s="225"/>
      <c r="AZ454" s="225"/>
      <c r="BA454" s="46"/>
      <c r="BB454" s="46"/>
      <c r="BC454" s="213"/>
      <c r="BD454" s="46"/>
      <c r="BE454" s="46"/>
      <c r="BF454" s="46"/>
      <c r="BG454" s="225"/>
      <c r="BH454" s="46"/>
      <c r="BI454" s="251"/>
      <c r="BJ454" s="224"/>
      <c r="BK454" s="224"/>
      <c r="BL454" s="257"/>
      <c r="BM454" s="211"/>
      <c r="BN454" s="211"/>
      <c r="BO454" s="210">
        <v>44949</v>
      </c>
      <c r="BP454" s="210">
        <v>45038</v>
      </c>
      <c r="BQ454" s="211"/>
      <c r="BR454" s="211"/>
      <c r="BS454" s="211"/>
      <c r="BT454" s="211"/>
      <c r="BU454" s="47"/>
      <c r="BV454" s="47"/>
      <c r="BW454" s="210"/>
      <c r="BX454" s="210"/>
      <c r="BY454" s="211"/>
      <c r="BZ454" s="218"/>
      <c r="CA454" s="218"/>
      <c r="CB454" s="218"/>
      <c r="CC454" s="218"/>
      <c r="CD454" s="218"/>
      <c r="CE454" s="218"/>
    </row>
    <row r="455" spans="1:83" ht="25.5" x14ac:dyDescent="0.25">
      <c r="A455" s="229"/>
      <c r="B455" s="229"/>
      <c r="C455" s="229"/>
      <c r="D455" s="229"/>
      <c r="E455" s="229"/>
      <c r="F455" s="270"/>
      <c r="G455" s="229"/>
      <c r="H455" s="229"/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70"/>
      <c r="X455" s="229"/>
      <c r="Y455" s="229"/>
      <c r="Z455" s="229"/>
      <c r="AA455" s="229"/>
      <c r="AB455" s="230"/>
      <c r="AC455" s="229"/>
      <c r="AD455" s="230"/>
      <c r="AE455" s="230"/>
      <c r="AF455" s="229"/>
      <c r="AG455" s="229"/>
      <c r="AH455" s="229"/>
      <c r="AI455" s="224"/>
      <c r="AJ455" s="224"/>
      <c r="AK455" s="224"/>
      <c r="AL455" s="225" t="s">
        <v>645</v>
      </c>
      <c r="AM455" s="225" t="s">
        <v>656</v>
      </c>
      <c r="AN455" s="213">
        <v>44994</v>
      </c>
      <c r="AO455" s="225">
        <v>13666</v>
      </c>
      <c r="AP455" s="225" t="s">
        <v>185</v>
      </c>
      <c r="AQ455" s="213"/>
      <c r="AR455" s="213"/>
      <c r="AS455" s="225"/>
      <c r="AT455" s="225"/>
      <c r="AU455" s="45"/>
      <c r="AV455" s="225"/>
      <c r="AW455" s="46"/>
      <c r="AX455" s="46"/>
      <c r="AY455" s="225"/>
      <c r="AZ455" s="225"/>
      <c r="BA455" s="46"/>
      <c r="BB455" s="46"/>
      <c r="BC455" s="213"/>
      <c r="BD455" s="46"/>
      <c r="BE455" s="46"/>
      <c r="BF455" s="46"/>
      <c r="BG455" s="225"/>
      <c r="BH455" s="46"/>
      <c r="BI455" s="251"/>
      <c r="BJ455" s="224"/>
      <c r="BK455" s="224"/>
      <c r="BL455" s="257"/>
      <c r="BM455" s="211"/>
      <c r="BN455" s="211"/>
      <c r="BO455" s="211"/>
      <c r="BP455" s="211"/>
      <c r="BQ455" s="211"/>
      <c r="BR455" s="211"/>
      <c r="BS455" s="211"/>
      <c r="BT455" s="211"/>
      <c r="BU455" s="47"/>
      <c r="BV455" s="47"/>
      <c r="BW455" s="210"/>
      <c r="BX455" s="210"/>
      <c r="BY455" s="211"/>
      <c r="BZ455" s="218"/>
      <c r="CA455" s="218"/>
      <c r="CB455" s="218"/>
      <c r="CC455" s="218"/>
      <c r="CD455" s="218"/>
      <c r="CE455" s="218"/>
    </row>
    <row r="456" spans="1:83" ht="25.5" x14ac:dyDescent="0.25">
      <c r="A456" s="229"/>
      <c r="B456" s="229"/>
      <c r="C456" s="229"/>
      <c r="D456" s="229"/>
      <c r="E456" s="229"/>
      <c r="F456" s="270"/>
      <c r="G456" s="229"/>
      <c r="H456" s="229"/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70"/>
      <c r="X456" s="229"/>
      <c r="Y456" s="229"/>
      <c r="Z456" s="229"/>
      <c r="AA456" s="229"/>
      <c r="AB456" s="230"/>
      <c r="AC456" s="229"/>
      <c r="AD456" s="230"/>
      <c r="AE456" s="230"/>
      <c r="AF456" s="229"/>
      <c r="AG456" s="229"/>
      <c r="AH456" s="229"/>
      <c r="AI456" s="224"/>
      <c r="AJ456" s="224"/>
      <c r="AK456" s="224"/>
      <c r="AL456" s="225" t="s">
        <v>645</v>
      </c>
      <c r="AM456" s="225" t="s">
        <v>657</v>
      </c>
      <c r="AN456" s="213">
        <v>45128</v>
      </c>
      <c r="AO456" s="225">
        <v>13588</v>
      </c>
      <c r="AP456" s="225" t="s">
        <v>185</v>
      </c>
      <c r="AQ456" s="213">
        <v>45131</v>
      </c>
      <c r="AR456" s="213">
        <v>45250</v>
      </c>
      <c r="AS456" s="225"/>
      <c r="AT456" s="225"/>
      <c r="AU456" s="45"/>
      <c r="AV456" s="225"/>
      <c r="AW456" s="46"/>
      <c r="AX456" s="46"/>
      <c r="AY456" s="225"/>
      <c r="AZ456" s="225"/>
      <c r="BA456" s="46"/>
      <c r="BB456" s="46"/>
      <c r="BC456" s="213"/>
      <c r="BD456" s="46"/>
      <c r="BE456" s="46"/>
      <c r="BF456" s="46"/>
      <c r="BG456" s="225"/>
      <c r="BH456" s="46"/>
      <c r="BI456" s="251"/>
      <c r="BJ456" s="224"/>
      <c r="BK456" s="224"/>
      <c r="BL456" s="257"/>
      <c r="BM456" s="211"/>
      <c r="BN456" s="211"/>
      <c r="BO456" s="211"/>
      <c r="BP456" s="211"/>
      <c r="BQ456" s="211"/>
      <c r="BR456" s="211"/>
      <c r="BS456" s="211"/>
      <c r="BT456" s="211"/>
      <c r="BU456" s="47"/>
      <c r="BV456" s="47"/>
      <c r="BW456" s="210"/>
      <c r="BX456" s="210"/>
      <c r="BY456" s="211"/>
      <c r="BZ456" s="218"/>
      <c r="CA456" s="218"/>
      <c r="CB456" s="218"/>
      <c r="CC456" s="218"/>
      <c r="CD456" s="218"/>
      <c r="CE456" s="218"/>
    </row>
    <row r="457" spans="1:83" ht="25.5" x14ac:dyDescent="0.25">
      <c r="A457" s="229"/>
      <c r="B457" s="229"/>
      <c r="C457" s="229"/>
      <c r="D457" s="229"/>
      <c r="E457" s="229"/>
      <c r="F457" s="270"/>
      <c r="G457" s="229"/>
      <c r="H457" s="229"/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70"/>
      <c r="X457" s="229"/>
      <c r="Y457" s="229"/>
      <c r="Z457" s="229"/>
      <c r="AA457" s="229"/>
      <c r="AB457" s="230"/>
      <c r="AC457" s="229"/>
      <c r="AD457" s="230"/>
      <c r="AE457" s="230"/>
      <c r="AF457" s="229"/>
      <c r="AG457" s="229"/>
      <c r="AH457" s="229"/>
      <c r="AI457" s="224"/>
      <c r="AJ457" s="224"/>
      <c r="AK457" s="224"/>
      <c r="AL457" s="225" t="s">
        <v>1237</v>
      </c>
      <c r="AM457" s="225" t="s">
        <v>659</v>
      </c>
      <c r="AN457" s="213">
        <v>45250</v>
      </c>
      <c r="AO457" s="225">
        <v>13666</v>
      </c>
      <c r="AP457" s="225" t="s">
        <v>185</v>
      </c>
      <c r="AQ457" s="213">
        <v>45251</v>
      </c>
      <c r="AR457" s="213">
        <v>45370</v>
      </c>
      <c r="AS457" s="225"/>
      <c r="AT457" s="225"/>
      <c r="AU457" s="45"/>
      <c r="AV457" s="225"/>
      <c r="AW457" s="46"/>
      <c r="AX457" s="46"/>
      <c r="AY457" s="225"/>
      <c r="AZ457" s="225"/>
      <c r="BA457" s="46"/>
      <c r="BB457" s="46"/>
      <c r="BC457" s="213"/>
      <c r="BD457" s="46"/>
      <c r="BE457" s="46"/>
      <c r="BF457" s="46"/>
      <c r="BG457" s="225"/>
      <c r="BH457" s="46"/>
      <c r="BI457" s="251"/>
      <c r="BJ457" s="224"/>
      <c r="BK457" s="224"/>
      <c r="BL457" s="257"/>
      <c r="BM457" s="211"/>
      <c r="BN457" s="211"/>
      <c r="BO457" s="211"/>
      <c r="BP457" s="211"/>
      <c r="BQ457" s="211"/>
      <c r="BR457" s="211"/>
      <c r="BS457" s="211"/>
      <c r="BT457" s="211"/>
      <c r="BU457" s="47"/>
      <c r="BV457" s="47"/>
      <c r="BW457" s="210"/>
      <c r="BX457" s="210"/>
      <c r="BY457" s="211"/>
      <c r="BZ457" s="218"/>
      <c r="CA457" s="218"/>
      <c r="CB457" s="218"/>
      <c r="CC457" s="218"/>
      <c r="CD457" s="218"/>
      <c r="CE457" s="218"/>
    </row>
    <row r="458" spans="1:83" ht="38.25" x14ac:dyDescent="0.25">
      <c r="A458" s="229"/>
      <c r="B458" s="229"/>
      <c r="C458" s="229"/>
      <c r="D458" s="229"/>
      <c r="E458" s="229"/>
      <c r="F458" s="270"/>
      <c r="G458" s="229"/>
      <c r="H458" s="229"/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70"/>
      <c r="X458" s="229"/>
      <c r="Y458" s="229"/>
      <c r="Z458" s="229"/>
      <c r="AA458" s="229"/>
      <c r="AB458" s="230"/>
      <c r="AC458" s="229"/>
      <c r="AD458" s="230"/>
      <c r="AE458" s="230"/>
      <c r="AF458" s="229"/>
      <c r="AG458" s="229"/>
      <c r="AH458" s="229"/>
      <c r="AI458" s="224"/>
      <c r="AJ458" s="224"/>
      <c r="AK458" s="224"/>
      <c r="AL458" s="225" t="s">
        <v>1238</v>
      </c>
      <c r="AM458" s="225" t="s">
        <v>1239</v>
      </c>
      <c r="AN458" s="213">
        <v>45294</v>
      </c>
      <c r="AO458" s="225">
        <v>13700</v>
      </c>
      <c r="AP458" s="225" t="s">
        <v>185</v>
      </c>
      <c r="AQ458" s="213"/>
      <c r="AR458" s="213"/>
      <c r="AS458" s="225"/>
      <c r="AT458" s="225"/>
      <c r="AU458" s="45"/>
      <c r="AV458" s="225"/>
      <c r="AW458" s="46"/>
      <c r="AX458" s="46"/>
      <c r="AY458" s="225"/>
      <c r="AZ458" s="225"/>
      <c r="BA458" s="46"/>
      <c r="BB458" s="46"/>
      <c r="BC458" s="213"/>
      <c r="BD458" s="46"/>
      <c r="BE458" s="46"/>
      <c r="BF458" s="46"/>
      <c r="BG458" s="225"/>
      <c r="BH458" s="46"/>
      <c r="BI458" s="251"/>
      <c r="BJ458" s="224"/>
      <c r="BK458" s="224"/>
      <c r="BL458" s="257"/>
      <c r="BM458" s="211"/>
      <c r="BN458" s="211"/>
      <c r="BO458" s="210">
        <v>45295</v>
      </c>
      <c r="BP458" s="210">
        <v>45354</v>
      </c>
      <c r="BQ458" s="211"/>
      <c r="BR458" s="211"/>
      <c r="BS458" s="211"/>
      <c r="BT458" s="211"/>
      <c r="BU458" s="47"/>
      <c r="BV458" s="47"/>
      <c r="BW458" s="210"/>
      <c r="BX458" s="210"/>
      <c r="BY458" s="211"/>
      <c r="BZ458" s="218"/>
      <c r="CA458" s="218"/>
      <c r="CB458" s="218"/>
      <c r="CC458" s="218"/>
      <c r="CD458" s="218"/>
      <c r="CE458" s="218"/>
    </row>
    <row r="459" spans="1:83" ht="38.25" x14ac:dyDescent="0.25">
      <c r="A459" s="229"/>
      <c r="B459" s="229"/>
      <c r="C459" s="229"/>
      <c r="D459" s="229"/>
      <c r="E459" s="229"/>
      <c r="F459" s="270"/>
      <c r="G459" s="229"/>
      <c r="H459" s="229"/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70"/>
      <c r="X459" s="229"/>
      <c r="Y459" s="229"/>
      <c r="Z459" s="229"/>
      <c r="AA459" s="229"/>
      <c r="AB459" s="230"/>
      <c r="AC459" s="229"/>
      <c r="AD459" s="230"/>
      <c r="AE459" s="230"/>
      <c r="AF459" s="229"/>
      <c r="AG459" s="229"/>
      <c r="AH459" s="229"/>
      <c r="AI459" s="224"/>
      <c r="AJ459" s="224"/>
      <c r="AK459" s="224"/>
      <c r="AL459" s="225" t="s">
        <v>1240</v>
      </c>
      <c r="AM459" s="225" t="s">
        <v>1242</v>
      </c>
      <c r="AN459" s="213">
        <v>45344</v>
      </c>
      <c r="AO459" s="225">
        <v>13721</v>
      </c>
      <c r="AP459" s="225" t="s">
        <v>185</v>
      </c>
      <c r="AQ459" s="213">
        <v>45371</v>
      </c>
      <c r="AR459" s="213">
        <v>45460</v>
      </c>
      <c r="AS459" s="225"/>
      <c r="AT459" s="225"/>
      <c r="AU459" s="45"/>
      <c r="AV459" s="225"/>
      <c r="AW459" s="46"/>
      <c r="AX459" s="46"/>
      <c r="AY459" s="225"/>
      <c r="AZ459" s="225"/>
      <c r="BA459" s="46"/>
      <c r="BB459" s="46"/>
      <c r="BC459" s="213"/>
      <c r="BD459" s="46"/>
      <c r="BE459" s="46"/>
      <c r="BF459" s="46"/>
      <c r="BG459" s="225"/>
      <c r="BH459" s="46"/>
      <c r="BI459" s="251"/>
      <c r="BJ459" s="224"/>
      <c r="BK459" s="224"/>
      <c r="BL459" s="257"/>
      <c r="BM459" s="211"/>
      <c r="BN459" s="211"/>
      <c r="BO459" s="210">
        <v>45355</v>
      </c>
      <c r="BP459" s="210">
        <v>45444</v>
      </c>
      <c r="BQ459" s="211"/>
      <c r="BR459" s="211"/>
      <c r="BS459" s="211"/>
      <c r="BT459" s="211"/>
      <c r="BU459" s="47"/>
      <c r="BV459" s="47"/>
      <c r="BW459" s="210"/>
      <c r="BX459" s="210"/>
      <c r="BY459" s="211"/>
      <c r="BZ459" s="218"/>
      <c r="CA459" s="218"/>
      <c r="CB459" s="218"/>
      <c r="CC459" s="218"/>
      <c r="CD459" s="218"/>
      <c r="CE459" s="218"/>
    </row>
    <row r="460" spans="1:83" ht="25.5" x14ac:dyDescent="0.25">
      <c r="A460" s="229"/>
      <c r="B460" s="229"/>
      <c r="C460" s="229"/>
      <c r="D460" s="229"/>
      <c r="E460" s="229"/>
      <c r="F460" s="270"/>
      <c r="G460" s="229"/>
      <c r="H460" s="229"/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70"/>
      <c r="X460" s="229"/>
      <c r="Y460" s="229"/>
      <c r="Z460" s="229"/>
      <c r="AA460" s="229"/>
      <c r="AB460" s="230"/>
      <c r="AC460" s="229"/>
      <c r="AD460" s="230"/>
      <c r="AE460" s="230"/>
      <c r="AF460" s="229"/>
      <c r="AG460" s="229"/>
      <c r="AH460" s="229"/>
      <c r="AI460" s="224"/>
      <c r="AJ460" s="224"/>
      <c r="AK460" s="224"/>
      <c r="AL460" s="225" t="s">
        <v>1243</v>
      </c>
      <c r="AM460" s="225" t="s">
        <v>1241</v>
      </c>
      <c r="AN460" s="213">
        <v>45435</v>
      </c>
      <c r="AO460" s="225">
        <v>13784</v>
      </c>
      <c r="AP460" s="225" t="s">
        <v>185</v>
      </c>
      <c r="AQ460" s="213">
        <v>45461</v>
      </c>
      <c r="AR460" s="213">
        <v>45550</v>
      </c>
      <c r="AS460" s="225"/>
      <c r="AT460" s="225"/>
      <c r="AU460" s="45"/>
      <c r="AV460" s="225"/>
      <c r="AW460" s="46"/>
      <c r="AX460" s="46"/>
      <c r="AY460" s="225"/>
      <c r="AZ460" s="225"/>
      <c r="BA460" s="46"/>
      <c r="BB460" s="46"/>
      <c r="BC460" s="213"/>
      <c r="BD460" s="46"/>
      <c r="BE460" s="46"/>
      <c r="BF460" s="46"/>
      <c r="BG460" s="225"/>
      <c r="BH460" s="46"/>
      <c r="BI460" s="251"/>
      <c r="BJ460" s="224"/>
      <c r="BK460" s="224"/>
      <c r="BL460" s="257"/>
      <c r="BM460" s="211"/>
      <c r="BN460" s="211"/>
      <c r="BO460" s="211"/>
      <c r="BP460" s="211"/>
      <c r="BQ460" s="211"/>
      <c r="BR460" s="211"/>
      <c r="BS460" s="211"/>
      <c r="BT460" s="211"/>
      <c r="BU460" s="47"/>
      <c r="BV460" s="47"/>
      <c r="BW460" s="210"/>
      <c r="BX460" s="210"/>
      <c r="BY460" s="211"/>
      <c r="BZ460" s="218"/>
      <c r="CA460" s="218"/>
      <c r="CB460" s="218"/>
      <c r="CC460" s="218"/>
      <c r="CD460" s="218"/>
      <c r="CE460" s="218"/>
    </row>
    <row r="461" spans="1:83" ht="25.5" x14ac:dyDescent="0.25">
      <c r="A461" s="229"/>
      <c r="B461" s="229"/>
      <c r="C461" s="229"/>
      <c r="D461" s="229"/>
      <c r="E461" s="229"/>
      <c r="F461" s="270"/>
      <c r="G461" s="229"/>
      <c r="H461" s="229"/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70"/>
      <c r="X461" s="229"/>
      <c r="Y461" s="229"/>
      <c r="Z461" s="229"/>
      <c r="AA461" s="229"/>
      <c r="AB461" s="230"/>
      <c r="AC461" s="229"/>
      <c r="AD461" s="230"/>
      <c r="AE461" s="230"/>
      <c r="AF461" s="229"/>
      <c r="AG461" s="229"/>
      <c r="AH461" s="229"/>
      <c r="AI461" s="224"/>
      <c r="AJ461" s="224"/>
      <c r="AK461" s="224"/>
      <c r="AL461" s="225" t="s">
        <v>1243</v>
      </c>
      <c r="AM461" s="225" t="s">
        <v>1244</v>
      </c>
      <c r="AN461" s="213">
        <v>45548</v>
      </c>
      <c r="AO461" s="225">
        <v>13868</v>
      </c>
      <c r="AP461" s="225" t="s">
        <v>185</v>
      </c>
      <c r="AQ461" s="213">
        <v>45551</v>
      </c>
      <c r="AR461" s="213">
        <v>45641</v>
      </c>
      <c r="AS461" s="225"/>
      <c r="AT461" s="225"/>
      <c r="AU461" s="45"/>
      <c r="AV461" s="225"/>
      <c r="AW461" s="46"/>
      <c r="AX461" s="46"/>
      <c r="AY461" s="225"/>
      <c r="AZ461" s="225"/>
      <c r="BA461" s="46"/>
      <c r="BB461" s="46"/>
      <c r="BC461" s="213"/>
      <c r="BD461" s="46"/>
      <c r="BE461" s="46"/>
      <c r="BF461" s="46"/>
      <c r="BG461" s="225"/>
      <c r="BH461" s="46"/>
      <c r="BI461" s="251"/>
      <c r="BJ461" s="224"/>
      <c r="BK461" s="224"/>
      <c r="BL461" s="257"/>
      <c r="BM461" s="211"/>
      <c r="BN461" s="211"/>
      <c r="BO461" s="211"/>
      <c r="BP461" s="211"/>
      <c r="BQ461" s="211"/>
      <c r="BR461" s="211"/>
      <c r="BS461" s="211"/>
      <c r="BT461" s="211"/>
      <c r="BU461" s="47"/>
      <c r="BV461" s="47"/>
      <c r="BW461" s="210"/>
      <c r="BX461" s="210"/>
      <c r="BY461" s="211"/>
      <c r="BZ461" s="218"/>
      <c r="CA461" s="218"/>
      <c r="CB461" s="218"/>
      <c r="CC461" s="218"/>
      <c r="CD461" s="218"/>
      <c r="CE461" s="218"/>
    </row>
    <row r="462" spans="1:83" ht="25.5" x14ac:dyDescent="0.25">
      <c r="A462" s="229"/>
      <c r="B462" s="229"/>
      <c r="C462" s="229"/>
      <c r="D462" s="229"/>
      <c r="E462" s="229"/>
      <c r="F462" s="270"/>
      <c r="G462" s="229"/>
      <c r="H462" s="229"/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70"/>
      <c r="X462" s="229"/>
      <c r="Y462" s="229"/>
      <c r="Z462" s="229"/>
      <c r="AA462" s="229"/>
      <c r="AB462" s="230"/>
      <c r="AC462" s="229"/>
      <c r="AD462" s="230"/>
      <c r="AE462" s="230"/>
      <c r="AF462" s="229"/>
      <c r="AG462" s="229"/>
      <c r="AH462" s="229"/>
      <c r="AI462" s="224"/>
      <c r="AJ462" s="224"/>
      <c r="AK462" s="224"/>
      <c r="AL462" s="225" t="s">
        <v>1243</v>
      </c>
      <c r="AM462" s="225" t="s">
        <v>1245</v>
      </c>
      <c r="AN462" s="213">
        <v>45622</v>
      </c>
      <c r="AO462" s="225">
        <v>13917</v>
      </c>
      <c r="AP462" s="225" t="s">
        <v>185</v>
      </c>
      <c r="AQ462" s="213">
        <v>45642</v>
      </c>
      <c r="AR462" s="213">
        <v>45731</v>
      </c>
      <c r="AS462" s="225"/>
      <c r="AT462" s="225"/>
      <c r="AU462" s="45"/>
      <c r="AV462" s="225"/>
      <c r="AW462" s="46"/>
      <c r="AX462" s="46"/>
      <c r="AY462" s="225"/>
      <c r="AZ462" s="225"/>
      <c r="BA462" s="46"/>
      <c r="BB462" s="46"/>
      <c r="BC462" s="213"/>
      <c r="BD462" s="46"/>
      <c r="BE462" s="46"/>
      <c r="BF462" s="46"/>
      <c r="BG462" s="225"/>
      <c r="BH462" s="46"/>
      <c r="BI462" s="251"/>
      <c r="BJ462" s="224"/>
      <c r="BK462" s="224"/>
      <c r="BL462" s="257"/>
      <c r="BM462" s="211"/>
      <c r="BN462" s="211"/>
      <c r="BO462" s="211"/>
      <c r="BP462" s="211"/>
      <c r="BQ462" s="211"/>
      <c r="BR462" s="211"/>
      <c r="BS462" s="211"/>
      <c r="BT462" s="211"/>
      <c r="BU462" s="47"/>
      <c r="BV462" s="47"/>
      <c r="BW462" s="210"/>
      <c r="BX462" s="210"/>
      <c r="BY462" s="211"/>
      <c r="BZ462" s="218"/>
      <c r="CA462" s="218"/>
      <c r="CB462" s="218"/>
      <c r="CC462" s="218"/>
      <c r="CD462" s="218"/>
      <c r="CE462" s="218"/>
    </row>
    <row r="463" spans="1:83" x14ac:dyDescent="0.25">
      <c r="A463" s="229">
        <v>74</v>
      </c>
      <c r="B463" s="229" t="s">
        <v>662</v>
      </c>
      <c r="C463" s="229" t="s">
        <v>663</v>
      </c>
      <c r="D463" s="229" t="s">
        <v>549</v>
      </c>
      <c r="E463" s="229" t="s">
        <v>180</v>
      </c>
      <c r="F463" s="270" t="s">
        <v>664</v>
      </c>
      <c r="G463" s="229" t="s">
        <v>665</v>
      </c>
      <c r="H463" s="229"/>
      <c r="I463" s="229"/>
      <c r="J463" s="229"/>
      <c r="K463" s="229"/>
      <c r="L463" s="229"/>
      <c r="M463" s="229" t="s">
        <v>618</v>
      </c>
      <c r="N463" s="229" t="s">
        <v>660</v>
      </c>
      <c r="O463" s="234">
        <v>13132</v>
      </c>
      <c r="P463" s="234">
        <v>13135</v>
      </c>
      <c r="Q463" s="229"/>
      <c r="R463" s="229"/>
      <c r="S463" s="229"/>
      <c r="T463" s="229"/>
      <c r="U463" s="229"/>
      <c r="V463" s="229"/>
      <c r="W463" s="270"/>
      <c r="X463" s="229"/>
      <c r="Y463" s="229" t="s">
        <v>666</v>
      </c>
      <c r="Z463" s="229" t="s">
        <v>553</v>
      </c>
      <c r="AA463" s="229" t="s">
        <v>554</v>
      </c>
      <c r="AB463" s="230">
        <v>44512</v>
      </c>
      <c r="AC463" s="234">
        <v>13175</v>
      </c>
      <c r="AD463" s="230">
        <v>44512</v>
      </c>
      <c r="AE463" s="230">
        <v>44691</v>
      </c>
      <c r="AF463" s="229" t="s">
        <v>183</v>
      </c>
      <c r="AG463" s="229" t="s">
        <v>184</v>
      </c>
      <c r="AH463" s="229" t="s">
        <v>667</v>
      </c>
      <c r="AI463" s="224">
        <v>2875455.43</v>
      </c>
      <c r="AJ463" s="224">
        <v>11574</v>
      </c>
      <c r="AK463" s="224">
        <f>AI463+AJ463</f>
        <v>2887029.43</v>
      </c>
      <c r="AL463" s="225"/>
      <c r="AM463" s="225"/>
      <c r="AN463" s="213"/>
      <c r="AO463" s="225"/>
      <c r="AP463" s="225"/>
      <c r="AQ463" s="213"/>
      <c r="AR463" s="213"/>
      <c r="AS463" s="225"/>
      <c r="AT463" s="225"/>
      <c r="AU463" s="45"/>
      <c r="AV463" s="225"/>
      <c r="AW463" s="46"/>
      <c r="AX463" s="46"/>
      <c r="AY463" s="225"/>
      <c r="AZ463" s="225"/>
      <c r="BA463" s="46"/>
      <c r="BB463" s="46"/>
      <c r="BC463" s="213"/>
      <c r="BD463" s="46"/>
      <c r="BE463" s="46"/>
      <c r="BF463" s="46"/>
      <c r="BG463" s="225"/>
      <c r="BH463" s="46"/>
      <c r="BI463" s="251"/>
      <c r="BJ463" s="224">
        <v>2475506.15</v>
      </c>
      <c r="BK463" s="224"/>
      <c r="BL463" s="257">
        <f>BJ463+BK463</f>
        <v>2475506.15</v>
      </c>
      <c r="BM463" s="211"/>
      <c r="BN463" s="211"/>
      <c r="BO463" s="210"/>
      <c r="BP463" s="210"/>
      <c r="BQ463" s="211"/>
      <c r="BR463" s="211"/>
      <c r="BS463" s="211"/>
      <c r="BT463" s="211"/>
      <c r="BU463" s="47"/>
      <c r="BV463" s="47"/>
      <c r="BW463" s="210"/>
      <c r="BX463" s="210"/>
      <c r="BY463" s="211"/>
      <c r="BZ463" s="218"/>
      <c r="CA463" s="218"/>
      <c r="CB463" s="218"/>
      <c r="CC463" s="218"/>
      <c r="CD463" s="218"/>
      <c r="CE463" s="218"/>
    </row>
    <row r="464" spans="1:83" ht="25.5" x14ac:dyDescent="0.25">
      <c r="A464" s="229"/>
      <c r="B464" s="229"/>
      <c r="C464" s="229"/>
      <c r="D464" s="229"/>
      <c r="E464" s="229"/>
      <c r="F464" s="270"/>
      <c r="G464" s="229"/>
      <c r="H464" s="229"/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70"/>
      <c r="X464" s="229"/>
      <c r="Y464" s="229"/>
      <c r="Z464" s="229"/>
      <c r="AA464" s="229"/>
      <c r="AB464" s="230"/>
      <c r="AC464" s="229"/>
      <c r="AD464" s="230"/>
      <c r="AE464" s="230"/>
      <c r="AF464" s="229"/>
      <c r="AG464" s="229"/>
      <c r="AH464" s="229"/>
      <c r="AI464" s="224"/>
      <c r="AJ464" s="224"/>
      <c r="AK464" s="224"/>
      <c r="AL464" s="225" t="s">
        <v>658</v>
      </c>
      <c r="AM464" s="225" t="s">
        <v>668</v>
      </c>
      <c r="AN464" s="213">
        <v>44684</v>
      </c>
      <c r="AO464" s="225">
        <v>13317</v>
      </c>
      <c r="AP464" s="225" t="s">
        <v>185</v>
      </c>
      <c r="AQ464" s="213">
        <v>44692</v>
      </c>
      <c r="AR464" s="213">
        <v>44871</v>
      </c>
      <c r="AS464" s="225"/>
      <c r="AT464" s="225"/>
      <c r="AU464" s="45"/>
      <c r="AV464" s="225"/>
      <c r="AW464" s="46"/>
      <c r="AX464" s="46"/>
      <c r="AY464" s="225"/>
      <c r="AZ464" s="225"/>
      <c r="BA464" s="46"/>
      <c r="BB464" s="46"/>
      <c r="BC464" s="213"/>
      <c r="BD464" s="46"/>
      <c r="BE464" s="46"/>
      <c r="BF464" s="46"/>
      <c r="BG464" s="225"/>
      <c r="BH464" s="46"/>
      <c r="BI464" s="251"/>
      <c r="BJ464" s="224"/>
      <c r="BK464" s="224"/>
      <c r="BL464" s="257"/>
      <c r="BM464" s="211"/>
      <c r="BN464" s="211"/>
      <c r="BO464" s="210"/>
      <c r="BP464" s="210"/>
      <c r="BQ464" s="211"/>
      <c r="BR464" s="211"/>
      <c r="BS464" s="211"/>
      <c r="BT464" s="211"/>
      <c r="BU464" s="47"/>
      <c r="BV464" s="47"/>
      <c r="BW464" s="210"/>
      <c r="BX464" s="210"/>
      <c r="BY464" s="211"/>
      <c r="BZ464" s="218"/>
      <c r="CA464" s="218"/>
      <c r="CB464" s="218"/>
      <c r="CC464" s="218"/>
      <c r="CD464" s="218"/>
      <c r="CE464" s="218"/>
    </row>
    <row r="465" spans="1:83" ht="25.5" x14ac:dyDescent="0.25">
      <c r="A465" s="229"/>
      <c r="B465" s="229"/>
      <c r="C465" s="229"/>
      <c r="D465" s="229"/>
      <c r="E465" s="229"/>
      <c r="F465" s="270"/>
      <c r="G465" s="229"/>
      <c r="H465" s="229"/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70"/>
      <c r="X465" s="229"/>
      <c r="Y465" s="229"/>
      <c r="Z465" s="229"/>
      <c r="AA465" s="229"/>
      <c r="AB465" s="230"/>
      <c r="AC465" s="229"/>
      <c r="AD465" s="230"/>
      <c r="AE465" s="230"/>
      <c r="AF465" s="229"/>
      <c r="AG465" s="229"/>
      <c r="AH465" s="229"/>
      <c r="AI465" s="224"/>
      <c r="AJ465" s="224"/>
      <c r="AK465" s="224"/>
      <c r="AL465" s="225" t="s">
        <v>643</v>
      </c>
      <c r="AM465" s="225" t="s">
        <v>669</v>
      </c>
      <c r="AN465" s="213">
        <v>44868</v>
      </c>
      <c r="AO465" s="225">
        <v>13416</v>
      </c>
      <c r="AP465" s="225" t="s">
        <v>185</v>
      </c>
      <c r="AQ465" s="213">
        <v>44872</v>
      </c>
      <c r="AR465" s="213">
        <v>45051</v>
      </c>
      <c r="AS465" s="225"/>
      <c r="AT465" s="225"/>
      <c r="AU465" s="45"/>
      <c r="AV465" s="225"/>
      <c r="AW465" s="46"/>
      <c r="AX465" s="46"/>
      <c r="AY465" s="225"/>
      <c r="AZ465" s="225"/>
      <c r="BA465" s="46"/>
      <c r="BB465" s="46"/>
      <c r="BC465" s="213"/>
      <c r="BD465" s="46"/>
      <c r="BE465" s="46"/>
      <c r="BF465" s="46"/>
      <c r="BG465" s="225"/>
      <c r="BH465" s="46"/>
      <c r="BI465" s="251"/>
      <c r="BJ465" s="224"/>
      <c r="BK465" s="224"/>
      <c r="BL465" s="257"/>
      <c r="BM465" s="211"/>
      <c r="BN465" s="211"/>
      <c r="BO465" s="210">
        <v>44893</v>
      </c>
      <c r="BP465" s="210">
        <v>45042</v>
      </c>
      <c r="BQ465" s="211"/>
      <c r="BR465" s="211"/>
      <c r="BS465" s="211"/>
      <c r="BT465" s="211"/>
      <c r="BU465" s="47"/>
      <c r="BV465" s="47"/>
      <c r="BW465" s="210"/>
      <c r="BX465" s="210"/>
      <c r="BY465" s="211"/>
      <c r="BZ465" s="218"/>
      <c r="CA465" s="218"/>
      <c r="CB465" s="218"/>
      <c r="CC465" s="218"/>
      <c r="CD465" s="218"/>
      <c r="CE465" s="218"/>
    </row>
    <row r="466" spans="1:83" ht="25.5" x14ac:dyDescent="0.25">
      <c r="A466" s="229"/>
      <c r="B466" s="229"/>
      <c r="C466" s="229"/>
      <c r="D466" s="229"/>
      <c r="E466" s="229"/>
      <c r="F466" s="270"/>
      <c r="G466" s="229"/>
      <c r="H466" s="229"/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70"/>
      <c r="X466" s="229"/>
      <c r="Y466" s="229"/>
      <c r="Z466" s="229"/>
      <c r="AA466" s="229"/>
      <c r="AB466" s="230"/>
      <c r="AC466" s="229"/>
      <c r="AD466" s="230"/>
      <c r="AE466" s="230"/>
      <c r="AF466" s="229"/>
      <c r="AG466" s="229"/>
      <c r="AH466" s="229"/>
      <c r="AI466" s="224"/>
      <c r="AJ466" s="224"/>
      <c r="AK466" s="224"/>
      <c r="AL466" s="225" t="s">
        <v>645</v>
      </c>
      <c r="AM466" s="225" t="s">
        <v>670</v>
      </c>
      <c r="AN466" s="213">
        <v>44922</v>
      </c>
      <c r="AO466" s="225">
        <v>13446</v>
      </c>
      <c r="AP466" s="225" t="s">
        <v>671</v>
      </c>
      <c r="AQ466" s="213"/>
      <c r="AR466" s="213"/>
      <c r="AS466" s="225"/>
      <c r="AT466" s="225"/>
      <c r="AU466" s="45"/>
      <c r="AV466" s="225"/>
      <c r="AW466" s="46"/>
      <c r="AX466" s="46"/>
      <c r="AY466" s="225"/>
      <c r="AZ466" s="225"/>
      <c r="BA466" s="46"/>
      <c r="BB466" s="46"/>
      <c r="BC466" s="213"/>
      <c r="BD466" s="46"/>
      <c r="BE466" s="46"/>
      <c r="BF466" s="46"/>
      <c r="BG466" s="225"/>
      <c r="BH466" s="46"/>
      <c r="BI466" s="251"/>
      <c r="BJ466" s="224"/>
      <c r="BK466" s="224"/>
      <c r="BL466" s="257"/>
      <c r="BM466" s="211"/>
      <c r="BN466" s="211"/>
      <c r="BO466" s="210"/>
      <c r="BP466" s="210"/>
      <c r="BQ466" s="211"/>
      <c r="BR466" s="211"/>
      <c r="BS466" s="211"/>
      <c r="BT466" s="211"/>
      <c r="BU466" s="47"/>
      <c r="BV466" s="47"/>
      <c r="BW466" s="210"/>
      <c r="BX466" s="210"/>
      <c r="BY466" s="211"/>
      <c r="BZ466" s="218"/>
      <c r="CA466" s="218"/>
      <c r="CB466" s="218"/>
      <c r="CC466" s="218"/>
      <c r="CD466" s="218"/>
      <c r="CE466" s="218"/>
    </row>
    <row r="467" spans="1:83" ht="25.5" x14ac:dyDescent="0.25">
      <c r="A467" s="229"/>
      <c r="B467" s="229"/>
      <c r="C467" s="229"/>
      <c r="D467" s="229"/>
      <c r="E467" s="229"/>
      <c r="F467" s="270"/>
      <c r="G467" s="229"/>
      <c r="H467" s="229"/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70"/>
      <c r="X467" s="229"/>
      <c r="Y467" s="229"/>
      <c r="Z467" s="229"/>
      <c r="AA467" s="229"/>
      <c r="AB467" s="230"/>
      <c r="AC467" s="229"/>
      <c r="AD467" s="230"/>
      <c r="AE467" s="230"/>
      <c r="AF467" s="229"/>
      <c r="AG467" s="229"/>
      <c r="AH467" s="229"/>
      <c r="AI467" s="224"/>
      <c r="AJ467" s="224"/>
      <c r="AK467" s="224"/>
      <c r="AL467" s="225" t="s">
        <v>935</v>
      </c>
      <c r="AM467" s="225" t="s">
        <v>1247</v>
      </c>
      <c r="AN467" s="213">
        <v>45035</v>
      </c>
      <c r="AO467" s="225">
        <v>13563</v>
      </c>
      <c r="AP467" s="225" t="s">
        <v>185</v>
      </c>
      <c r="AQ467" s="213">
        <v>45052</v>
      </c>
      <c r="AR467" s="213">
        <v>45231</v>
      </c>
      <c r="AS467" s="225"/>
      <c r="AT467" s="225"/>
      <c r="AU467" s="45"/>
      <c r="AV467" s="225"/>
      <c r="AW467" s="46"/>
      <c r="AX467" s="46"/>
      <c r="AY467" s="225"/>
      <c r="AZ467" s="225"/>
      <c r="BA467" s="46"/>
      <c r="BB467" s="46"/>
      <c r="BC467" s="213"/>
      <c r="BD467" s="46"/>
      <c r="BE467" s="46"/>
      <c r="BF467" s="46"/>
      <c r="BG467" s="225"/>
      <c r="BH467" s="46"/>
      <c r="BI467" s="251"/>
      <c r="BJ467" s="224"/>
      <c r="BK467" s="224"/>
      <c r="BL467" s="257"/>
      <c r="BM467" s="211"/>
      <c r="BN467" s="211"/>
      <c r="BO467" s="210">
        <v>45043</v>
      </c>
      <c r="BP467" s="210">
        <v>45192</v>
      </c>
      <c r="BQ467" s="211"/>
      <c r="BR467" s="211"/>
      <c r="BS467" s="211"/>
      <c r="BT467" s="211"/>
      <c r="BU467" s="47"/>
      <c r="BV467" s="47"/>
      <c r="BW467" s="210"/>
      <c r="BX467" s="210"/>
      <c r="BY467" s="211"/>
      <c r="BZ467" s="218"/>
      <c r="CA467" s="218"/>
      <c r="CB467" s="218"/>
      <c r="CC467" s="218"/>
      <c r="CD467" s="218"/>
      <c r="CE467" s="218"/>
    </row>
    <row r="468" spans="1:83" ht="25.5" x14ac:dyDescent="0.25">
      <c r="A468" s="229"/>
      <c r="B468" s="229"/>
      <c r="C468" s="229"/>
      <c r="D468" s="229"/>
      <c r="E468" s="229"/>
      <c r="F468" s="270"/>
      <c r="G468" s="229"/>
      <c r="H468" s="229"/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70"/>
      <c r="X468" s="229"/>
      <c r="Y468" s="229"/>
      <c r="Z468" s="229"/>
      <c r="AA468" s="229"/>
      <c r="AB468" s="230"/>
      <c r="AC468" s="229"/>
      <c r="AD468" s="230"/>
      <c r="AE468" s="230"/>
      <c r="AF468" s="229"/>
      <c r="AG468" s="229"/>
      <c r="AH468" s="229"/>
      <c r="AI468" s="224"/>
      <c r="AJ468" s="224"/>
      <c r="AK468" s="224"/>
      <c r="AL468" s="225" t="s">
        <v>977</v>
      </c>
      <c r="AM468" s="225" t="s">
        <v>1249</v>
      </c>
      <c r="AN468" s="213">
        <v>45230</v>
      </c>
      <c r="AO468" s="225">
        <v>13652</v>
      </c>
      <c r="AP468" s="225" t="s">
        <v>185</v>
      </c>
      <c r="AQ468" s="213">
        <v>45232</v>
      </c>
      <c r="AR468" s="213">
        <v>45411</v>
      </c>
      <c r="AS468" s="225"/>
      <c r="AT468" s="225"/>
      <c r="AU468" s="45"/>
      <c r="AV468" s="225"/>
      <c r="AW468" s="46"/>
      <c r="AX468" s="46"/>
      <c r="AY468" s="225"/>
      <c r="AZ468" s="225"/>
      <c r="BA468" s="46"/>
      <c r="BB468" s="46"/>
      <c r="BC468" s="213"/>
      <c r="BD468" s="46"/>
      <c r="BE468" s="46"/>
      <c r="BF468" s="46"/>
      <c r="BG468" s="225"/>
      <c r="BH468" s="46"/>
      <c r="BI468" s="251"/>
      <c r="BJ468" s="224"/>
      <c r="BK468" s="224"/>
      <c r="BL468" s="257"/>
      <c r="BM468" s="211"/>
      <c r="BN468" s="211"/>
      <c r="BO468" s="210"/>
      <c r="BP468" s="210"/>
      <c r="BQ468" s="211"/>
      <c r="BR468" s="211"/>
      <c r="BS468" s="211"/>
      <c r="BT468" s="211"/>
      <c r="BU468" s="47"/>
      <c r="BV468" s="47"/>
      <c r="BW468" s="210"/>
      <c r="BX468" s="210"/>
      <c r="BY468" s="211"/>
      <c r="BZ468" s="218"/>
      <c r="CA468" s="218"/>
      <c r="CB468" s="218"/>
      <c r="CC468" s="218"/>
      <c r="CD468" s="218"/>
      <c r="CE468" s="218"/>
    </row>
    <row r="469" spans="1:83" ht="25.5" x14ac:dyDescent="0.25">
      <c r="A469" s="229"/>
      <c r="B469" s="229"/>
      <c r="C469" s="229"/>
      <c r="D469" s="229"/>
      <c r="E469" s="229"/>
      <c r="F469" s="270"/>
      <c r="G469" s="229"/>
      <c r="H469" s="229"/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70"/>
      <c r="X469" s="229"/>
      <c r="Y469" s="229"/>
      <c r="Z469" s="229"/>
      <c r="AA469" s="229"/>
      <c r="AB469" s="230"/>
      <c r="AC469" s="229"/>
      <c r="AD469" s="230"/>
      <c r="AE469" s="230"/>
      <c r="AF469" s="229"/>
      <c r="AG469" s="229"/>
      <c r="AH469" s="229"/>
      <c r="AI469" s="224"/>
      <c r="AJ469" s="224"/>
      <c r="AK469" s="224"/>
      <c r="AL469" s="225" t="s">
        <v>968</v>
      </c>
      <c r="AM469" s="225" t="s">
        <v>1248</v>
      </c>
      <c r="AN469" s="213">
        <v>45306</v>
      </c>
      <c r="AO469" s="225">
        <v>13700</v>
      </c>
      <c r="AP469" s="225" t="s">
        <v>185</v>
      </c>
      <c r="AQ469" s="213"/>
      <c r="AR469" s="213"/>
      <c r="AS469" s="225"/>
      <c r="AT469" s="225"/>
      <c r="AU469" s="45"/>
      <c r="AV469" s="225"/>
      <c r="AW469" s="46"/>
      <c r="AX469" s="46"/>
      <c r="AY469" s="225"/>
      <c r="AZ469" s="225"/>
      <c r="BA469" s="46"/>
      <c r="BB469" s="46"/>
      <c r="BC469" s="213"/>
      <c r="BD469" s="46"/>
      <c r="BE469" s="46"/>
      <c r="BF469" s="46"/>
      <c r="BG469" s="225"/>
      <c r="BH469" s="46"/>
      <c r="BI469" s="251"/>
      <c r="BJ469" s="224"/>
      <c r="BK469" s="224"/>
      <c r="BL469" s="257"/>
      <c r="BM469" s="211"/>
      <c r="BN469" s="211"/>
      <c r="BO469" s="210">
        <v>45314</v>
      </c>
      <c r="BP469" s="210">
        <v>45411</v>
      </c>
      <c r="BQ469" s="211"/>
      <c r="BR469" s="211"/>
      <c r="BS469" s="211"/>
      <c r="BT469" s="211"/>
      <c r="BU469" s="47"/>
      <c r="BV469" s="47"/>
      <c r="BW469" s="210"/>
      <c r="BX469" s="210"/>
      <c r="BY469" s="211"/>
      <c r="BZ469" s="218"/>
      <c r="CA469" s="218"/>
      <c r="CB469" s="218"/>
      <c r="CC469" s="218"/>
      <c r="CD469" s="218"/>
      <c r="CE469" s="218"/>
    </row>
    <row r="470" spans="1:83" ht="25.5" x14ac:dyDescent="0.25">
      <c r="A470" s="229"/>
      <c r="B470" s="229"/>
      <c r="C470" s="229"/>
      <c r="D470" s="229"/>
      <c r="E470" s="229"/>
      <c r="F470" s="270"/>
      <c r="G470" s="229"/>
      <c r="H470" s="229"/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70"/>
      <c r="X470" s="229"/>
      <c r="Y470" s="229"/>
      <c r="Z470" s="229"/>
      <c r="AA470" s="229"/>
      <c r="AB470" s="230"/>
      <c r="AC470" s="229"/>
      <c r="AD470" s="230"/>
      <c r="AE470" s="230"/>
      <c r="AF470" s="229"/>
      <c r="AG470" s="229"/>
      <c r="AH470" s="229"/>
      <c r="AI470" s="224"/>
      <c r="AJ470" s="224"/>
      <c r="AK470" s="224"/>
      <c r="AL470" s="225" t="s">
        <v>1002</v>
      </c>
      <c r="AM470" s="225" t="s">
        <v>1250</v>
      </c>
      <c r="AN470" s="213">
        <v>45391</v>
      </c>
      <c r="AO470" s="225">
        <v>13753</v>
      </c>
      <c r="AP470" s="225" t="s">
        <v>185</v>
      </c>
      <c r="AQ470" s="213">
        <v>45412</v>
      </c>
      <c r="AR470" s="213">
        <v>45561</v>
      </c>
      <c r="AS470" s="225"/>
      <c r="AT470" s="225"/>
      <c r="AU470" s="45"/>
      <c r="AV470" s="225"/>
      <c r="AW470" s="46"/>
      <c r="AX470" s="46"/>
      <c r="AY470" s="225"/>
      <c r="AZ470" s="225"/>
      <c r="BA470" s="46"/>
      <c r="BB470" s="46"/>
      <c r="BC470" s="213"/>
      <c r="BD470" s="46"/>
      <c r="BE470" s="46"/>
      <c r="BF470" s="46"/>
      <c r="BG470" s="225"/>
      <c r="BH470" s="46"/>
      <c r="BI470" s="251"/>
      <c r="BJ470" s="224"/>
      <c r="BK470" s="224"/>
      <c r="BL470" s="257"/>
      <c r="BM470" s="211"/>
      <c r="BN470" s="211"/>
      <c r="BO470" s="210">
        <v>45412</v>
      </c>
      <c r="BP470" s="210">
        <v>45561</v>
      </c>
      <c r="BQ470" s="211"/>
      <c r="BR470" s="211"/>
      <c r="BS470" s="211"/>
      <c r="BT470" s="211"/>
      <c r="BU470" s="47"/>
      <c r="BV470" s="47"/>
      <c r="BW470" s="210"/>
      <c r="BX470" s="210"/>
      <c r="BY470" s="211"/>
      <c r="BZ470" s="218"/>
      <c r="CA470" s="218"/>
      <c r="CB470" s="218"/>
      <c r="CC470" s="218"/>
      <c r="CD470" s="218"/>
      <c r="CE470" s="218"/>
    </row>
    <row r="471" spans="1:83" ht="25.5" x14ac:dyDescent="0.25">
      <c r="A471" s="229"/>
      <c r="B471" s="229"/>
      <c r="C471" s="229"/>
      <c r="D471" s="229"/>
      <c r="E471" s="229"/>
      <c r="F471" s="270"/>
      <c r="G471" s="229"/>
      <c r="H471" s="229"/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70"/>
      <c r="X471" s="229"/>
      <c r="Y471" s="229"/>
      <c r="Z471" s="229"/>
      <c r="AA471" s="229"/>
      <c r="AB471" s="230"/>
      <c r="AC471" s="229"/>
      <c r="AD471" s="230"/>
      <c r="AE471" s="230"/>
      <c r="AF471" s="229"/>
      <c r="AG471" s="229"/>
      <c r="AH471" s="229"/>
      <c r="AI471" s="224"/>
      <c r="AJ471" s="224"/>
      <c r="AK471" s="224"/>
      <c r="AL471" s="225" t="s">
        <v>1251</v>
      </c>
      <c r="AM471" s="225" t="s">
        <v>1252</v>
      </c>
      <c r="AN471" s="213">
        <v>45561</v>
      </c>
      <c r="AO471" s="225">
        <v>13876</v>
      </c>
      <c r="AP471" s="225" t="s">
        <v>185</v>
      </c>
      <c r="AQ471" s="213">
        <v>45562</v>
      </c>
      <c r="AR471" s="213">
        <v>45711</v>
      </c>
      <c r="AS471" s="225"/>
      <c r="AT471" s="225"/>
      <c r="AU471" s="45"/>
      <c r="AV471" s="225"/>
      <c r="AW471" s="46"/>
      <c r="AX471" s="46"/>
      <c r="AY471" s="225"/>
      <c r="AZ471" s="225"/>
      <c r="BA471" s="46"/>
      <c r="BB471" s="46"/>
      <c r="BC471" s="213"/>
      <c r="BD471" s="46"/>
      <c r="BE471" s="46"/>
      <c r="BF471" s="46"/>
      <c r="BG471" s="225"/>
      <c r="BH471" s="46"/>
      <c r="BI471" s="251"/>
      <c r="BJ471" s="224"/>
      <c r="BK471" s="224"/>
      <c r="BL471" s="257"/>
      <c r="BM471" s="211"/>
      <c r="BN471" s="211"/>
      <c r="BO471" s="210" t="s">
        <v>1253</v>
      </c>
      <c r="BP471" s="210">
        <v>45711</v>
      </c>
      <c r="BQ471" s="211"/>
      <c r="BR471" s="211"/>
      <c r="BS471" s="211"/>
      <c r="BT471" s="211"/>
      <c r="BU471" s="47"/>
      <c r="BV471" s="47"/>
      <c r="BW471" s="210"/>
      <c r="BX471" s="210"/>
      <c r="BY471" s="211"/>
      <c r="BZ471" s="218"/>
      <c r="CA471" s="218"/>
      <c r="CB471" s="218"/>
      <c r="CC471" s="218"/>
      <c r="CD471" s="218"/>
      <c r="CE471" s="218"/>
    </row>
    <row r="472" spans="1:83" x14ac:dyDescent="0.25">
      <c r="A472" s="229">
        <v>75</v>
      </c>
      <c r="B472" s="229" t="s">
        <v>672</v>
      </c>
      <c r="C472" s="229" t="s">
        <v>673</v>
      </c>
      <c r="D472" s="229" t="s">
        <v>549</v>
      </c>
      <c r="E472" s="229" t="s">
        <v>180</v>
      </c>
      <c r="F472" s="270" t="s">
        <v>674</v>
      </c>
      <c r="G472" s="229" t="s">
        <v>675</v>
      </c>
      <c r="H472" s="229"/>
      <c r="I472" s="229"/>
      <c r="J472" s="229"/>
      <c r="K472" s="229"/>
      <c r="L472" s="229"/>
      <c r="M472" s="229" t="s">
        <v>618</v>
      </c>
      <c r="N472" s="229" t="s">
        <v>660</v>
      </c>
      <c r="O472" s="234">
        <v>13186</v>
      </c>
      <c r="P472" s="234">
        <v>13186</v>
      </c>
      <c r="Q472" s="229"/>
      <c r="R472" s="229"/>
      <c r="S472" s="229"/>
      <c r="T472" s="229"/>
      <c r="U472" s="229"/>
      <c r="V472" s="229"/>
      <c r="W472" s="270"/>
      <c r="X472" s="229"/>
      <c r="Y472" s="229" t="s">
        <v>676</v>
      </c>
      <c r="Z472" s="229" t="s">
        <v>553</v>
      </c>
      <c r="AA472" s="229" t="s">
        <v>554</v>
      </c>
      <c r="AB472" s="230">
        <v>44627</v>
      </c>
      <c r="AC472" s="229">
        <v>13239</v>
      </c>
      <c r="AD472" s="230">
        <v>44627</v>
      </c>
      <c r="AE472" s="230">
        <v>44836</v>
      </c>
      <c r="AF472" s="229" t="s">
        <v>312</v>
      </c>
      <c r="AG472" s="229" t="s">
        <v>184</v>
      </c>
      <c r="AH472" s="229" t="s">
        <v>677</v>
      </c>
      <c r="AI472" s="224">
        <v>800000</v>
      </c>
      <c r="AJ472" s="224">
        <v>589391.69999999995</v>
      </c>
      <c r="AK472" s="224">
        <f>AI472+AJ472</f>
        <v>1389391.7</v>
      </c>
      <c r="AL472" s="225"/>
      <c r="AM472" s="225"/>
      <c r="AN472" s="213"/>
      <c r="AO472" s="225"/>
      <c r="AP472" s="225"/>
      <c r="AQ472" s="213"/>
      <c r="AR472" s="213"/>
      <c r="AS472" s="225"/>
      <c r="AT472" s="225"/>
      <c r="AU472" s="45"/>
      <c r="AV472" s="225"/>
      <c r="AW472" s="46"/>
      <c r="AX472" s="46"/>
      <c r="AY472" s="225"/>
      <c r="AZ472" s="225"/>
      <c r="BA472" s="46"/>
      <c r="BB472" s="46"/>
      <c r="BC472" s="213"/>
      <c r="BD472" s="46"/>
      <c r="BE472" s="46"/>
      <c r="BF472" s="46"/>
      <c r="BG472" s="225"/>
      <c r="BH472" s="46"/>
      <c r="BI472" s="251"/>
      <c r="BJ472" s="224">
        <v>425459.91</v>
      </c>
      <c r="BK472" s="224"/>
      <c r="BL472" s="257">
        <f>BJ472+BK472</f>
        <v>425459.91</v>
      </c>
      <c r="BM472" s="211"/>
      <c r="BN472" s="211"/>
      <c r="BO472" s="212"/>
      <c r="BP472" s="1"/>
      <c r="BQ472" s="211"/>
      <c r="BR472" s="211"/>
      <c r="BS472" s="230">
        <v>44754</v>
      </c>
      <c r="BT472" s="211"/>
      <c r="BU472" s="47"/>
      <c r="BV472" s="47"/>
      <c r="BW472" s="210"/>
      <c r="BX472" s="210"/>
      <c r="BY472" s="211"/>
      <c r="BZ472" s="227"/>
      <c r="CA472" s="227"/>
      <c r="CB472" s="227"/>
      <c r="CC472" s="227"/>
      <c r="CD472" s="227"/>
      <c r="CE472" s="227"/>
    </row>
    <row r="473" spans="1:83" ht="25.5" x14ac:dyDescent="0.25">
      <c r="A473" s="229"/>
      <c r="B473" s="229"/>
      <c r="C473" s="229"/>
      <c r="D473" s="229"/>
      <c r="E473" s="229"/>
      <c r="F473" s="270"/>
      <c r="G473" s="229"/>
      <c r="H473" s="229"/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70"/>
      <c r="X473" s="229"/>
      <c r="Y473" s="229"/>
      <c r="Z473" s="229"/>
      <c r="AA473" s="229"/>
      <c r="AB473" s="230"/>
      <c r="AC473" s="229"/>
      <c r="AD473" s="230"/>
      <c r="AE473" s="230"/>
      <c r="AF473" s="229"/>
      <c r="AG473" s="229"/>
      <c r="AH473" s="229"/>
      <c r="AI473" s="224"/>
      <c r="AJ473" s="224"/>
      <c r="AK473" s="224"/>
      <c r="AL473" s="225" t="s">
        <v>645</v>
      </c>
      <c r="AM473" s="225" t="s">
        <v>678</v>
      </c>
      <c r="AN473" s="213">
        <v>44837</v>
      </c>
      <c r="AO473" s="225">
        <v>13398</v>
      </c>
      <c r="AP473" s="225" t="s">
        <v>185</v>
      </c>
      <c r="AQ473" s="213"/>
      <c r="AR473" s="213"/>
      <c r="AS473" s="225"/>
      <c r="AT473" s="225"/>
      <c r="AU473" s="45"/>
      <c r="AV473" s="225"/>
      <c r="AW473" s="46"/>
      <c r="AX473" s="46"/>
      <c r="AY473" s="225"/>
      <c r="AZ473" s="225"/>
      <c r="BA473" s="46"/>
      <c r="BB473" s="46"/>
      <c r="BC473" s="213"/>
      <c r="BD473" s="46"/>
      <c r="BE473" s="46"/>
      <c r="BF473" s="46"/>
      <c r="BG473" s="225"/>
      <c r="BH473" s="46"/>
      <c r="BI473" s="251"/>
      <c r="BJ473" s="224"/>
      <c r="BK473" s="224"/>
      <c r="BL473" s="257"/>
      <c r="BM473" s="211"/>
      <c r="BN473" s="211"/>
      <c r="BO473" s="212"/>
      <c r="BP473" s="1"/>
      <c r="BQ473" s="211"/>
      <c r="BR473" s="211"/>
      <c r="BS473" s="230"/>
      <c r="BT473" s="211"/>
      <c r="BU473" s="47"/>
      <c r="BV473" s="47"/>
      <c r="BW473" s="210"/>
      <c r="BX473" s="210"/>
      <c r="BY473" s="211"/>
      <c r="BZ473" s="227"/>
      <c r="CA473" s="227"/>
      <c r="CB473" s="227"/>
      <c r="CC473" s="227"/>
      <c r="CD473" s="227"/>
      <c r="CE473" s="227"/>
    </row>
    <row r="474" spans="1:83" ht="25.5" x14ac:dyDescent="0.25">
      <c r="A474" s="229"/>
      <c r="B474" s="229"/>
      <c r="C474" s="229"/>
      <c r="D474" s="229"/>
      <c r="E474" s="229"/>
      <c r="F474" s="270"/>
      <c r="G474" s="229"/>
      <c r="H474" s="229"/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70"/>
      <c r="X474" s="229"/>
      <c r="Y474" s="229"/>
      <c r="Z474" s="229"/>
      <c r="AA474" s="229"/>
      <c r="AB474" s="230"/>
      <c r="AC474" s="229"/>
      <c r="AD474" s="230"/>
      <c r="AE474" s="230"/>
      <c r="AF474" s="229"/>
      <c r="AG474" s="229"/>
      <c r="AH474" s="229"/>
      <c r="AI474" s="224"/>
      <c r="AJ474" s="224"/>
      <c r="AK474" s="224"/>
      <c r="AL474" s="225" t="s">
        <v>643</v>
      </c>
      <c r="AM474" s="225" t="s">
        <v>679</v>
      </c>
      <c r="AN474" s="213">
        <v>44868</v>
      </c>
      <c r="AO474" s="225" t="s">
        <v>680</v>
      </c>
      <c r="AP474" s="225" t="s">
        <v>212</v>
      </c>
      <c r="AQ474" s="213"/>
      <c r="AR474" s="213"/>
      <c r="AS474" s="225"/>
      <c r="AT474" s="225"/>
      <c r="AU474" s="45"/>
      <c r="AV474" s="225"/>
      <c r="AW474" s="46"/>
      <c r="AX474" s="46"/>
      <c r="AY474" s="225"/>
      <c r="AZ474" s="225"/>
      <c r="BA474" s="46"/>
      <c r="BB474" s="46"/>
      <c r="BC474" s="213"/>
      <c r="BD474" s="46"/>
      <c r="BE474" s="46"/>
      <c r="BF474" s="46"/>
      <c r="BG474" s="225"/>
      <c r="BH474" s="46"/>
      <c r="BI474" s="251"/>
      <c r="BJ474" s="224"/>
      <c r="BK474" s="224"/>
      <c r="BL474" s="257"/>
      <c r="BM474" s="211"/>
      <c r="BN474" s="211"/>
      <c r="BO474" s="212"/>
      <c r="BP474" s="1"/>
      <c r="BQ474" s="211"/>
      <c r="BR474" s="211"/>
      <c r="BS474" s="230"/>
      <c r="BT474" s="211"/>
      <c r="BU474" s="47"/>
      <c r="BV474" s="47"/>
      <c r="BW474" s="210"/>
      <c r="BX474" s="210"/>
      <c r="BY474" s="211"/>
      <c r="BZ474" s="227"/>
      <c r="CA474" s="227"/>
      <c r="CB474" s="227"/>
      <c r="CC474" s="227"/>
      <c r="CD474" s="227"/>
      <c r="CE474" s="227"/>
    </row>
    <row r="475" spans="1:83" ht="25.5" x14ac:dyDescent="0.25">
      <c r="A475" s="229"/>
      <c r="B475" s="229"/>
      <c r="C475" s="229"/>
      <c r="D475" s="229"/>
      <c r="E475" s="229"/>
      <c r="F475" s="270"/>
      <c r="G475" s="229"/>
      <c r="H475" s="229"/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70"/>
      <c r="X475" s="229"/>
      <c r="Y475" s="229"/>
      <c r="Z475" s="229"/>
      <c r="AA475" s="229"/>
      <c r="AB475" s="230"/>
      <c r="AC475" s="229"/>
      <c r="AD475" s="230"/>
      <c r="AE475" s="230"/>
      <c r="AF475" s="229"/>
      <c r="AG475" s="229"/>
      <c r="AH475" s="229"/>
      <c r="AI475" s="224"/>
      <c r="AJ475" s="224"/>
      <c r="AK475" s="224"/>
      <c r="AL475" s="225" t="s">
        <v>1129</v>
      </c>
      <c r="AM475" s="225" t="s">
        <v>1254</v>
      </c>
      <c r="AN475" s="213">
        <v>44887</v>
      </c>
      <c r="AO475" s="225">
        <v>13419</v>
      </c>
      <c r="AP475" s="225" t="s">
        <v>959</v>
      </c>
      <c r="AQ475" s="213"/>
      <c r="AR475" s="213"/>
      <c r="AS475" s="225"/>
      <c r="AT475" s="225"/>
      <c r="AU475" s="45"/>
      <c r="AV475" s="225"/>
      <c r="AW475" s="46">
        <v>304560.99</v>
      </c>
      <c r="AX475" s="46"/>
      <c r="AY475" s="225"/>
      <c r="AZ475" s="225"/>
      <c r="BA475" s="46"/>
      <c r="BB475" s="46"/>
      <c r="BC475" s="213"/>
      <c r="BD475" s="46"/>
      <c r="BE475" s="46"/>
      <c r="BF475" s="46"/>
      <c r="BG475" s="225"/>
      <c r="BH475" s="46"/>
      <c r="BI475" s="251"/>
      <c r="BJ475" s="224"/>
      <c r="BK475" s="224"/>
      <c r="BL475" s="257"/>
      <c r="BM475" s="211"/>
      <c r="BN475" s="211"/>
      <c r="BO475" s="212"/>
      <c r="BP475" s="1"/>
      <c r="BQ475" s="211"/>
      <c r="BR475" s="211"/>
      <c r="BS475" s="230"/>
      <c r="BT475" s="211"/>
      <c r="BU475" s="47"/>
      <c r="BV475" s="47"/>
      <c r="BW475" s="210"/>
      <c r="BX475" s="210"/>
      <c r="BY475" s="211"/>
      <c r="BZ475" s="227"/>
      <c r="CA475" s="227"/>
      <c r="CB475" s="227"/>
      <c r="CC475" s="227"/>
      <c r="CD475" s="227"/>
      <c r="CE475" s="227"/>
    </row>
    <row r="476" spans="1:83" ht="25.5" x14ac:dyDescent="0.25">
      <c r="A476" s="229"/>
      <c r="B476" s="229"/>
      <c r="C476" s="229"/>
      <c r="D476" s="229"/>
      <c r="E476" s="229"/>
      <c r="F476" s="270"/>
      <c r="G476" s="229"/>
      <c r="H476" s="229"/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70"/>
      <c r="X476" s="229"/>
      <c r="Y476" s="229"/>
      <c r="Z476" s="229"/>
      <c r="AA476" s="229"/>
      <c r="AB476" s="230"/>
      <c r="AC476" s="229"/>
      <c r="AD476" s="230"/>
      <c r="AE476" s="230"/>
      <c r="AF476" s="229"/>
      <c r="AG476" s="229"/>
      <c r="AH476" s="229"/>
      <c r="AI476" s="224"/>
      <c r="AJ476" s="224"/>
      <c r="AK476" s="224"/>
      <c r="AL476" s="225" t="s">
        <v>935</v>
      </c>
      <c r="AM476" s="225" t="s">
        <v>682</v>
      </c>
      <c r="AN476" s="213">
        <v>44868</v>
      </c>
      <c r="AO476" s="225" t="s">
        <v>680</v>
      </c>
      <c r="AP476" s="225" t="s">
        <v>212</v>
      </c>
      <c r="AQ476" s="213">
        <v>44927</v>
      </c>
      <c r="AR476" s="213">
        <v>45136</v>
      </c>
      <c r="AS476" s="225"/>
      <c r="AT476" s="225"/>
      <c r="AU476" s="45"/>
      <c r="AV476" s="225"/>
      <c r="AW476" s="46"/>
      <c r="AX476" s="46"/>
      <c r="AY476" s="225"/>
      <c r="AZ476" s="225"/>
      <c r="BA476" s="46"/>
      <c r="BB476" s="46"/>
      <c r="BC476" s="213"/>
      <c r="BD476" s="46"/>
      <c r="BE476" s="46"/>
      <c r="BF476" s="46"/>
      <c r="BG476" s="225"/>
      <c r="BH476" s="46"/>
      <c r="BI476" s="251"/>
      <c r="BJ476" s="224"/>
      <c r="BK476" s="224"/>
      <c r="BL476" s="257"/>
      <c r="BM476" s="211"/>
      <c r="BN476" s="211"/>
      <c r="BO476" s="212" t="s">
        <v>686</v>
      </c>
      <c r="BP476" s="1">
        <v>45113</v>
      </c>
      <c r="BQ476" s="211"/>
      <c r="BR476" s="211"/>
      <c r="BS476" s="230"/>
      <c r="BT476" s="211"/>
      <c r="BU476" s="47"/>
      <c r="BV476" s="47"/>
      <c r="BW476" s="210"/>
      <c r="BX476" s="210"/>
      <c r="BY476" s="211"/>
      <c r="BZ476" s="227"/>
      <c r="CA476" s="227"/>
      <c r="CB476" s="227"/>
      <c r="CC476" s="227"/>
      <c r="CD476" s="227"/>
      <c r="CE476" s="227"/>
    </row>
    <row r="477" spans="1:83" ht="38.25" x14ac:dyDescent="0.25">
      <c r="A477" s="229"/>
      <c r="B477" s="229"/>
      <c r="C477" s="229"/>
      <c r="D477" s="229"/>
      <c r="E477" s="229"/>
      <c r="F477" s="270"/>
      <c r="G477" s="229"/>
      <c r="H477" s="229"/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70"/>
      <c r="X477" s="229"/>
      <c r="Y477" s="229"/>
      <c r="Z477" s="229"/>
      <c r="AA477" s="229"/>
      <c r="AB477" s="230"/>
      <c r="AC477" s="229"/>
      <c r="AD477" s="230"/>
      <c r="AE477" s="230"/>
      <c r="AF477" s="229"/>
      <c r="AG477" s="229"/>
      <c r="AH477" s="229"/>
      <c r="AI477" s="224"/>
      <c r="AJ477" s="224"/>
      <c r="AK477" s="224"/>
      <c r="AL477" s="225" t="s">
        <v>681</v>
      </c>
      <c r="AM477" s="225" t="s">
        <v>526</v>
      </c>
      <c r="AN477" s="213" t="s">
        <v>683</v>
      </c>
      <c r="AO477" s="225">
        <v>13496</v>
      </c>
      <c r="AP477" s="225" t="s">
        <v>321</v>
      </c>
      <c r="AQ477" s="213"/>
      <c r="AR477" s="213"/>
      <c r="AS477" s="225"/>
      <c r="AT477" s="225"/>
      <c r="AU477" s="45"/>
      <c r="AV477" s="225"/>
      <c r="AW477" s="46"/>
      <c r="AX477" s="46"/>
      <c r="AY477" s="225"/>
      <c r="AZ477" s="225"/>
      <c r="BA477" s="46"/>
      <c r="BB477" s="46"/>
      <c r="BC477" s="213">
        <v>44985</v>
      </c>
      <c r="BD477" s="46"/>
      <c r="BE477" s="46">
        <v>160752.62</v>
      </c>
      <c r="BF477" s="46"/>
      <c r="BG477" s="225"/>
      <c r="BH477" s="46"/>
      <c r="BI477" s="251"/>
      <c r="BJ477" s="224"/>
      <c r="BK477" s="224"/>
      <c r="BL477" s="257"/>
      <c r="BM477" s="211"/>
      <c r="BN477" s="211"/>
      <c r="BO477" s="211"/>
      <c r="BP477" s="211"/>
      <c r="BQ477" s="211"/>
      <c r="BR477" s="211"/>
      <c r="BS477" s="230"/>
      <c r="BT477" s="211"/>
      <c r="BU477" s="47"/>
      <c r="BV477" s="47"/>
      <c r="BW477" s="210"/>
      <c r="BX477" s="210"/>
      <c r="BY477" s="211"/>
      <c r="BZ477" s="227"/>
      <c r="CA477" s="227"/>
      <c r="CB477" s="227"/>
      <c r="CC477" s="227"/>
      <c r="CD477" s="227"/>
      <c r="CE477" s="227"/>
    </row>
    <row r="478" spans="1:83" ht="25.5" x14ac:dyDescent="0.25">
      <c r="A478" s="229"/>
      <c r="B478" s="229"/>
      <c r="C478" s="229"/>
      <c r="D478" s="229"/>
      <c r="E478" s="229"/>
      <c r="F478" s="270"/>
      <c r="G478" s="229"/>
      <c r="H478" s="229"/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70"/>
      <c r="X478" s="229"/>
      <c r="Y478" s="229"/>
      <c r="Z478" s="229"/>
      <c r="AA478" s="229"/>
      <c r="AB478" s="230"/>
      <c r="AC478" s="229"/>
      <c r="AD478" s="230"/>
      <c r="AE478" s="230"/>
      <c r="AF478" s="229"/>
      <c r="AG478" s="229"/>
      <c r="AH478" s="229"/>
      <c r="AI478" s="224"/>
      <c r="AJ478" s="224"/>
      <c r="AK478" s="224"/>
      <c r="AL478" s="225" t="s">
        <v>952</v>
      </c>
      <c r="AM478" s="225" t="s">
        <v>684</v>
      </c>
      <c r="AN478" s="213">
        <v>45131</v>
      </c>
      <c r="AO478" s="225">
        <v>13582</v>
      </c>
      <c r="AP478" s="225" t="s">
        <v>185</v>
      </c>
      <c r="AQ478" s="213">
        <v>45137</v>
      </c>
      <c r="AR478" s="213">
        <v>45346</v>
      </c>
      <c r="AS478" s="225"/>
      <c r="AT478" s="225"/>
      <c r="AU478" s="45"/>
      <c r="AV478" s="225"/>
      <c r="AW478" s="46"/>
      <c r="AX478" s="46"/>
      <c r="AY478" s="225"/>
      <c r="AZ478" s="225"/>
      <c r="BA478" s="46"/>
      <c r="BB478" s="46"/>
      <c r="BC478" s="213"/>
      <c r="BD478" s="46"/>
      <c r="BE478" s="46"/>
      <c r="BF478" s="46"/>
      <c r="BG478" s="225"/>
      <c r="BH478" s="46"/>
      <c r="BI478" s="251"/>
      <c r="BJ478" s="224"/>
      <c r="BK478" s="224"/>
      <c r="BL478" s="257"/>
      <c r="BM478" s="211"/>
      <c r="BN478" s="211"/>
      <c r="BO478" s="211"/>
      <c r="BP478" s="211"/>
      <c r="BQ478" s="211"/>
      <c r="BR478" s="211"/>
      <c r="BS478" s="230"/>
      <c r="BT478" s="211"/>
      <c r="BU478" s="47"/>
      <c r="BV478" s="47"/>
      <c r="BW478" s="210"/>
      <c r="BX478" s="210"/>
      <c r="BY478" s="211"/>
      <c r="BZ478" s="227"/>
      <c r="CA478" s="227"/>
      <c r="CB478" s="227"/>
      <c r="CC478" s="227"/>
      <c r="CD478" s="227"/>
      <c r="CE478" s="227"/>
    </row>
    <row r="479" spans="1:83" ht="25.5" x14ac:dyDescent="0.25">
      <c r="A479" s="229"/>
      <c r="B479" s="229"/>
      <c r="C479" s="229"/>
      <c r="D479" s="229"/>
      <c r="E479" s="229"/>
      <c r="F479" s="270"/>
      <c r="G479" s="229"/>
      <c r="H479" s="229"/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70"/>
      <c r="X479" s="229"/>
      <c r="Y479" s="229"/>
      <c r="Z479" s="229"/>
      <c r="AA479" s="229"/>
      <c r="AB479" s="230"/>
      <c r="AC479" s="229"/>
      <c r="AD479" s="230"/>
      <c r="AE479" s="230"/>
      <c r="AF479" s="229"/>
      <c r="AG479" s="229"/>
      <c r="AH479" s="229"/>
      <c r="AI479" s="224"/>
      <c r="AJ479" s="224"/>
      <c r="AK479" s="224"/>
      <c r="AL479" s="225" t="s">
        <v>681</v>
      </c>
      <c r="AM479" s="225" t="s">
        <v>685</v>
      </c>
      <c r="AN479" s="213">
        <v>45231</v>
      </c>
      <c r="AO479" s="225">
        <v>13651</v>
      </c>
      <c r="AP479" s="225" t="s">
        <v>212</v>
      </c>
      <c r="AQ479" s="213"/>
      <c r="AR479" s="213"/>
      <c r="AS479" s="225"/>
      <c r="AT479" s="225"/>
      <c r="AU479" s="45"/>
      <c r="AV479" s="225"/>
      <c r="AW479" s="46"/>
      <c r="AX479" s="46"/>
      <c r="AY479" s="225"/>
      <c r="AZ479" s="225"/>
      <c r="BA479" s="46"/>
      <c r="BB479" s="46"/>
      <c r="BC479" s="213"/>
      <c r="BD479" s="46"/>
      <c r="BE479" s="46"/>
      <c r="BF479" s="46"/>
      <c r="BG479" s="225"/>
      <c r="BH479" s="46"/>
      <c r="BI479" s="251"/>
      <c r="BJ479" s="224"/>
      <c r="BK479" s="224"/>
      <c r="BL479" s="257"/>
      <c r="BM479" s="211"/>
      <c r="BN479" s="211"/>
      <c r="BO479" s="213">
        <v>45232</v>
      </c>
      <c r="BP479" s="213">
        <v>45346</v>
      </c>
      <c r="BQ479" s="211"/>
      <c r="BR479" s="211"/>
      <c r="BS479" s="230"/>
      <c r="BT479" s="211"/>
      <c r="BU479" s="47"/>
      <c r="BV479" s="47"/>
      <c r="BW479" s="210"/>
      <c r="BX479" s="210"/>
      <c r="BY479" s="211"/>
      <c r="BZ479" s="227"/>
      <c r="CA479" s="227"/>
      <c r="CB479" s="227"/>
      <c r="CC479" s="227"/>
      <c r="CD479" s="227"/>
      <c r="CE479" s="227"/>
    </row>
    <row r="480" spans="1:83" ht="25.5" x14ac:dyDescent="0.25">
      <c r="A480" s="229"/>
      <c r="B480" s="229"/>
      <c r="C480" s="229"/>
      <c r="D480" s="229"/>
      <c r="E480" s="229"/>
      <c r="F480" s="270"/>
      <c r="G480" s="229"/>
      <c r="H480" s="229"/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70"/>
      <c r="X480" s="229"/>
      <c r="Y480" s="229"/>
      <c r="Z480" s="229"/>
      <c r="AA480" s="229"/>
      <c r="AB480" s="230"/>
      <c r="AC480" s="229"/>
      <c r="AD480" s="230"/>
      <c r="AE480" s="230"/>
      <c r="AF480" s="229"/>
      <c r="AG480" s="229"/>
      <c r="AH480" s="229"/>
      <c r="AI480" s="224"/>
      <c r="AJ480" s="224"/>
      <c r="AK480" s="224"/>
      <c r="AL480" s="225" t="s">
        <v>977</v>
      </c>
      <c r="AM480" s="225" t="s">
        <v>1255</v>
      </c>
      <c r="AN480" s="213">
        <v>45344</v>
      </c>
      <c r="AO480" s="225">
        <v>13721</v>
      </c>
      <c r="AP480" s="225" t="s">
        <v>185</v>
      </c>
      <c r="AQ480" s="213">
        <v>45347</v>
      </c>
      <c r="AR480" s="213">
        <v>45556</v>
      </c>
      <c r="AS480" s="225"/>
      <c r="AT480" s="225"/>
      <c r="AU480" s="45"/>
      <c r="AV480" s="225"/>
      <c r="AW480" s="46"/>
      <c r="AX480" s="46"/>
      <c r="AY480" s="225"/>
      <c r="AZ480" s="225"/>
      <c r="BA480" s="46"/>
      <c r="BB480" s="46"/>
      <c r="BC480" s="213"/>
      <c r="BD480" s="46"/>
      <c r="BE480" s="46"/>
      <c r="BF480" s="46"/>
      <c r="BG480" s="225"/>
      <c r="BH480" s="46"/>
      <c r="BI480" s="251"/>
      <c r="BJ480" s="224"/>
      <c r="BK480" s="224"/>
      <c r="BL480" s="257"/>
      <c r="BM480" s="211"/>
      <c r="BN480" s="211"/>
      <c r="BO480" s="211"/>
      <c r="BP480" s="211"/>
      <c r="BQ480" s="211"/>
      <c r="BR480" s="211"/>
      <c r="BS480" s="230"/>
      <c r="BT480" s="211"/>
      <c r="BU480" s="47"/>
      <c r="BV480" s="47"/>
      <c r="BW480" s="210"/>
      <c r="BX480" s="210"/>
      <c r="BY480" s="211"/>
      <c r="BZ480" s="227"/>
      <c r="CA480" s="227"/>
      <c r="CB480" s="227"/>
      <c r="CC480" s="227"/>
      <c r="CD480" s="227"/>
      <c r="CE480" s="227"/>
    </row>
    <row r="481" spans="1:83" ht="25.5" x14ac:dyDescent="0.25">
      <c r="A481" s="229"/>
      <c r="B481" s="229"/>
      <c r="C481" s="229"/>
      <c r="D481" s="229"/>
      <c r="E481" s="229"/>
      <c r="F481" s="270"/>
      <c r="G481" s="229"/>
      <c r="H481" s="229"/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70"/>
      <c r="X481" s="229"/>
      <c r="Y481" s="229"/>
      <c r="Z481" s="229"/>
      <c r="AA481" s="229"/>
      <c r="AB481" s="230"/>
      <c r="AC481" s="229"/>
      <c r="AD481" s="230"/>
      <c r="AE481" s="230"/>
      <c r="AF481" s="229"/>
      <c r="AG481" s="229"/>
      <c r="AH481" s="229"/>
      <c r="AI481" s="224"/>
      <c r="AJ481" s="224"/>
      <c r="AK481" s="224"/>
      <c r="AL481" s="225" t="s">
        <v>968</v>
      </c>
      <c r="AM481" s="225" t="s">
        <v>1256</v>
      </c>
      <c r="AN481" s="213">
        <v>45418</v>
      </c>
      <c r="AO481" s="225">
        <v>13772</v>
      </c>
      <c r="AP481" s="225" t="s">
        <v>185</v>
      </c>
      <c r="AQ481" s="213"/>
      <c r="AR481" s="213"/>
      <c r="AS481" s="225"/>
      <c r="AT481" s="225"/>
      <c r="AU481" s="45"/>
      <c r="AV481" s="225"/>
      <c r="AW481" s="46"/>
      <c r="AX481" s="46"/>
      <c r="AY481" s="225"/>
      <c r="AZ481" s="225"/>
      <c r="BA481" s="46"/>
      <c r="BB481" s="46"/>
      <c r="BC481" s="213"/>
      <c r="BD481" s="46"/>
      <c r="BE481" s="46"/>
      <c r="BF481" s="46"/>
      <c r="BG481" s="225"/>
      <c r="BH481" s="46"/>
      <c r="BI481" s="251"/>
      <c r="BJ481" s="224"/>
      <c r="BK481" s="224"/>
      <c r="BL481" s="257"/>
      <c r="BM481" s="211"/>
      <c r="BN481" s="211"/>
      <c r="BO481" s="210">
        <v>45420</v>
      </c>
      <c r="BP481" s="210">
        <v>45556</v>
      </c>
      <c r="BQ481" s="211"/>
      <c r="BR481" s="211"/>
      <c r="BS481" s="230"/>
      <c r="BT481" s="211"/>
      <c r="BU481" s="47"/>
      <c r="BV481" s="47"/>
      <c r="BW481" s="210"/>
      <c r="BX481" s="210"/>
      <c r="BY481" s="211"/>
      <c r="BZ481" s="227"/>
      <c r="CA481" s="227"/>
      <c r="CB481" s="227"/>
      <c r="CC481" s="227"/>
      <c r="CD481" s="227"/>
      <c r="CE481" s="227"/>
    </row>
    <row r="482" spans="1:83" ht="25.5" x14ac:dyDescent="0.25">
      <c r="A482" s="229"/>
      <c r="B482" s="229"/>
      <c r="C482" s="229"/>
      <c r="D482" s="229"/>
      <c r="E482" s="229"/>
      <c r="F482" s="270"/>
      <c r="G482" s="229"/>
      <c r="H482" s="229"/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70"/>
      <c r="X482" s="229"/>
      <c r="Y482" s="229"/>
      <c r="Z482" s="229"/>
      <c r="AA482" s="229"/>
      <c r="AB482" s="230"/>
      <c r="AC482" s="229"/>
      <c r="AD482" s="230"/>
      <c r="AE482" s="230"/>
      <c r="AF482" s="229"/>
      <c r="AG482" s="229"/>
      <c r="AH482" s="229"/>
      <c r="AI482" s="224"/>
      <c r="AJ482" s="224"/>
      <c r="AK482" s="224"/>
      <c r="AL482" s="225" t="s">
        <v>1002</v>
      </c>
      <c r="AM482" s="225" t="s">
        <v>1257</v>
      </c>
      <c r="AN482" s="213">
        <v>45544</v>
      </c>
      <c r="AO482" s="225">
        <v>13862</v>
      </c>
      <c r="AP482" s="225" t="s">
        <v>185</v>
      </c>
      <c r="AQ482" s="213">
        <v>45557</v>
      </c>
      <c r="AR482" s="213">
        <v>45766</v>
      </c>
      <c r="AS482" s="225"/>
      <c r="AT482" s="225"/>
      <c r="AU482" s="45"/>
      <c r="AV482" s="225"/>
      <c r="AW482" s="46"/>
      <c r="AX482" s="46"/>
      <c r="AY482" s="225"/>
      <c r="AZ482" s="225"/>
      <c r="BA482" s="46"/>
      <c r="BB482" s="46"/>
      <c r="BC482" s="213"/>
      <c r="BD482" s="46"/>
      <c r="BE482" s="46"/>
      <c r="BF482" s="46"/>
      <c r="BG482" s="225"/>
      <c r="BH482" s="46"/>
      <c r="BI482" s="251"/>
      <c r="BJ482" s="224"/>
      <c r="BK482" s="224"/>
      <c r="BL482" s="257"/>
      <c r="BM482" s="211"/>
      <c r="BN482" s="211"/>
      <c r="BO482" s="211"/>
      <c r="BP482" s="211"/>
      <c r="BQ482" s="211"/>
      <c r="BR482" s="211"/>
      <c r="BS482" s="230"/>
      <c r="BT482" s="211"/>
      <c r="BU482" s="47"/>
      <c r="BV482" s="47"/>
      <c r="BW482" s="210"/>
      <c r="BX482" s="210"/>
      <c r="BY482" s="211"/>
      <c r="BZ482" s="227"/>
      <c r="CA482" s="227"/>
      <c r="CB482" s="227"/>
      <c r="CC482" s="227"/>
      <c r="CD482" s="227"/>
      <c r="CE482" s="227"/>
    </row>
    <row r="483" spans="1:83" x14ac:dyDescent="0.25">
      <c r="A483" s="229">
        <v>76</v>
      </c>
      <c r="B483" s="229" t="s">
        <v>687</v>
      </c>
      <c r="C483" s="229" t="s">
        <v>688</v>
      </c>
      <c r="D483" s="229" t="s">
        <v>549</v>
      </c>
      <c r="E483" s="229" t="s">
        <v>378</v>
      </c>
      <c r="F483" s="270" t="s">
        <v>689</v>
      </c>
      <c r="G483" s="229"/>
      <c r="H483" s="229"/>
      <c r="I483" s="229"/>
      <c r="J483" s="229"/>
      <c r="K483" s="229"/>
      <c r="L483" s="229"/>
      <c r="M483" s="229" t="s">
        <v>618</v>
      </c>
      <c r="N483" s="229" t="s">
        <v>695</v>
      </c>
      <c r="O483" s="229" t="s">
        <v>696</v>
      </c>
      <c r="P483" s="229" t="s">
        <v>696</v>
      </c>
      <c r="Q483" s="229"/>
      <c r="R483" s="229"/>
      <c r="S483" s="229"/>
      <c r="T483" s="229"/>
      <c r="U483" s="229"/>
      <c r="V483" s="229"/>
      <c r="W483" s="270"/>
      <c r="X483" s="224"/>
      <c r="Y483" s="229" t="s">
        <v>690</v>
      </c>
      <c r="Z483" s="229" t="s">
        <v>553</v>
      </c>
      <c r="AA483" s="229" t="s">
        <v>691</v>
      </c>
      <c r="AB483" s="230">
        <v>45259</v>
      </c>
      <c r="AC483" s="229" t="s">
        <v>694</v>
      </c>
      <c r="AD483" s="230">
        <v>45259</v>
      </c>
      <c r="AE483" s="230">
        <v>45625</v>
      </c>
      <c r="AF483" s="229">
        <v>1500</v>
      </c>
      <c r="AG483" s="229" t="s">
        <v>386</v>
      </c>
      <c r="AH483" s="229"/>
      <c r="AI483" s="224"/>
      <c r="AJ483" s="224"/>
      <c r="AK483" s="224">
        <v>80000000</v>
      </c>
      <c r="AL483" s="225"/>
      <c r="AM483" s="225"/>
      <c r="AN483" s="213"/>
      <c r="AO483" s="225"/>
      <c r="AP483" s="225"/>
      <c r="AQ483" s="213"/>
      <c r="AR483" s="213"/>
      <c r="AS483" s="225"/>
      <c r="AT483" s="225"/>
      <c r="AU483" s="45"/>
      <c r="AV483" s="225"/>
      <c r="AW483" s="46"/>
      <c r="AX483" s="46"/>
      <c r="AY483" s="225"/>
      <c r="AZ483" s="225"/>
      <c r="BA483" s="46"/>
      <c r="BB483" s="46"/>
      <c r="BC483" s="213"/>
      <c r="BD483" s="46"/>
      <c r="BE483" s="46"/>
      <c r="BF483" s="46"/>
      <c r="BG483" s="225"/>
      <c r="BH483" s="46"/>
      <c r="BI483" s="252"/>
      <c r="BJ483" s="224">
        <v>66980458.899999999</v>
      </c>
      <c r="BK483" s="224">
        <v>16044208.609999999</v>
      </c>
      <c r="BL483" s="257">
        <f>BJ483+BK483</f>
        <v>83024667.50999999</v>
      </c>
      <c r="BM483" s="211"/>
      <c r="BN483" s="211"/>
      <c r="BO483" s="211"/>
      <c r="BP483" s="213">
        <v>45261</v>
      </c>
      <c r="BQ483" s="211"/>
      <c r="BR483" s="211"/>
      <c r="BS483" s="222">
        <v>45261</v>
      </c>
      <c r="BT483" s="211"/>
      <c r="BU483" s="47"/>
      <c r="BV483" s="47"/>
      <c r="BW483" s="210"/>
      <c r="BX483" s="210"/>
      <c r="BY483" s="211"/>
      <c r="BZ483" s="218" t="s">
        <v>1264</v>
      </c>
      <c r="CA483" s="218" t="s">
        <v>1265</v>
      </c>
      <c r="CB483" s="218" t="s">
        <v>1109</v>
      </c>
      <c r="CC483" s="218">
        <v>713791</v>
      </c>
      <c r="CD483" s="218" t="s">
        <v>1124</v>
      </c>
      <c r="CE483" s="218" t="s">
        <v>861</v>
      </c>
    </row>
    <row r="484" spans="1:83" ht="38.25" x14ac:dyDescent="0.25">
      <c r="A484" s="229"/>
      <c r="B484" s="229"/>
      <c r="C484" s="229"/>
      <c r="D484" s="229"/>
      <c r="E484" s="229"/>
      <c r="F484" s="270"/>
      <c r="G484" s="229"/>
      <c r="H484" s="229"/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70"/>
      <c r="X484" s="224"/>
      <c r="Y484" s="229"/>
      <c r="Z484" s="229"/>
      <c r="AA484" s="229"/>
      <c r="AB484" s="230"/>
      <c r="AC484" s="229"/>
      <c r="AD484" s="230"/>
      <c r="AE484" s="230"/>
      <c r="AF484" s="229"/>
      <c r="AG484" s="229"/>
      <c r="AH484" s="229"/>
      <c r="AI484" s="224"/>
      <c r="AJ484" s="224"/>
      <c r="AK484" s="224"/>
      <c r="AL484" s="225" t="s">
        <v>1258</v>
      </c>
      <c r="AM484" s="225" t="s">
        <v>1259</v>
      </c>
      <c r="AN484" s="213">
        <v>45307</v>
      </c>
      <c r="AO484" s="225">
        <v>13707</v>
      </c>
      <c r="AP484" s="225" t="s">
        <v>1260</v>
      </c>
      <c r="AQ484" s="213"/>
      <c r="AR484" s="213"/>
      <c r="AS484" s="225"/>
      <c r="AT484" s="225"/>
      <c r="AU484" s="45"/>
      <c r="AV484" s="225"/>
      <c r="AW484" s="46"/>
      <c r="AX484" s="46"/>
      <c r="AY484" s="225"/>
      <c r="AZ484" s="225"/>
      <c r="BA484" s="46"/>
      <c r="BB484" s="46"/>
      <c r="BC484" s="213"/>
      <c r="BD484" s="46"/>
      <c r="BE484" s="46"/>
      <c r="BF484" s="46"/>
      <c r="BG484" s="225"/>
      <c r="BH484" s="46"/>
      <c r="BI484" s="252"/>
      <c r="BJ484" s="224"/>
      <c r="BK484" s="224"/>
      <c r="BL484" s="257"/>
      <c r="BM484" s="211"/>
      <c r="BN484" s="211"/>
      <c r="BO484" s="211"/>
      <c r="BP484" s="211"/>
      <c r="BQ484" s="211"/>
      <c r="BR484" s="211"/>
      <c r="BS484" s="218"/>
      <c r="BT484" s="211"/>
      <c r="BU484" s="47"/>
      <c r="BV484" s="47"/>
      <c r="BW484" s="210"/>
      <c r="BX484" s="210"/>
      <c r="BY484" s="211"/>
      <c r="BZ484" s="218"/>
      <c r="CA484" s="218"/>
      <c r="CB484" s="218"/>
      <c r="CC484" s="218"/>
      <c r="CD484" s="218"/>
      <c r="CE484" s="218"/>
    </row>
    <row r="485" spans="1:83" ht="25.5" x14ac:dyDescent="0.25">
      <c r="A485" s="229"/>
      <c r="B485" s="229"/>
      <c r="C485" s="229"/>
      <c r="D485" s="229"/>
      <c r="E485" s="229"/>
      <c r="F485" s="270"/>
      <c r="G485" s="229"/>
      <c r="H485" s="229"/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70"/>
      <c r="X485" s="224"/>
      <c r="Y485" s="229"/>
      <c r="Z485" s="229"/>
      <c r="AA485" s="229"/>
      <c r="AB485" s="230"/>
      <c r="AC485" s="229"/>
      <c r="AD485" s="230"/>
      <c r="AE485" s="230"/>
      <c r="AF485" s="229"/>
      <c r="AG485" s="229"/>
      <c r="AH485" s="229"/>
      <c r="AI485" s="224"/>
      <c r="AJ485" s="224"/>
      <c r="AK485" s="224"/>
      <c r="AL485" s="225" t="s">
        <v>1002</v>
      </c>
      <c r="AM485" s="225" t="s">
        <v>1261</v>
      </c>
      <c r="AN485" s="213">
        <v>45625</v>
      </c>
      <c r="AO485" s="225">
        <v>13918</v>
      </c>
      <c r="AP485" s="225" t="s">
        <v>704</v>
      </c>
      <c r="AQ485" s="213">
        <v>45626</v>
      </c>
      <c r="AR485" s="213">
        <v>45716</v>
      </c>
      <c r="AS485" s="225"/>
      <c r="AT485" s="225"/>
      <c r="AU485" s="45"/>
      <c r="AV485" s="225"/>
      <c r="AW485" s="46"/>
      <c r="AX485" s="46"/>
      <c r="AY485" s="225"/>
      <c r="AZ485" s="225"/>
      <c r="BA485" s="46"/>
      <c r="BB485" s="46"/>
      <c r="BC485" s="213"/>
      <c r="BD485" s="46"/>
      <c r="BE485" s="46"/>
      <c r="BF485" s="46"/>
      <c r="BG485" s="225"/>
      <c r="BH485" s="46"/>
      <c r="BI485" s="252"/>
      <c r="BJ485" s="224"/>
      <c r="BK485" s="224"/>
      <c r="BL485" s="257"/>
      <c r="BM485" s="211"/>
      <c r="BN485" s="211"/>
      <c r="BO485" s="210">
        <v>45628</v>
      </c>
      <c r="BP485" s="210">
        <v>45716</v>
      </c>
      <c r="BQ485" s="211"/>
      <c r="BR485" s="211"/>
      <c r="BS485" s="218"/>
      <c r="BT485" s="211"/>
      <c r="BU485" s="47"/>
      <c r="BV485" s="47"/>
      <c r="BW485" s="210"/>
      <c r="BX485" s="210"/>
      <c r="BY485" s="211"/>
      <c r="BZ485" s="218"/>
      <c r="CA485" s="218"/>
      <c r="CB485" s="218"/>
      <c r="CC485" s="218"/>
      <c r="CD485" s="218"/>
      <c r="CE485" s="218"/>
    </row>
    <row r="486" spans="1:83" ht="25.5" x14ac:dyDescent="0.25">
      <c r="A486" s="229"/>
      <c r="B486" s="229"/>
      <c r="C486" s="229"/>
      <c r="D486" s="229"/>
      <c r="E486" s="229"/>
      <c r="F486" s="270"/>
      <c r="G486" s="229"/>
      <c r="H486" s="229"/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70"/>
      <c r="X486" s="224"/>
      <c r="Y486" s="229"/>
      <c r="Z486" s="229"/>
      <c r="AA486" s="229"/>
      <c r="AB486" s="230"/>
      <c r="AC486" s="229"/>
      <c r="AD486" s="230"/>
      <c r="AE486" s="230"/>
      <c r="AF486" s="229"/>
      <c r="AG486" s="229"/>
      <c r="AH486" s="229"/>
      <c r="AI486" s="224"/>
      <c r="AJ486" s="224"/>
      <c r="AK486" s="224"/>
      <c r="AL486" s="225" t="s">
        <v>1002</v>
      </c>
      <c r="AM486" s="225" t="s">
        <v>1262</v>
      </c>
      <c r="AN486" s="213">
        <v>45715</v>
      </c>
      <c r="AO486" s="225">
        <v>13978</v>
      </c>
      <c r="AP486" s="225" t="s">
        <v>704</v>
      </c>
      <c r="AQ486" s="213">
        <v>45717</v>
      </c>
      <c r="AR486" s="213">
        <v>45991</v>
      </c>
      <c r="AS486" s="225"/>
      <c r="AT486" s="225"/>
      <c r="AU486" s="45"/>
      <c r="AV486" s="225"/>
      <c r="AW486" s="46"/>
      <c r="AX486" s="46"/>
      <c r="AY486" s="225"/>
      <c r="AZ486" s="225"/>
      <c r="BA486" s="46"/>
      <c r="BB486" s="46"/>
      <c r="BC486" s="213"/>
      <c r="BD486" s="46"/>
      <c r="BE486" s="46"/>
      <c r="BF486" s="46"/>
      <c r="BG486" s="225"/>
      <c r="BH486" s="46"/>
      <c r="BI486" s="252"/>
      <c r="BJ486" s="224"/>
      <c r="BK486" s="224"/>
      <c r="BL486" s="257"/>
      <c r="BM486" s="211"/>
      <c r="BN486" s="211"/>
      <c r="BO486" s="210">
        <v>45717</v>
      </c>
      <c r="BP486" s="210">
        <v>45991</v>
      </c>
      <c r="BQ486" s="211"/>
      <c r="BR486" s="211"/>
      <c r="BS486" s="218"/>
      <c r="BT486" s="211"/>
      <c r="BU486" s="47"/>
      <c r="BV486" s="47"/>
      <c r="BW486" s="210"/>
      <c r="BX486" s="210"/>
      <c r="BY486" s="211"/>
      <c r="BZ486" s="218"/>
      <c r="CA486" s="218"/>
      <c r="CB486" s="218"/>
      <c r="CC486" s="218"/>
      <c r="CD486" s="218"/>
      <c r="CE486" s="218"/>
    </row>
    <row r="487" spans="1:83" ht="25.5" x14ac:dyDescent="0.25">
      <c r="A487" s="229"/>
      <c r="B487" s="229"/>
      <c r="C487" s="229"/>
      <c r="D487" s="229"/>
      <c r="E487" s="229"/>
      <c r="F487" s="270"/>
      <c r="G487" s="229"/>
      <c r="H487" s="229"/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70"/>
      <c r="X487" s="224"/>
      <c r="Y487" s="229"/>
      <c r="Z487" s="229"/>
      <c r="AA487" s="229"/>
      <c r="AB487" s="230"/>
      <c r="AC487" s="229"/>
      <c r="AD487" s="230"/>
      <c r="AE487" s="230"/>
      <c r="AF487" s="229"/>
      <c r="AG487" s="229"/>
      <c r="AH487" s="229"/>
      <c r="AI487" s="224"/>
      <c r="AJ487" s="224"/>
      <c r="AK487" s="224"/>
      <c r="AL487" s="225" t="s">
        <v>748</v>
      </c>
      <c r="AM487" s="225" t="s">
        <v>1263</v>
      </c>
      <c r="AN487" s="213">
        <v>45771</v>
      </c>
      <c r="AO487" s="225">
        <v>14010</v>
      </c>
      <c r="AP487" s="225" t="s">
        <v>1060</v>
      </c>
      <c r="AQ487" s="213"/>
      <c r="AR487" s="213"/>
      <c r="AS487" s="225"/>
      <c r="AT487" s="225"/>
      <c r="AU487" s="45"/>
      <c r="AV487" s="225"/>
      <c r="AW487" s="46"/>
      <c r="AX487" s="46"/>
      <c r="AY487" s="228">
        <v>0.25</v>
      </c>
      <c r="AZ487" s="225"/>
      <c r="BA487" s="46">
        <v>20000000</v>
      </c>
      <c r="BB487" s="46"/>
      <c r="BC487" s="213"/>
      <c r="BD487" s="46"/>
      <c r="BE487" s="46"/>
      <c r="BF487" s="46"/>
      <c r="BG487" s="225"/>
      <c r="BH487" s="46"/>
      <c r="BI487" s="252"/>
      <c r="BJ487" s="224"/>
      <c r="BK487" s="224"/>
      <c r="BL487" s="257"/>
      <c r="BM487" s="211"/>
      <c r="BN487" s="211"/>
      <c r="BO487" s="211"/>
      <c r="BP487" s="211"/>
      <c r="BQ487" s="211"/>
      <c r="BR487" s="211"/>
      <c r="BS487" s="218"/>
      <c r="BT487" s="211"/>
      <c r="BU487" s="47"/>
      <c r="BV487" s="47"/>
      <c r="BW487" s="210"/>
      <c r="BX487" s="210"/>
      <c r="BY487" s="211"/>
      <c r="BZ487" s="218"/>
      <c r="CA487" s="218"/>
      <c r="CB487" s="218"/>
      <c r="CC487" s="218"/>
      <c r="CD487" s="218"/>
      <c r="CE487" s="218"/>
    </row>
    <row r="488" spans="1:83" ht="13.5" thickBot="1" x14ac:dyDescent="0.3">
      <c r="A488" s="39"/>
      <c r="B488" s="40"/>
      <c r="C488" s="40"/>
      <c r="D488" s="41"/>
      <c r="E488" s="40"/>
      <c r="F488" s="35"/>
      <c r="G488" s="40"/>
      <c r="H488" s="40"/>
      <c r="I488" s="203"/>
      <c r="J488" s="203"/>
      <c r="K488" s="203"/>
      <c r="L488" s="203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35"/>
      <c r="X488" s="42"/>
      <c r="Y488" s="40"/>
      <c r="Z488" s="40"/>
      <c r="AA488" s="40"/>
      <c r="AB488" s="3"/>
      <c r="AC488" s="40"/>
      <c r="AD488" s="3"/>
      <c r="AE488" s="40"/>
      <c r="AF488" s="40"/>
      <c r="AG488" s="40"/>
      <c r="AH488" s="40"/>
      <c r="AI488" s="42"/>
      <c r="AJ488" s="42"/>
      <c r="AK488" s="42"/>
      <c r="AL488" s="4"/>
      <c r="AM488" s="40"/>
      <c r="AN488" s="3"/>
      <c r="AO488" s="40"/>
      <c r="AP488" s="40"/>
      <c r="AQ488" s="3"/>
      <c r="AR488" s="3"/>
      <c r="AS488" s="40"/>
      <c r="AT488" s="40"/>
      <c r="AU488" s="49"/>
      <c r="AV488" s="40"/>
      <c r="AW488" s="42"/>
      <c r="AX488" s="42"/>
      <c r="AY488" s="40"/>
      <c r="AZ488" s="40"/>
      <c r="BA488" s="42"/>
      <c r="BB488" s="42"/>
      <c r="BC488" s="3"/>
      <c r="BD488" s="260"/>
      <c r="BE488" s="42"/>
      <c r="BF488" s="42"/>
      <c r="BG488" s="40"/>
      <c r="BH488" s="42"/>
      <c r="BI488" s="253"/>
      <c r="BJ488" s="42"/>
      <c r="BK488" s="42"/>
      <c r="BL488" s="255"/>
      <c r="BM488" s="39"/>
      <c r="BN488" s="39"/>
      <c r="BO488" s="39"/>
      <c r="BP488" s="39"/>
      <c r="BQ488" s="39"/>
      <c r="BR488" s="39"/>
      <c r="BS488" s="39"/>
      <c r="BT488" s="39"/>
      <c r="BU488" s="50"/>
      <c r="BV488" s="50"/>
      <c r="BW488" s="37"/>
      <c r="BX488" s="48"/>
      <c r="BY488" s="39"/>
      <c r="BZ488" s="51"/>
      <c r="CA488" s="51"/>
      <c r="CB488" s="51"/>
      <c r="CC488" s="51"/>
      <c r="CD488" s="51"/>
      <c r="CE488" s="51"/>
    </row>
    <row r="489" spans="1:83" s="172" customFormat="1" ht="15.75" thickBot="1" x14ac:dyDescent="0.3">
      <c r="A489" s="184" t="s">
        <v>175</v>
      </c>
      <c r="B489" s="185"/>
      <c r="C489" s="185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6"/>
      <c r="X489" s="187">
        <f>SUM(X22:X488)</f>
        <v>0</v>
      </c>
      <c r="Y489" s="188"/>
      <c r="Z489" s="188"/>
      <c r="AA489" s="188"/>
      <c r="AB489" s="189"/>
      <c r="AC489" s="188"/>
      <c r="AD489" s="189"/>
      <c r="AE489" s="188"/>
      <c r="AF489" s="188"/>
      <c r="AG489" s="188"/>
      <c r="AH489" s="188"/>
      <c r="AI489" s="187" t="e">
        <f>'[1]Licitações - Obras'!$X$431:$AA$431+'[1]Licitações - Obras'!$X$431:$AA$431+#REF!=SUM(AI22:AI488)</f>
        <v>#VALUE!</v>
      </c>
      <c r="AJ489" s="187">
        <f>SUM(AJ22:AJ488)</f>
        <v>27022257.77</v>
      </c>
      <c r="AK489" s="187">
        <f>SUM(AK22:AK488)</f>
        <v>427033999.46999997</v>
      </c>
      <c r="AL489" s="188"/>
      <c r="AM489" s="188"/>
      <c r="AN489" s="189"/>
      <c r="AO489" s="188"/>
      <c r="AP489" s="188"/>
      <c r="AQ489" s="189"/>
      <c r="AR489" s="189"/>
      <c r="AS489" s="188"/>
      <c r="AT489" s="188"/>
      <c r="AU489" s="190"/>
      <c r="AV489" s="188"/>
      <c r="AW489" s="187">
        <f>SUM(AW22:AW488)</f>
        <v>6951430.3100000005</v>
      </c>
      <c r="AX489" s="187">
        <f>SUM(AX22:AX488)</f>
        <v>850356.33000000007</v>
      </c>
      <c r="AY489" s="188"/>
      <c r="AZ489" s="188"/>
      <c r="BA489" s="187">
        <f>SUM(BA22:BA488)</f>
        <v>61453095.849999994</v>
      </c>
      <c r="BB489" s="187">
        <f>SUM(BB22:BB488)</f>
        <v>3721238.36</v>
      </c>
      <c r="BC489" s="189"/>
      <c r="BD489" s="261"/>
      <c r="BE489" s="187">
        <f>SUM(BE22:BE488)</f>
        <v>2503147.6199999996</v>
      </c>
      <c r="BF489" s="187">
        <f>SUM(BF22:BF488)</f>
        <v>320172</v>
      </c>
      <c r="BG489" s="188"/>
      <c r="BH489" s="187">
        <f>SUM(BH22:BH488)</f>
        <v>1835794.19</v>
      </c>
      <c r="BI489" s="254">
        <f>SUM(BI22:BI488)</f>
        <v>16379430.869999997</v>
      </c>
      <c r="BJ489" s="187">
        <f>SUM(BJ22:BJ488)</f>
        <v>322707770.97000009</v>
      </c>
      <c r="BK489" s="187">
        <f>SUM(BK22:BK488)</f>
        <v>39219722.890000001</v>
      </c>
      <c r="BL489" s="191">
        <f>SUM(BL22:BL488)</f>
        <v>360658914.74000001</v>
      </c>
      <c r="BM489" s="192"/>
      <c r="BN489" s="193"/>
      <c r="BO489" s="193"/>
      <c r="BP489" s="193"/>
      <c r="BQ489" s="193"/>
      <c r="BR489" s="193"/>
      <c r="BS489" s="193"/>
      <c r="BT489" s="193"/>
      <c r="BU489" s="187">
        <f>SUM(BU22:BU488)</f>
        <v>0</v>
      </c>
      <c r="BV489" s="187">
        <f>SUM(BV22:BV488)</f>
        <v>0</v>
      </c>
      <c r="BW489" s="194"/>
      <c r="BX489" s="194"/>
      <c r="BY489" s="193"/>
      <c r="BZ489" s="195"/>
      <c r="CA489" s="195"/>
      <c r="CB489" s="195"/>
      <c r="CC489" s="195"/>
      <c r="CD489" s="195"/>
      <c r="CE489" s="196"/>
    </row>
    <row r="490" spans="1:83" x14ac:dyDescent="0.25">
      <c r="A490" s="52"/>
      <c r="B490" s="52"/>
      <c r="C490" s="52"/>
      <c r="D490" s="52"/>
      <c r="E490" s="52"/>
      <c r="F490" s="21"/>
      <c r="G490" s="52"/>
      <c r="H490" s="52"/>
      <c r="I490" s="204"/>
      <c r="J490" s="204"/>
      <c r="K490" s="204"/>
      <c r="L490" s="204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21"/>
      <c r="X490" s="53"/>
      <c r="Y490" s="52"/>
      <c r="Z490" s="52"/>
      <c r="AA490" s="52"/>
      <c r="AB490" s="54"/>
      <c r="AC490" s="52"/>
      <c r="AD490" s="54"/>
      <c r="AE490" s="52"/>
      <c r="AF490" s="52"/>
      <c r="AG490" s="52"/>
      <c r="AH490" s="52"/>
      <c r="AI490" s="53"/>
      <c r="AJ490" s="53"/>
      <c r="AK490" s="53"/>
      <c r="AM490" s="52"/>
      <c r="AN490" s="54"/>
      <c r="AO490" s="52"/>
      <c r="AP490" s="52"/>
      <c r="AQ490" s="54"/>
      <c r="AR490" s="54"/>
      <c r="AS490" s="52"/>
      <c r="AT490" s="52"/>
      <c r="AU490" s="55"/>
      <c r="AV490" s="52"/>
      <c r="AW490" s="53"/>
      <c r="AX490" s="53"/>
      <c r="AY490" s="52"/>
      <c r="AZ490" s="52"/>
      <c r="BA490" s="53"/>
      <c r="BB490" s="53"/>
      <c r="BC490" s="54"/>
      <c r="BD490" s="262"/>
      <c r="BE490" s="53"/>
      <c r="BF490" s="53"/>
      <c r="BG490" s="52"/>
      <c r="BH490" s="56"/>
      <c r="BI490" s="62"/>
      <c r="BJ490" s="22"/>
      <c r="BK490" s="22"/>
      <c r="BL490" s="22"/>
      <c r="BM490" s="58"/>
      <c r="BN490" s="12"/>
      <c r="BO490" s="12"/>
      <c r="BP490" s="12"/>
      <c r="BQ490" s="12"/>
      <c r="BR490" s="12"/>
      <c r="BS490" s="12"/>
      <c r="BT490" s="12"/>
      <c r="BU490" s="59"/>
      <c r="BV490" s="59"/>
      <c r="BW490" s="13"/>
      <c r="BX490" s="13"/>
      <c r="BY490" s="12"/>
    </row>
    <row r="491" spans="1:83" x14ac:dyDescent="0.25">
      <c r="A491" s="52"/>
      <c r="B491" s="60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21"/>
      <c r="X491" s="53"/>
      <c r="Y491" s="52"/>
      <c r="Z491" s="52"/>
      <c r="AA491" s="52"/>
      <c r="AB491" s="54"/>
      <c r="AC491" s="52"/>
      <c r="AD491" s="54"/>
      <c r="AE491" s="52"/>
      <c r="AF491" s="52"/>
      <c r="AG491" s="52"/>
      <c r="AH491" s="52"/>
      <c r="AI491" s="53"/>
      <c r="AJ491" s="53"/>
      <c r="AK491" s="53"/>
      <c r="AL491" s="52"/>
      <c r="AM491" s="52"/>
      <c r="AN491" s="54"/>
      <c r="AO491" s="52"/>
      <c r="AP491" s="52"/>
      <c r="AQ491" s="54"/>
      <c r="AR491" s="54"/>
      <c r="AS491" s="52"/>
      <c r="AT491" s="52"/>
      <c r="AU491" s="55"/>
      <c r="AV491" s="52"/>
      <c r="AW491" s="53"/>
      <c r="AX491" s="53"/>
      <c r="AY491" s="52"/>
      <c r="AZ491" s="52"/>
      <c r="BA491" s="53"/>
      <c r="BB491" s="53"/>
      <c r="BC491" s="54"/>
      <c r="BD491" s="262"/>
      <c r="BE491" s="53"/>
      <c r="BF491" s="53"/>
      <c r="BG491" s="52"/>
      <c r="BH491" s="56"/>
      <c r="BI491" s="56"/>
      <c r="BJ491" s="22"/>
      <c r="BK491" s="22"/>
      <c r="BL491" s="22"/>
      <c r="BM491" s="58"/>
      <c r="BN491" s="12"/>
      <c r="BO491" s="12"/>
      <c r="BP491" s="12"/>
      <c r="BQ491" s="12"/>
      <c r="BR491" s="12"/>
      <c r="BS491" s="12"/>
      <c r="BT491" s="12"/>
      <c r="BU491" s="59"/>
      <c r="BV491" s="59"/>
      <c r="BW491" s="13"/>
      <c r="BX491" s="13"/>
      <c r="BY491" s="12"/>
    </row>
    <row r="492" spans="1:83" x14ac:dyDescent="0.25">
      <c r="A492" s="52"/>
      <c r="B492" s="52"/>
      <c r="C492" s="52"/>
      <c r="D492" s="52"/>
      <c r="E492" s="52"/>
      <c r="F492" s="21"/>
      <c r="G492" s="52"/>
      <c r="H492" s="52"/>
      <c r="I492" s="204"/>
      <c r="J492" s="204"/>
      <c r="K492" s="204"/>
      <c r="L492" s="204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21"/>
      <c r="X492" s="53"/>
      <c r="Y492" s="52"/>
      <c r="Z492" s="52"/>
      <c r="AA492" s="52"/>
      <c r="AB492" s="54"/>
      <c r="AC492" s="52"/>
      <c r="AD492" s="54"/>
      <c r="AE492" s="52"/>
      <c r="AF492" s="52"/>
      <c r="AG492" s="52"/>
      <c r="AH492" s="52"/>
      <c r="AI492" s="53"/>
      <c r="AJ492" s="53"/>
      <c r="AK492" s="53"/>
      <c r="AL492" s="52"/>
      <c r="AM492" s="52"/>
      <c r="AN492" s="54"/>
      <c r="AO492" s="52"/>
      <c r="AP492" s="52"/>
      <c r="AQ492" s="54"/>
      <c r="AR492" s="54"/>
      <c r="AS492" s="52"/>
      <c r="AT492" s="52"/>
      <c r="AU492" s="55"/>
      <c r="AV492" s="52"/>
      <c r="AW492" s="53"/>
      <c r="AX492" s="53"/>
      <c r="AY492" s="52"/>
      <c r="AZ492" s="52"/>
      <c r="BA492" s="53"/>
      <c r="BB492" s="53"/>
      <c r="BC492" s="54"/>
      <c r="BD492" s="262"/>
      <c r="BE492" s="53"/>
      <c r="BF492" s="53"/>
      <c r="BG492" s="52"/>
      <c r="BH492" s="56"/>
      <c r="BI492" s="56"/>
      <c r="BJ492" s="22"/>
      <c r="BK492" s="22"/>
      <c r="BL492" s="22"/>
      <c r="BM492" s="58"/>
      <c r="BN492" s="12"/>
      <c r="BO492" s="12"/>
      <c r="BP492" s="12"/>
      <c r="BQ492" s="12"/>
      <c r="BR492" s="12"/>
      <c r="BS492" s="12"/>
      <c r="BT492" s="12"/>
      <c r="BU492" s="59"/>
      <c r="BV492" s="59"/>
      <c r="BW492" s="13"/>
      <c r="BX492" s="13"/>
      <c r="BY492" s="12"/>
    </row>
    <row r="493" spans="1:83" x14ac:dyDescent="0.25">
      <c r="A493" s="5"/>
      <c r="B493" s="5"/>
      <c r="C493" s="5"/>
      <c r="D493" s="5"/>
      <c r="E493" s="5"/>
      <c r="F493" s="5"/>
      <c r="G493" s="5"/>
      <c r="H493" s="5"/>
      <c r="I493" s="205"/>
      <c r="J493" s="205"/>
      <c r="K493" s="205"/>
      <c r="L493" s="20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62"/>
      <c r="Y493" s="5"/>
      <c r="Z493" s="5"/>
      <c r="AA493" s="5"/>
      <c r="AB493" s="7"/>
      <c r="AC493" s="5"/>
      <c r="AD493" s="7"/>
      <c r="AE493" s="5"/>
      <c r="AF493" s="5"/>
      <c r="AG493" s="5"/>
      <c r="AH493" s="5"/>
      <c r="AI493" s="62"/>
      <c r="AJ493" s="62"/>
      <c r="AK493" s="62"/>
      <c r="AL493" s="52"/>
      <c r="AM493" s="5"/>
      <c r="AN493" s="7"/>
      <c r="AO493" s="5"/>
      <c r="AP493" s="5"/>
      <c r="AQ493" s="7"/>
      <c r="AR493" s="7"/>
      <c r="AS493" s="5"/>
      <c r="AT493" s="5"/>
      <c r="AU493" s="63"/>
      <c r="AV493" s="5"/>
      <c r="AW493" s="62"/>
      <c r="AX493" s="62"/>
      <c r="AY493" s="5"/>
      <c r="AZ493" s="5"/>
      <c r="BA493" s="62"/>
      <c r="BB493" s="62"/>
      <c r="BC493" s="7"/>
      <c r="BD493" s="6"/>
      <c r="BE493" s="62"/>
      <c r="BF493" s="62"/>
      <c r="BG493" s="5"/>
      <c r="BH493" s="62"/>
      <c r="BI493" s="62"/>
      <c r="BJ493" s="56"/>
      <c r="BK493" s="62"/>
      <c r="BL493" s="62"/>
      <c r="BM493" s="5"/>
      <c r="BU493" s="57"/>
      <c r="BV493" s="57"/>
    </row>
    <row r="494" spans="1:83" x14ac:dyDescent="0.25">
      <c r="A494" s="64"/>
      <c r="B494" s="64"/>
      <c r="C494" s="64"/>
      <c r="D494" s="64"/>
      <c r="E494" s="5"/>
      <c r="F494" s="5"/>
      <c r="G494" s="5"/>
      <c r="H494" s="5"/>
      <c r="I494" s="205"/>
      <c r="J494" s="205"/>
      <c r="K494" s="205"/>
      <c r="L494" s="20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6"/>
      <c r="Y494" s="5"/>
      <c r="Z494" s="5"/>
      <c r="AA494" s="5"/>
      <c r="AB494" s="7"/>
      <c r="AC494" s="5"/>
      <c r="AD494" s="7"/>
      <c r="AE494" s="5"/>
      <c r="AF494" s="5"/>
      <c r="AG494" s="5"/>
      <c r="AH494" s="5"/>
      <c r="AI494" s="6"/>
      <c r="AJ494" s="6"/>
      <c r="AK494" s="6"/>
      <c r="AL494" s="5"/>
      <c r="AM494" s="5"/>
      <c r="AN494" s="7"/>
      <c r="AO494" s="5"/>
      <c r="AP494" s="5"/>
      <c r="AQ494" s="7"/>
      <c r="AR494" s="7"/>
      <c r="AS494" s="5"/>
      <c r="AT494" s="5"/>
      <c r="AU494" s="8"/>
      <c r="AV494" s="5"/>
      <c r="AW494" s="6"/>
      <c r="AX494" s="6"/>
      <c r="AY494" s="5"/>
      <c r="AZ494" s="5"/>
      <c r="BA494" s="6"/>
      <c r="BB494" s="6"/>
      <c r="BC494" s="7"/>
      <c r="BD494" s="6"/>
      <c r="BE494" s="6"/>
      <c r="BF494" s="6"/>
      <c r="BG494" s="5"/>
      <c r="BH494" s="62"/>
      <c r="BI494" s="62"/>
      <c r="BJ494" s="62"/>
      <c r="BK494" s="62"/>
      <c r="BL494" s="62"/>
      <c r="BM494" s="5"/>
    </row>
    <row r="495" spans="1:83" x14ac:dyDescent="0.25">
      <c r="A495" s="5"/>
      <c r="B495" s="5"/>
      <c r="C495" s="5"/>
      <c r="D495" s="5"/>
      <c r="E495" s="5"/>
      <c r="F495" s="5"/>
      <c r="G495" s="5"/>
      <c r="H495" s="64"/>
      <c r="I495" s="206"/>
      <c r="J495" s="206"/>
      <c r="K495" s="206"/>
      <c r="L495" s="206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5"/>
      <c r="X495" s="65"/>
      <c r="Y495" s="64"/>
      <c r="Z495" s="64"/>
      <c r="AA495" s="64"/>
      <c r="AB495" s="66"/>
      <c r="AC495" s="64"/>
      <c r="AD495" s="66"/>
      <c r="AE495" s="64"/>
      <c r="AF495" s="64"/>
      <c r="AG495" s="64"/>
      <c r="AH495" s="64"/>
      <c r="AI495" s="65"/>
      <c r="AJ495" s="65"/>
      <c r="AK495" s="65"/>
      <c r="AL495" s="5"/>
      <c r="AM495" s="64"/>
      <c r="AN495" s="66"/>
      <c r="AO495" s="64"/>
      <c r="AP495" s="64"/>
      <c r="AQ495" s="66"/>
      <c r="AR495" s="66"/>
      <c r="AS495" s="64"/>
      <c r="AT495" s="64"/>
      <c r="AU495" s="67"/>
      <c r="AV495" s="64"/>
      <c r="AW495" s="65"/>
      <c r="AX495" s="65"/>
      <c r="AY495" s="64"/>
      <c r="AZ495" s="64"/>
      <c r="BA495" s="65"/>
      <c r="BB495" s="65"/>
      <c r="BC495" s="66"/>
      <c r="BD495" s="65"/>
      <c r="BE495" s="65"/>
      <c r="BF495" s="65"/>
      <c r="BG495" s="64"/>
      <c r="BH495" s="68"/>
      <c r="BI495" s="68"/>
      <c r="BJ495" s="62"/>
      <c r="BK495" s="62"/>
      <c r="BL495" s="62"/>
      <c r="BM495" s="5"/>
    </row>
    <row r="496" spans="1:83" x14ac:dyDescent="0.25">
      <c r="A496" s="18"/>
      <c r="B496" s="18"/>
      <c r="C496" s="18"/>
      <c r="D496" s="18"/>
      <c r="E496" s="18"/>
      <c r="G496" s="18"/>
      <c r="H496" s="18"/>
      <c r="I496" s="207"/>
      <c r="J496" s="207"/>
      <c r="K496" s="207"/>
      <c r="L496" s="207"/>
      <c r="M496" s="18"/>
      <c r="N496" s="18"/>
      <c r="Q496" s="18"/>
      <c r="R496" s="18"/>
      <c r="S496" s="18"/>
      <c r="T496" s="18"/>
      <c r="U496" s="18"/>
      <c r="V496" s="18"/>
      <c r="X496" s="17"/>
      <c r="Y496" s="18"/>
      <c r="Z496" s="18"/>
      <c r="AA496" s="18"/>
      <c r="AB496" s="19"/>
      <c r="AC496" s="18"/>
      <c r="AD496" s="19"/>
      <c r="AE496" s="18"/>
      <c r="AF496" s="18"/>
      <c r="AG496" s="18"/>
      <c r="AH496" s="18"/>
      <c r="AI496" s="17"/>
      <c r="AJ496" s="17"/>
      <c r="AK496" s="17"/>
      <c r="AL496" s="64"/>
      <c r="AM496" s="18"/>
      <c r="AN496" s="19"/>
      <c r="AO496" s="18"/>
      <c r="AP496" s="18"/>
      <c r="AQ496" s="19"/>
      <c r="AR496" s="19"/>
      <c r="AS496" s="18"/>
      <c r="AT496" s="18"/>
      <c r="AU496" s="20"/>
      <c r="AV496" s="18"/>
      <c r="AW496" s="17"/>
      <c r="AX496" s="17"/>
      <c r="AY496" s="18"/>
      <c r="AZ496" s="18"/>
      <c r="BA496" s="17"/>
      <c r="BB496" s="17"/>
      <c r="BC496" s="19"/>
      <c r="BD496" s="17"/>
      <c r="BE496" s="17"/>
      <c r="BF496" s="17"/>
      <c r="BG496" s="18"/>
      <c r="BH496" s="69"/>
      <c r="BI496" s="68"/>
      <c r="BJ496" s="57"/>
      <c r="BK496" s="57"/>
      <c r="BL496" s="62"/>
    </row>
    <row r="497" spans="38:64" x14ac:dyDescent="0.25">
      <c r="AL497" s="18"/>
      <c r="BH497" s="57"/>
      <c r="BI497" s="62"/>
      <c r="BJ497" s="57"/>
      <c r="BK497" s="57"/>
      <c r="BL497" s="62"/>
    </row>
    <row r="498" spans="38:64" x14ac:dyDescent="0.25">
      <c r="BH498" s="57"/>
      <c r="BI498" s="62"/>
      <c r="BJ498" s="57"/>
      <c r="BK498" s="57"/>
      <c r="BL498" s="62"/>
    </row>
    <row r="499" spans="38:64" x14ac:dyDescent="0.25">
      <c r="BH499" s="57"/>
      <c r="BI499" s="62"/>
      <c r="BJ499" s="57"/>
      <c r="BK499" s="57"/>
      <c r="BL499" s="62"/>
    </row>
    <row r="500" spans="38:64" x14ac:dyDescent="0.25">
      <c r="BH500" s="57"/>
      <c r="BI500" s="62"/>
      <c r="BJ500" s="57"/>
      <c r="BK500" s="57"/>
      <c r="BL500" s="62"/>
    </row>
    <row r="501" spans="38:64" x14ac:dyDescent="0.25">
      <c r="BH501" s="57"/>
      <c r="BI501" s="62"/>
      <c r="BJ501" s="57"/>
      <c r="BK501" s="57"/>
      <c r="BL501" s="62"/>
    </row>
    <row r="502" spans="38:64" x14ac:dyDescent="0.25">
      <c r="BH502" s="57"/>
      <c r="BI502" s="62"/>
      <c r="BJ502" s="57"/>
      <c r="BK502" s="57"/>
      <c r="BL502" s="62"/>
    </row>
    <row r="503" spans="38:64" x14ac:dyDescent="0.25">
      <c r="BH503" s="57"/>
      <c r="BI503" s="62"/>
      <c r="BJ503" s="57"/>
      <c r="BK503" s="57"/>
      <c r="BL503" s="62"/>
    </row>
    <row r="504" spans="38:64" x14ac:dyDescent="0.25">
      <c r="BH504" s="57"/>
      <c r="BI504" s="62"/>
      <c r="BJ504" s="57"/>
      <c r="BK504" s="57"/>
      <c r="BL504" s="62"/>
    </row>
    <row r="505" spans="38:64" x14ac:dyDescent="0.25">
      <c r="BH505" s="57"/>
      <c r="BI505" s="62"/>
      <c r="BJ505" s="57"/>
      <c r="BK505" s="57"/>
      <c r="BL505" s="62"/>
    </row>
    <row r="506" spans="38:64" x14ac:dyDescent="0.25">
      <c r="BH506" s="57"/>
      <c r="BI506" s="62"/>
      <c r="BJ506" s="57"/>
      <c r="BK506" s="57"/>
      <c r="BL506" s="62"/>
    </row>
    <row r="507" spans="38:64" x14ac:dyDescent="0.25">
      <c r="BH507" s="57"/>
      <c r="BI507" s="62"/>
      <c r="BJ507" s="57"/>
      <c r="BK507" s="57"/>
      <c r="BL507" s="62"/>
    </row>
    <row r="508" spans="38:64" x14ac:dyDescent="0.25">
      <c r="BH508" s="57"/>
      <c r="BI508" s="62"/>
      <c r="BJ508" s="57"/>
      <c r="BK508" s="57"/>
      <c r="BL508" s="62"/>
    </row>
    <row r="509" spans="38:64" x14ac:dyDescent="0.25">
      <c r="BH509" s="57"/>
      <c r="BI509" s="62"/>
      <c r="BJ509" s="57"/>
      <c r="BK509" s="57"/>
      <c r="BL509" s="62"/>
    </row>
    <row r="510" spans="38:64" x14ac:dyDescent="0.25">
      <c r="BH510" s="57"/>
      <c r="BI510" s="62"/>
      <c r="BJ510" s="57"/>
      <c r="BK510" s="57"/>
      <c r="BL510" s="62"/>
    </row>
    <row r="511" spans="38:64" x14ac:dyDescent="0.25">
      <c r="BH511" s="57"/>
      <c r="BI511" s="62"/>
      <c r="BJ511" s="57"/>
      <c r="BK511" s="57"/>
      <c r="BL511" s="62"/>
    </row>
    <row r="512" spans="38:64" x14ac:dyDescent="0.25">
      <c r="BH512" s="57"/>
      <c r="BI512" s="62"/>
      <c r="BJ512" s="57"/>
      <c r="BK512" s="57"/>
      <c r="BL512" s="62"/>
    </row>
    <row r="513" spans="60:64" x14ac:dyDescent="0.25">
      <c r="BH513" s="57"/>
      <c r="BI513" s="62"/>
      <c r="BJ513" s="57"/>
      <c r="BK513" s="57"/>
      <c r="BL513" s="62"/>
    </row>
    <row r="514" spans="60:64" x14ac:dyDescent="0.25">
      <c r="BH514" s="57"/>
      <c r="BI514" s="62"/>
      <c r="BJ514" s="57"/>
      <c r="BK514" s="57"/>
      <c r="BL514" s="62"/>
    </row>
    <row r="515" spans="60:64" x14ac:dyDescent="0.25">
      <c r="BH515" s="57"/>
      <c r="BI515" s="62"/>
      <c r="BJ515" s="57"/>
      <c r="BK515" s="57"/>
      <c r="BL515" s="62"/>
    </row>
    <row r="516" spans="60:64" x14ac:dyDescent="0.25">
      <c r="BH516" s="57"/>
      <c r="BI516" s="62"/>
      <c r="BJ516" s="57"/>
      <c r="BK516" s="57"/>
      <c r="BL516" s="62"/>
    </row>
    <row r="517" spans="60:64" x14ac:dyDescent="0.25">
      <c r="BH517" s="57"/>
      <c r="BI517" s="62"/>
      <c r="BJ517" s="57"/>
      <c r="BK517" s="57"/>
      <c r="BL517" s="62"/>
    </row>
    <row r="518" spans="60:64" x14ac:dyDescent="0.25">
      <c r="BH518" s="57"/>
      <c r="BI518" s="62"/>
      <c r="BJ518" s="57"/>
      <c r="BK518" s="57"/>
      <c r="BL518" s="62"/>
    </row>
    <row r="519" spans="60:64" x14ac:dyDescent="0.25">
      <c r="BH519" s="57"/>
      <c r="BI519" s="62"/>
      <c r="BJ519" s="57"/>
      <c r="BK519" s="57"/>
      <c r="BL519" s="62"/>
    </row>
    <row r="520" spans="60:64" x14ac:dyDescent="0.25">
      <c r="BH520" s="57"/>
      <c r="BI520" s="62"/>
      <c r="BJ520" s="57"/>
      <c r="BK520" s="57"/>
      <c r="BL520" s="62"/>
    </row>
    <row r="521" spans="60:64" x14ac:dyDescent="0.25">
      <c r="BH521" s="57"/>
      <c r="BI521" s="62"/>
      <c r="BJ521" s="57"/>
      <c r="BK521" s="57"/>
      <c r="BL521" s="62"/>
    </row>
    <row r="522" spans="60:64" x14ac:dyDescent="0.25">
      <c r="BH522" s="57"/>
      <c r="BI522" s="62"/>
      <c r="BJ522" s="57"/>
      <c r="BK522" s="57"/>
      <c r="BL522" s="62"/>
    </row>
    <row r="523" spans="60:64" x14ac:dyDescent="0.25">
      <c r="BH523" s="57"/>
      <c r="BI523" s="62"/>
      <c r="BJ523" s="57"/>
      <c r="BK523" s="57"/>
      <c r="BL523" s="62"/>
    </row>
    <row r="524" spans="60:64" x14ac:dyDescent="0.25">
      <c r="BH524" s="57"/>
      <c r="BI524" s="62"/>
      <c r="BJ524" s="57"/>
      <c r="BK524" s="57"/>
      <c r="BL524" s="62"/>
    </row>
    <row r="525" spans="60:64" x14ac:dyDescent="0.25">
      <c r="BH525" s="57"/>
      <c r="BI525" s="62"/>
      <c r="BJ525" s="57"/>
      <c r="BK525" s="57"/>
      <c r="BL525" s="62"/>
    </row>
    <row r="526" spans="60:64" x14ac:dyDescent="0.25">
      <c r="BH526" s="57"/>
      <c r="BI526" s="62"/>
      <c r="BJ526" s="57"/>
      <c r="BK526" s="57"/>
      <c r="BL526" s="62"/>
    </row>
    <row r="527" spans="60:64" x14ac:dyDescent="0.25">
      <c r="BH527" s="57"/>
      <c r="BI527" s="62"/>
      <c r="BJ527" s="57"/>
      <c r="BK527" s="57"/>
      <c r="BL527" s="62"/>
    </row>
    <row r="528" spans="60:64" x14ac:dyDescent="0.25">
      <c r="BH528" s="57"/>
      <c r="BI528" s="62"/>
      <c r="BJ528" s="57"/>
      <c r="BK528" s="57"/>
      <c r="BL528" s="62"/>
    </row>
    <row r="529" spans="60:64" x14ac:dyDescent="0.25">
      <c r="BH529" s="57"/>
      <c r="BI529" s="62"/>
      <c r="BJ529" s="57"/>
      <c r="BK529" s="57"/>
      <c r="BL529" s="62"/>
    </row>
    <row r="530" spans="60:64" x14ac:dyDescent="0.25">
      <c r="BH530" s="57"/>
      <c r="BI530" s="62"/>
      <c r="BJ530" s="57"/>
      <c r="BK530" s="57"/>
      <c r="BL530" s="62"/>
    </row>
    <row r="531" spans="60:64" x14ac:dyDescent="0.25">
      <c r="BH531" s="57"/>
      <c r="BI531" s="62"/>
      <c r="BJ531" s="57"/>
      <c r="BK531" s="57"/>
      <c r="BL531" s="62"/>
    </row>
    <row r="532" spans="60:64" x14ac:dyDescent="0.25">
      <c r="BH532" s="57"/>
      <c r="BI532" s="62"/>
      <c r="BJ532" s="57"/>
      <c r="BK532" s="57"/>
      <c r="BL532" s="62"/>
    </row>
    <row r="533" spans="60:64" x14ac:dyDescent="0.25">
      <c r="BH533" s="57"/>
      <c r="BI533" s="62"/>
      <c r="BJ533" s="57"/>
      <c r="BK533" s="57"/>
      <c r="BL533" s="62"/>
    </row>
    <row r="534" spans="60:64" x14ac:dyDescent="0.25">
      <c r="BH534" s="57"/>
      <c r="BI534" s="62"/>
      <c r="BJ534" s="57"/>
      <c r="BK534" s="57"/>
      <c r="BL534" s="62"/>
    </row>
    <row r="535" spans="60:64" x14ac:dyDescent="0.25">
      <c r="BH535" s="57"/>
      <c r="BI535" s="62"/>
      <c r="BJ535" s="57"/>
      <c r="BK535" s="57"/>
      <c r="BL535" s="62"/>
    </row>
    <row r="536" spans="60:64" x14ac:dyDescent="0.25">
      <c r="BH536" s="57"/>
      <c r="BI536" s="62"/>
      <c r="BJ536" s="57"/>
      <c r="BK536" s="57"/>
      <c r="BL536" s="62"/>
    </row>
    <row r="537" spans="60:64" x14ac:dyDescent="0.25">
      <c r="BH537" s="57"/>
      <c r="BI537" s="62"/>
      <c r="BJ537" s="57"/>
      <c r="BK537" s="57"/>
      <c r="BL537" s="62"/>
    </row>
    <row r="538" spans="60:64" x14ac:dyDescent="0.25">
      <c r="BH538" s="57"/>
      <c r="BI538" s="62"/>
      <c r="BJ538" s="57"/>
      <c r="BK538" s="57"/>
      <c r="BL538" s="62"/>
    </row>
    <row r="539" spans="60:64" x14ac:dyDescent="0.25">
      <c r="BH539" s="57"/>
      <c r="BI539" s="62"/>
      <c r="BJ539" s="57"/>
      <c r="BK539" s="57"/>
      <c r="BL539" s="62"/>
    </row>
    <row r="540" spans="60:64" x14ac:dyDescent="0.25">
      <c r="BH540" s="57"/>
      <c r="BI540" s="62"/>
      <c r="BJ540" s="57"/>
      <c r="BK540" s="57"/>
      <c r="BL540" s="62"/>
    </row>
    <row r="541" spans="60:64" x14ac:dyDescent="0.25">
      <c r="BH541" s="57"/>
      <c r="BI541" s="62"/>
      <c r="BJ541" s="57"/>
      <c r="BK541" s="57"/>
      <c r="BL541" s="62"/>
    </row>
    <row r="542" spans="60:64" x14ac:dyDescent="0.25">
      <c r="BH542" s="57"/>
      <c r="BI542" s="62"/>
      <c r="BJ542" s="57"/>
      <c r="BK542" s="57"/>
      <c r="BL542" s="62"/>
    </row>
    <row r="543" spans="60:64" x14ac:dyDescent="0.25">
      <c r="BH543" s="57"/>
      <c r="BI543" s="62"/>
      <c r="BJ543" s="57"/>
      <c r="BK543" s="57"/>
      <c r="BL543" s="62"/>
    </row>
    <row r="544" spans="60:64" x14ac:dyDescent="0.25">
      <c r="BH544" s="57"/>
      <c r="BI544" s="62"/>
      <c r="BJ544" s="57"/>
      <c r="BK544" s="57"/>
      <c r="BL544" s="62"/>
    </row>
    <row r="545" spans="60:64" x14ac:dyDescent="0.25">
      <c r="BH545" s="57"/>
      <c r="BI545" s="62"/>
      <c r="BJ545" s="57"/>
      <c r="BK545" s="57"/>
      <c r="BL545" s="62"/>
    </row>
    <row r="546" spans="60:64" x14ac:dyDescent="0.25">
      <c r="BH546" s="57"/>
      <c r="BI546" s="62"/>
      <c r="BJ546" s="57"/>
      <c r="BK546" s="57"/>
      <c r="BL546" s="62"/>
    </row>
    <row r="547" spans="60:64" x14ac:dyDescent="0.25">
      <c r="BH547" s="57"/>
      <c r="BI547" s="62"/>
      <c r="BJ547" s="57"/>
      <c r="BK547" s="57"/>
      <c r="BL547" s="62"/>
    </row>
    <row r="548" spans="60:64" x14ac:dyDescent="0.25">
      <c r="BH548" s="57"/>
      <c r="BI548" s="62"/>
      <c r="BJ548" s="57"/>
      <c r="BK548" s="57"/>
      <c r="BL548" s="62"/>
    </row>
    <row r="549" spans="60:64" x14ac:dyDescent="0.25">
      <c r="BH549" s="57"/>
      <c r="BI549" s="62"/>
      <c r="BJ549" s="57"/>
      <c r="BK549" s="57"/>
      <c r="BL549" s="62"/>
    </row>
    <row r="550" spans="60:64" x14ac:dyDescent="0.25">
      <c r="BH550" s="57"/>
      <c r="BI550" s="62"/>
      <c r="BJ550" s="57"/>
      <c r="BK550" s="57"/>
      <c r="BL550" s="62"/>
    </row>
    <row r="551" spans="60:64" x14ac:dyDescent="0.25">
      <c r="BH551" s="57"/>
      <c r="BI551" s="62"/>
      <c r="BJ551" s="57"/>
      <c r="BK551" s="57"/>
      <c r="BL551" s="62"/>
    </row>
    <row r="552" spans="60:64" x14ac:dyDescent="0.25">
      <c r="BH552" s="57"/>
      <c r="BI552" s="62"/>
      <c r="BJ552" s="57"/>
      <c r="BK552" s="57"/>
      <c r="BL552" s="62"/>
    </row>
    <row r="553" spans="60:64" x14ac:dyDescent="0.25">
      <c r="BH553" s="57"/>
      <c r="BI553" s="62"/>
      <c r="BJ553" s="57"/>
      <c r="BK553" s="57"/>
      <c r="BL553" s="62"/>
    </row>
    <row r="554" spans="60:64" x14ac:dyDescent="0.25">
      <c r="BH554" s="57"/>
      <c r="BI554" s="62"/>
      <c r="BJ554" s="57"/>
      <c r="BK554" s="57"/>
      <c r="BL554" s="62"/>
    </row>
    <row r="555" spans="60:64" x14ac:dyDescent="0.25">
      <c r="BH555" s="57"/>
      <c r="BI555" s="62"/>
      <c r="BJ555" s="57"/>
      <c r="BK555" s="57"/>
      <c r="BL555" s="62"/>
    </row>
    <row r="556" spans="60:64" x14ac:dyDescent="0.25">
      <c r="BH556" s="57"/>
      <c r="BI556" s="62"/>
      <c r="BJ556" s="57"/>
      <c r="BK556" s="57"/>
      <c r="BL556" s="62"/>
    </row>
    <row r="557" spans="60:64" x14ac:dyDescent="0.25">
      <c r="BH557" s="57"/>
      <c r="BI557" s="62"/>
      <c r="BJ557" s="57"/>
      <c r="BK557" s="57"/>
      <c r="BL557" s="62"/>
    </row>
    <row r="558" spans="60:64" x14ac:dyDescent="0.25">
      <c r="BH558" s="57"/>
      <c r="BI558" s="62"/>
      <c r="BJ558" s="57"/>
      <c r="BK558" s="57"/>
      <c r="BL558" s="62"/>
    </row>
    <row r="559" spans="60:64" x14ac:dyDescent="0.25">
      <c r="BH559" s="57"/>
      <c r="BI559" s="62"/>
      <c r="BJ559" s="57"/>
      <c r="BK559" s="57"/>
      <c r="BL559" s="62"/>
    </row>
    <row r="560" spans="60:64" x14ac:dyDescent="0.25">
      <c r="BH560" s="57"/>
      <c r="BI560" s="62"/>
      <c r="BJ560" s="57"/>
      <c r="BK560" s="57"/>
      <c r="BL560" s="62"/>
    </row>
    <row r="561" spans="60:64" x14ac:dyDescent="0.25">
      <c r="BH561" s="57"/>
      <c r="BI561" s="62"/>
      <c r="BJ561" s="57"/>
      <c r="BK561" s="57"/>
      <c r="BL561" s="62"/>
    </row>
    <row r="562" spans="60:64" x14ac:dyDescent="0.25">
      <c r="BH562" s="57"/>
      <c r="BI562" s="62"/>
      <c r="BJ562" s="57"/>
      <c r="BK562" s="57"/>
      <c r="BL562" s="62"/>
    </row>
    <row r="563" spans="60:64" x14ac:dyDescent="0.25">
      <c r="BH563" s="57"/>
      <c r="BI563" s="62"/>
      <c r="BJ563" s="57"/>
      <c r="BK563" s="57"/>
      <c r="BL563" s="62"/>
    </row>
    <row r="564" spans="60:64" x14ac:dyDescent="0.25">
      <c r="BH564" s="57"/>
      <c r="BI564" s="62"/>
      <c r="BJ564" s="57"/>
      <c r="BK564" s="57"/>
      <c r="BL564" s="62"/>
    </row>
    <row r="565" spans="60:64" x14ac:dyDescent="0.25">
      <c r="BH565" s="57"/>
      <c r="BI565" s="62"/>
      <c r="BJ565" s="57"/>
      <c r="BK565" s="57"/>
      <c r="BL565" s="62"/>
    </row>
    <row r="566" spans="60:64" x14ac:dyDescent="0.25">
      <c r="BH566" s="57"/>
      <c r="BI566" s="62"/>
      <c r="BJ566" s="57"/>
      <c r="BK566" s="57"/>
      <c r="BL566" s="62"/>
    </row>
    <row r="567" spans="60:64" x14ac:dyDescent="0.25">
      <c r="BH567" s="57"/>
      <c r="BI567" s="62"/>
      <c r="BJ567" s="57"/>
      <c r="BK567" s="57"/>
      <c r="BL567" s="62"/>
    </row>
    <row r="568" spans="60:64" x14ac:dyDescent="0.25">
      <c r="BH568" s="57"/>
      <c r="BI568" s="62"/>
      <c r="BJ568" s="57"/>
      <c r="BK568" s="57"/>
      <c r="BL568" s="62"/>
    </row>
    <row r="569" spans="60:64" x14ac:dyDescent="0.25">
      <c r="BH569" s="57"/>
      <c r="BI569" s="62"/>
      <c r="BJ569" s="57"/>
      <c r="BK569" s="57"/>
      <c r="BL569" s="62"/>
    </row>
    <row r="570" spans="60:64" x14ac:dyDescent="0.25">
      <c r="BH570" s="57"/>
      <c r="BI570" s="62"/>
      <c r="BJ570" s="57"/>
      <c r="BK570" s="57"/>
      <c r="BL570" s="62"/>
    </row>
    <row r="571" spans="60:64" x14ac:dyDescent="0.25">
      <c r="BH571" s="57"/>
      <c r="BI571" s="62"/>
      <c r="BJ571" s="57"/>
      <c r="BK571" s="57"/>
      <c r="BL571" s="62"/>
    </row>
    <row r="572" spans="60:64" x14ac:dyDescent="0.25">
      <c r="BH572" s="57"/>
      <c r="BI572" s="62"/>
      <c r="BJ572" s="57"/>
      <c r="BK572" s="57"/>
      <c r="BL572" s="62"/>
    </row>
    <row r="573" spans="60:64" x14ac:dyDescent="0.25">
      <c r="BH573" s="57"/>
      <c r="BI573" s="62"/>
      <c r="BJ573" s="57"/>
      <c r="BK573" s="57"/>
      <c r="BL573" s="62"/>
    </row>
    <row r="574" spans="60:64" x14ac:dyDescent="0.25">
      <c r="BH574" s="57"/>
      <c r="BI574" s="62"/>
      <c r="BJ574" s="57"/>
      <c r="BK574" s="57"/>
      <c r="BL574" s="62"/>
    </row>
    <row r="575" spans="60:64" x14ac:dyDescent="0.25">
      <c r="BH575" s="57"/>
      <c r="BI575" s="62"/>
      <c r="BJ575" s="57"/>
      <c r="BK575" s="57"/>
      <c r="BL575" s="62"/>
    </row>
    <row r="576" spans="60:64" x14ac:dyDescent="0.25">
      <c r="BH576" s="57"/>
      <c r="BI576" s="62"/>
      <c r="BJ576" s="57"/>
      <c r="BK576" s="57"/>
      <c r="BL576" s="62"/>
    </row>
    <row r="577" spans="60:64" x14ac:dyDescent="0.25">
      <c r="BH577" s="57"/>
      <c r="BI577" s="62"/>
      <c r="BJ577" s="57"/>
      <c r="BK577" s="57"/>
      <c r="BL577" s="62"/>
    </row>
    <row r="578" spans="60:64" x14ac:dyDescent="0.25">
      <c r="BH578" s="57"/>
      <c r="BI578" s="62"/>
      <c r="BJ578" s="57"/>
      <c r="BK578" s="57"/>
      <c r="BL578" s="62"/>
    </row>
    <row r="579" spans="60:64" x14ac:dyDescent="0.25">
      <c r="BH579" s="57"/>
      <c r="BI579" s="62"/>
      <c r="BJ579" s="57"/>
      <c r="BK579" s="57"/>
      <c r="BL579" s="62"/>
    </row>
    <row r="580" spans="60:64" x14ac:dyDescent="0.25">
      <c r="BH580" s="57"/>
      <c r="BI580" s="62"/>
      <c r="BJ580" s="57"/>
      <c r="BK580" s="57"/>
      <c r="BL580" s="62"/>
    </row>
    <row r="581" spans="60:64" x14ac:dyDescent="0.25">
      <c r="BH581" s="57"/>
      <c r="BI581" s="62"/>
      <c r="BJ581" s="57"/>
      <c r="BK581" s="57"/>
      <c r="BL581" s="62"/>
    </row>
    <row r="582" spans="60:64" x14ac:dyDescent="0.25">
      <c r="BH582" s="57"/>
      <c r="BI582" s="62"/>
      <c r="BJ582" s="57"/>
      <c r="BK582" s="57"/>
      <c r="BL582" s="62"/>
    </row>
    <row r="583" spans="60:64" x14ac:dyDescent="0.25">
      <c r="BH583" s="57"/>
      <c r="BI583" s="62"/>
      <c r="BJ583" s="57"/>
      <c r="BK583" s="57"/>
      <c r="BL583" s="62"/>
    </row>
    <row r="584" spans="60:64" x14ac:dyDescent="0.25">
      <c r="BH584" s="57"/>
      <c r="BI584" s="62"/>
      <c r="BJ584" s="57"/>
      <c r="BK584" s="57"/>
      <c r="BL584" s="62"/>
    </row>
    <row r="585" spans="60:64" x14ac:dyDescent="0.25">
      <c r="BH585" s="57"/>
      <c r="BI585" s="62"/>
      <c r="BJ585" s="57"/>
      <c r="BK585" s="57"/>
      <c r="BL585" s="62"/>
    </row>
    <row r="586" spans="60:64" x14ac:dyDescent="0.25">
      <c r="BH586" s="57"/>
      <c r="BI586" s="62"/>
      <c r="BJ586" s="57"/>
      <c r="BK586" s="57"/>
      <c r="BL586" s="62"/>
    </row>
    <row r="587" spans="60:64" x14ac:dyDescent="0.25">
      <c r="BH587" s="57"/>
      <c r="BI587" s="62"/>
      <c r="BJ587" s="57"/>
      <c r="BK587" s="57"/>
      <c r="BL587" s="62"/>
    </row>
    <row r="588" spans="60:64" x14ac:dyDescent="0.25">
      <c r="BH588" s="57"/>
      <c r="BI588" s="62"/>
      <c r="BJ588" s="57"/>
      <c r="BK588" s="57"/>
      <c r="BL588" s="62"/>
    </row>
    <row r="589" spans="60:64" x14ac:dyDescent="0.25">
      <c r="BH589" s="57"/>
      <c r="BI589" s="62"/>
      <c r="BJ589" s="57"/>
      <c r="BK589" s="57"/>
      <c r="BL589" s="62"/>
    </row>
    <row r="590" spans="60:64" x14ac:dyDescent="0.25">
      <c r="BH590" s="57"/>
      <c r="BI590" s="62"/>
      <c r="BJ590" s="57"/>
      <c r="BK590" s="57"/>
      <c r="BL590" s="62"/>
    </row>
    <row r="591" spans="60:64" x14ac:dyDescent="0.25">
      <c r="BH591" s="57"/>
      <c r="BI591" s="62"/>
      <c r="BJ591" s="57"/>
      <c r="BK591" s="57"/>
      <c r="BL591" s="62"/>
    </row>
    <row r="592" spans="60:64" x14ac:dyDescent="0.25">
      <c r="BH592" s="57"/>
      <c r="BI592" s="62"/>
      <c r="BJ592" s="57"/>
      <c r="BK592" s="57"/>
      <c r="BL592" s="62"/>
    </row>
    <row r="593" spans="60:64" x14ac:dyDescent="0.25">
      <c r="BH593" s="57"/>
      <c r="BI593" s="62"/>
      <c r="BJ593" s="57"/>
      <c r="BK593" s="57"/>
      <c r="BL593" s="62"/>
    </row>
    <row r="594" spans="60:64" x14ac:dyDescent="0.25">
      <c r="BH594" s="57"/>
      <c r="BI594" s="62"/>
      <c r="BJ594" s="57"/>
      <c r="BK594" s="57"/>
      <c r="BL594" s="62"/>
    </row>
    <row r="595" spans="60:64" x14ac:dyDescent="0.25">
      <c r="BH595" s="57"/>
      <c r="BI595" s="62"/>
      <c r="BJ595" s="57"/>
      <c r="BK595" s="57"/>
      <c r="BL595" s="62"/>
    </row>
    <row r="596" spans="60:64" x14ac:dyDescent="0.25">
      <c r="BH596" s="57"/>
      <c r="BI596" s="62"/>
      <c r="BJ596" s="57"/>
      <c r="BK596" s="57"/>
      <c r="BL596" s="62"/>
    </row>
    <row r="597" spans="60:64" x14ac:dyDescent="0.25">
      <c r="BH597" s="57"/>
      <c r="BI597" s="62"/>
      <c r="BJ597" s="57"/>
      <c r="BK597" s="57"/>
      <c r="BL597" s="62"/>
    </row>
    <row r="598" spans="60:64" x14ac:dyDescent="0.25">
      <c r="BH598" s="57"/>
      <c r="BI598" s="62"/>
      <c r="BJ598" s="57"/>
      <c r="BK598" s="57"/>
      <c r="BL598" s="62"/>
    </row>
    <row r="599" spans="60:64" x14ac:dyDescent="0.25">
      <c r="BH599" s="57"/>
      <c r="BI599" s="62"/>
      <c r="BJ599" s="57"/>
      <c r="BK599" s="57"/>
      <c r="BL599" s="62"/>
    </row>
    <row r="600" spans="60:64" x14ac:dyDescent="0.25">
      <c r="BH600" s="57"/>
      <c r="BI600" s="62"/>
      <c r="BJ600" s="57"/>
      <c r="BK600" s="57"/>
      <c r="BL600" s="62"/>
    </row>
    <row r="601" spans="60:64" x14ac:dyDescent="0.25">
      <c r="BH601" s="57"/>
      <c r="BI601" s="62"/>
      <c r="BJ601" s="57"/>
      <c r="BK601" s="57"/>
      <c r="BL601" s="62"/>
    </row>
    <row r="602" spans="60:64" x14ac:dyDescent="0.25">
      <c r="BH602" s="57"/>
      <c r="BI602" s="62"/>
      <c r="BJ602" s="57"/>
      <c r="BK602" s="57"/>
      <c r="BL602" s="62"/>
    </row>
    <row r="603" spans="60:64" x14ac:dyDescent="0.25">
      <c r="BH603" s="57"/>
      <c r="BI603" s="62"/>
      <c r="BJ603" s="57"/>
      <c r="BK603" s="57"/>
      <c r="BL603" s="62"/>
    </row>
    <row r="604" spans="60:64" x14ac:dyDescent="0.25">
      <c r="BH604" s="57"/>
      <c r="BI604" s="62"/>
      <c r="BJ604" s="57"/>
      <c r="BK604" s="57"/>
      <c r="BL604" s="62"/>
    </row>
    <row r="605" spans="60:64" x14ac:dyDescent="0.25">
      <c r="BH605" s="57"/>
      <c r="BI605" s="62"/>
      <c r="BJ605" s="57"/>
      <c r="BK605" s="57"/>
      <c r="BL605" s="62"/>
    </row>
    <row r="606" spans="60:64" x14ac:dyDescent="0.25">
      <c r="BH606" s="57"/>
      <c r="BI606" s="62"/>
      <c r="BJ606" s="57"/>
      <c r="BK606" s="57"/>
      <c r="BL606" s="62"/>
    </row>
    <row r="607" spans="60:64" x14ac:dyDescent="0.25">
      <c r="BH607" s="57"/>
      <c r="BI607" s="62"/>
      <c r="BJ607" s="57"/>
      <c r="BK607" s="57"/>
      <c r="BL607" s="62"/>
    </row>
    <row r="608" spans="60:64" x14ac:dyDescent="0.25">
      <c r="BH608" s="57"/>
      <c r="BI608" s="62"/>
      <c r="BJ608" s="57"/>
      <c r="BK608" s="57"/>
      <c r="BL608" s="62"/>
    </row>
    <row r="609" spans="60:64" x14ac:dyDescent="0.25">
      <c r="BH609" s="57"/>
      <c r="BI609" s="62"/>
      <c r="BJ609" s="57"/>
      <c r="BK609" s="57"/>
      <c r="BL609" s="62"/>
    </row>
    <row r="610" spans="60:64" x14ac:dyDescent="0.25">
      <c r="BH610" s="57"/>
      <c r="BI610" s="62"/>
      <c r="BJ610" s="57"/>
      <c r="BK610" s="57"/>
      <c r="BL610" s="62"/>
    </row>
    <row r="611" spans="60:64" x14ac:dyDescent="0.25">
      <c r="BH611" s="57"/>
      <c r="BI611" s="62"/>
      <c r="BJ611" s="57"/>
      <c r="BK611" s="57"/>
      <c r="BL611" s="62"/>
    </row>
    <row r="612" spans="60:64" x14ac:dyDescent="0.25">
      <c r="BH612" s="57"/>
      <c r="BI612" s="62"/>
      <c r="BJ612" s="57"/>
      <c r="BK612" s="57"/>
      <c r="BL612" s="62"/>
    </row>
    <row r="613" spans="60:64" x14ac:dyDescent="0.25">
      <c r="BH613" s="57"/>
      <c r="BI613" s="62"/>
      <c r="BJ613" s="57"/>
      <c r="BK613" s="57"/>
      <c r="BL613" s="62"/>
    </row>
    <row r="614" spans="60:64" x14ac:dyDescent="0.25">
      <c r="BH614" s="57"/>
      <c r="BI614" s="62"/>
      <c r="BJ614" s="57"/>
      <c r="BK614" s="57"/>
      <c r="BL614" s="62"/>
    </row>
    <row r="615" spans="60:64" x14ac:dyDescent="0.25">
      <c r="BH615" s="57"/>
      <c r="BI615" s="62"/>
      <c r="BJ615" s="57"/>
      <c r="BK615" s="57"/>
      <c r="BL615" s="62"/>
    </row>
    <row r="616" spans="60:64" x14ac:dyDescent="0.25">
      <c r="BH616" s="57"/>
      <c r="BI616" s="62"/>
      <c r="BJ616" s="57"/>
      <c r="BK616" s="57"/>
      <c r="BL616" s="62"/>
    </row>
    <row r="617" spans="60:64" x14ac:dyDescent="0.25">
      <c r="BH617" s="57"/>
      <c r="BI617" s="62"/>
      <c r="BJ617" s="57"/>
      <c r="BK617" s="57"/>
      <c r="BL617" s="62"/>
    </row>
    <row r="618" spans="60:64" x14ac:dyDescent="0.25">
      <c r="BH618" s="57"/>
      <c r="BI618" s="62"/>
      <c r="BJ618" s="57"/>
      <c r="BK618" s="57"/>
      <c r="BL618" s="62"/>
    </row>
    <row r="619" spans="60:64" x14ac:dyDescent="0.25">
      <c r="BH619" s="57"/>
      <c r="BI619" s="62"/>
      <c r="BJ619" s="57"/>
      <c r="BK619" s="57"/>
      <c r="BL619" s="62"/>
    </row>
    <row r="620" spans="60:64" x14ac:dyDescent="0.25">
      <c r="BH620" s="57"/>
      <c r="BI620" s="62"/>
      <c r="BJ620" s="57"/>
      <c r="BK620" s="57"/>
      <c r="BL620" s="62"/>
    </row>
    <row r="621" spans="60:64" x14ac:dyDescent="0.25">
      <c r="BH621" s="57"/>
      <c r="BI621" s="62"/>
      <c r="BJ621" s="57"/>
      <c r="BK621" s="57"/>
      <c r="BL621" s="62"/>
    </row>
    <row r="622" spans="60:64" x14ac:dyDescent="0.25">
      <c r="BH622" s="57"/>
      <c r="BI622" s="62"/>
      <c r="BJ622" s="57"/>
      <c r="BK622" s="57"/>
      <c r="BL622" s="62"/>
    </row>
    <row r="623" spans="60:64" x14ac:dyDescent="0.25">
      <c r="BH623" s="57"/>
      <c r="BI623" s="62"/>
      <c r="BJ623" s="57"/>
      <c r="BK623" s="57"/>
      <c r="BL623" s="62"/>
    </row>
    <row r="624" spans="60:64" x14ac:dyDescent="0.25">
      <c r="BH624" s="57"/>
      <c r="BI624" s="62"/>
      <c r="BJ624" s="57"/>
      <c r="BK624" s="57"/>
      <c r="BL624" s="62"/>
    </row>
    <row r="625" spans="60:64" x14ac:dyDescent="0.25">
      <c r="BH625" s="57"/>
      <c r="BI625" s="62"/>
      <c r="BJ625" s="57"/>
      <c r="BK625" s="57"/>
      <c r="BL625" s="62"/>
    </row>
    <row r="626" spans="60:64" x14ac:dyDescent="0.25">
      <c r="BH626" s="57"/>
      <c r="BI626" s="62"/>
      <c r="BJ626" s="57"/>
      <c r="BK626" s="57"/>
      <c r="BL626" s="62"/>
    </row>
    <row r="627" spans="60:64" x14ac:dyDescent="0.25">
      <c r="BH627" s="57"/>
      <c r="BI627" s="62"/>
      <c r="BJ627" s="57"/>
      <c r="BK627" s="57"/>
      <c r="BL627" s="62"/>
    </row>
    <row r="628" spans="60:64" x14ac:dyDescent="0.25">
      <c r="BH628" s="57"/>
      <c r="BI628" s="62"/>
      <c r="BJ628" s="57"/>
      <c r="BK628" s="57"/>
      <c r="BL628" s="62"/>
    </row>
    <row r="629" spans="60:64" x14ac:dyDescent="0.25">
      <c r="BH629" s="57"/>
      <c r="BI629" s="62"/>
      <c r="BJ629" s="57"/>
      <c r="BK629" s="57"/>
      <c r="BL629" s="62"/>
    </row>
    <row r="630" spans="60:64" x14ac:dyDescent="0.25">
      <c r="BH630" s="57"/>
      <c r="BI630" s="62"/>
      <c r="BJ630" s="57"/>
      <c r="BK630" s="57"/>
      <c r="BL630" s="62"/>
    </row>
    <row r="631" spans="60:64" x14ac:dyDescent="0.25">
      <c r="BH631" s="57"/>
      <c r="BI631" s="62"/>
      <c r="BJ631" s="57"/>
      <c r="BK631" s="57"/>
      <c r="BL631" s="62"/>
    </row>
    <row r="632" spans="60:64" x14ac:dyDescent="0.25">
      <c r="BH632" s="57"/>
      <c r="BI632" s="62"/>
      <c r="BJ632" s="57"/>
      <c r="BK632" s="57"/>
      <c r="BL632" s="62"/>
    </row>
    <row r="633" spans="60:64" x14ac:dyDescent="0.25">
      <c r="BH633" s="57"/>
      <c r="BI633" s="62"/>
      <c r="BJ633" s="57"/>
      <c r="BK633" s="57"/>
      <c r="BL633" s="62"/>
    </row>
    <row r="634" spans="60:64" x14ac:dyDescent="0.25">
      <c r="BH634" s="57"/>
      <c r="BI634" s="62"/>
      <c r="BJ634" s="57"/>
      <c r="BK634" s="57"/>
      <c r="BL634" s="62"/>
    </row>
    <row r="635" spans="60:64" x14ac:dyDescent="0.25">
      <c r="BH635" s="57"/>
      <c r="BI635" s="62"/>
      <c r="BJ635" s="57"/>
      <c r="BK635" s="57"/>
      <c r="BL635" s="62"/>
    </row>
    <row r="636" spans="60:64" x14ac:dyDescent="0.25">
      <c r="BH636" s="57"/>
      <c r="BI636" s="62"/>
      <c r="BJ636" s="57"/>
      <c r="BK636" s="57"/>
      <c r="BL636" s="62"/>
    </row>
    <row r="637" spans="60:64" x14ac:dyDescent="0.25">
      <c r="BH637" s="57"/>
      <c r="BI637" s="62"/>
      <c r="BJ637" s="57"/>
      <c r="BK637" s="57"/>
      <c r="BL637" s="62"/>
    </row>
    <row r="638" spans="60:64" x14ac:dyDescent="0.25">
      <c r="BH638" s="57"/>
      <c r="BI638" s="62"/>
      <c r="BJ638" s="57"/>
      <c r="BK638" s="57"/>
      <c r="BL638" s="62"/>
    </row>
    <row r="639" spans="60:64" x14ac:dyDescent="0.25">
      <c r="BH639" s="57"/>
      <c r="BI639" s="62"/>
      <c r="BJ639" s="57"/>
      <c r="BK639" s="57"/>
      <c r="BL639" s="62"/>
    </row>
    <row r="640" spans="60:64" x14ac:dyDescent="0.25">
      <c r="BH640" s="57"/>
      <c r="BI640" s="62"/>
      <c r="BJ640" s="57"/>
      <c r="BK640" s="57"/>
      <c r="BL640" s="62"/>
    </row>
    <row r="641" spans="60:64" x14ac:dyDescent="0.25">
      <c r="BH641" s="57"/>
      <c r="BI641" s="62"/>
      <c r="BJ641" s="57"/>
      <c r="BK641" s="57"/>
      <c r="BL641" s="62"/>
    </row>
    <row r="642" spans="60:64" x14ac:dyDescent="0.25">
      <c r="BH642" s="57"/>
      <c r="BI642" s="62"/>
      <c r="BJ642" s="57"/>
      <c r="BK642" s="57"/>
      <c r="BL642" s="62"/>
    </row>
    <row r="643" spans="60:64" x14ac:dyDescent="0.25">
      <c r="BH643" s="57"/>
      <c r="BI643" s="62"/>
      <c r="BJ643" s="57"/>
      <c r="BK643" s="57"/>
      <c r="BL643" s="62"/>
    </row>
    <row r="644" spans="60:64" x14ac:dyDescent="0.25">
      <c r="BH644" s="57"/>
      <c r="BI644" s="62"/>
      <c r="BJ644" s="57"/>
      <c r="BK644" s="57"/>
      <c r="BL644" s="62"/>
    </row>
    <row r="645" spans="60:64" x14ac:dyDescent="0.25">
      <c r="BH645" s="57"/>
      <c r="BI645" s="62"/>
      <c r="BJ645" s="57"/>
      <c r="BK645" s="57"/>
      <c r="BL645" s="62"/>
    </row>
    <row r="646" spans="60:64" x14ac:dyDescent="0.25">
      <c r="BH646" s="57"/>
      <c r="BI646" s="62"/>
      <c r="BJ646" s="57"/>
      <c r="BK646" s="57"/>
      <c r="BL646" s="62"/>
    </row>
    <row r="647" spans="60:64" x14ac:dyDescent="0.25">
      <c r="BH647" s="57"/>
      <c r="BI647" s="62"/>
      <c r="BJ647" s="57"/>
      <c r="BK647" s="57"/>
      <c r="BL647" s="62"/>
    </row>
    <row r="648" spans="60:64" x14ac:dyDescent="0.25">
      <c r="BH648" s="57"/>
      <c r="BI648" s="62"/>
      <c r="BJ648" s="57"/>
      <c r="BK648" s="57"/>
      <c r="BL648" s="62"/>
    </row>
    <row r="649" spans="60:64" x14ac:dyDescent="0.25">
      <c r="BH649" s="57"/>
      <c r="BI649" s="62"/>
      <c r="BJ649" s="57"/>
      <c r="BK649" s="57"/>
      <c r="BL649" s="62"/>
    </row>
    <row r="650" spans="60:64" x14ac:dyDescent="0.25">
      <c r="BH650" s="57"/>
      <c r="BI650" s="62"/>
      <c r="BJ650" s="57"/>
      <c r="BK650" s="57"/>
      <c r="BL650" s="62"/>
    </row>
    <row r="651" spans="60:64" x14ac:dyDescent="0.25">
      <c r="BH651" s="57"/>
      <c r="BI651" s="62"/>
      <c r="BJ651" s="57"/>
      <c r="BK651" s="57"/>
      <c r="BL651" s="62"/>
    </row>
    <row r="652" spans="60:64" x14ac:dyDescent="0.25">
      <c r="BH652" s="57"/>
      <c r="BI652" s="62"/>
      <c r="BJ652" s="57"/>
      <c r="BK652" s="57"/>
      <c r="BL652" s="62"/>
    </row>
    <row r="653" spans="60:64" x14ac:dyDescent="0.25">
      <c r="BH653" s="57"/>
      <c r="BI653" s="62"/>
      <c r="BJ653" s="57"/>
      <c r="BK653" s="57"/>
      <c r="BL653" s="62"/>
    </row>
    <row r="654" spans="60:64" x14ac:dyDescent="0.25">
      <c r="BH654" s="57"/>
      <c r="BI654" s="62"/>
      <c r="BJ654" s="57"/>
      <c r="BK654" s="57"/>
      <c r="BL654" s="62"/>
    </row>
    <row r="655" spans="60:64" x14ac:dyDescent="0.25">
      <c r="BH655" s="57"/>
      <c r="BI655" s="62"/>
      <c r="BJ655" s="57"/>
      <c r="BK655" s="57"/>
      <c r="BL655" s="62"/>
    </row>
    <row r="656" spans="60:64" x14ac:dyDescent="0.25">
      <c r="BH656" s="57"/>
      <c r="BI656" s="62"/>
      <c r="BJ656" s="57"/>
      <c r="BK656" s="57"/>
      <c r="BL656" s="62"/>
    </row>
    <row r="657" spans="60:64" x14ac:dyDescent="0.25">
      <c r="BH657" s="57"/>
      <c r="BI657" s="62"/>
      <c r="BJ657" s="57"/>
      <c r="BK657" s="57"/>
      <c r="BL657" s="62"/>
    </row>
    <row r="658" spans="60:64" x14ac:dyDescent="0.25">
      <c r="BH658" s="57"/>
      <c r="BI658" s="62"/>
      <c r="BJ658" s="57"/>
      <c r="BK658" s="57"/>
      <c r="BL658" s="62"/>
    </row>
    <row r="659" spans="60:64" x14ac:dyDescent="0.25">
      <c r="BH659" s="57"/>
      <c r="BI659" s="62"/>
      <c r="BJ659" s="57"/>
      <c r="BK659" s="57"/>
      <c r="BL659" s="62"/>
    </row>
    <row r="660" spans="60:64" x14ac:dyDescent="0.25">
      <c r="BH660" s="57"/>
      <c r="BI660" s="62"/>
      <c r="BJ660" s="57"/>
      <c r="BK660" s="57"/>
      <c r="BL660" s="62"/>
    </row>
    <row r="661" spans="60:64" x14ac:dyDescent="0.25">
      <c r="BH661" s="57"/>
      <c r="BI661" s="62"/>
      <c r="BJ661" s="57"/>
      <c r="BK661" s="57"/>
      <c r="BL661" s="62"/>
    </row>
    <row r="662" spans="60:64" x14ac:dyDescent="0.25">
      <c r="BH662" s="57"/>
      <c r="BI662" s="62"/>
      <c r="BJ662" s="57"/>
      <c r="BK662" s="57"/>
      <c r="BL662" s="62"/>
    </row>
    <row r="663" spans="60:64" x14ac:dyDescent="0.25">
      <c r="BH663" s="57"/>
      <c r="BI663" s="62"/>
      <c r="BJ663" s="57"/>
      <c r="BK663" s="57"/>
      <c r="BL663" s="62"/>
    </row>
    <row r="664" spans="60:64" x14ac:dyDescent="0.25">
      <c r="BH664" s="57"/>
      <c r="BI664" s="62"/>
      <c r="BJ664" s="57"/>
      <c r="BK664" s="57"/>
      <c r="BL664" s="62"/>
    </row>
    <row r="665" spans="60:64" x14ac:dyDescent="0.25">
      <c r="BH665" s="57"/>
      <c r="BI665" s="62"/>
      <c r="BJ665" s="57"/>
      <c r="BK665" s="57"/>
      <c r="BL665" s="62"/>
    </row>
    <row r="666" spans="60:64" x14ac:dyDescent="0.25">
      <c r="BH666" s="57"/>
      <c r="BI666" s="62"/>
      <c r="BJ666" s="57"/>
      <c r="BK666" s="57"/>
      <c r="BL666" s="62"/>
    </row>
    <row r="667" spans="60:64" x14ac:dyDescent="0.25">
      <c r="BH667" s="57"/>
      <c r="BI667" s="62"/>
      <c r="BJ667" s="57"/>
      <c r="BK667" s="57"/>
      <c r="BL667" s="62"/>
    </row>
    <row r="668" spans="60:64" x14ac:dyDescent="0.25">
      <c r="BH668" s="57"/>
      <c r="BI668" s="62"/>
      <c r="BJ668" s="57"/>
      <c r="BK668" s="57"/>
      <c r="BL668" s="62"/>
    </row>
    <row r="669" spans="60:64" x14ac:dyDescent="0.25">
      <c r="BH669" s="57"/>
      <c r="BI669" s="62"/>
      <c r="BJ669" s="57"/>
      <c r="BK669" s="57"/>
      <c r="BL669" s="62"/>
    </row>
    <row r="670" spans="60:64" x14ac:dyDescent="0.25">
      <c r="BH670" s="57"/>
      <c r="BI670" s="62"/>
      <c r="BJ670" s="57"/>
      <c r="BK670" s="57"/>
      <c r="BL670" s="62"/>
    </row>
    <row r="671" spans="60:64" x14ac:dyDescent="0.25">
      <c r="BH671" s="57"/>
      <c r="BI671" s="62"/>
      <c r="BJ671" s="57"/>
      <c r="BK671" s="57"/>
      <c r="BL671" s="62"/>
    </row>
    <row r="672" spans="60:64" x14ac:dyDescent="0.25">
      <c r="BH672" s="57"/>
      <c r="BI672" s="62"/>
      <c r="BJ672" s="57"/>
      <c r="BK672" s="57"/>
      <c r="BL672" s="62"/>
    </row>
    <row r="673" spans="60:64" x14ac:dyDescent="0.25">
      <c r="BH673" s="57"/>
      <c r="BI673" s="62"/>
      <c r="BJ673" s="57"/>
      <c r="BK673" s="57"/>
      <c r="BL673" s="62"/>
    </row>
    <row r="674" spans="60:64" x14ac:dyDescent="0.25">
      <c r="BH674" s="57"/>
      <c r="BI674" s="62"/>
      <c r="BJ674" s="57"/>
      <c r="BK674" s="57"/>
      <c r="BL674" s="62"/>
    </row>
    <row r="675" spans="60:64" x14ac:dyDescent="0.25">
      <c r="BH675" s="57"/>
      <c r="BI675" s="62"/>
      <c r="BJ675" s="57"/>
      <c r="BK675" s="57"/>
      <c r="BL675" s="62"/>
    </row>
    <row r="676" spans="60:64" x14ac:dyDescent="0.25">
      <c r="BH676" s="57"/>
      <c r="BI676" s="62"/>
      <c r="BJ676" s="57"/>
      <c r="BK676" s="57"/>
      <c r="BL676" s="62"/>
    </row>
    <row r="677" spans="60:64" x14ac:dyDescent="0.25">
      <c r="BH677" s="57"/>
      <c r="BI677" s="62"/>
      <c r="BJ677" s="57"/>
      <c r="BK677" s="57"/>
      <c r="BL677" s="62"/>
    </row>
    <row r="678" spans="60:64" x14ac:dyDescent="0.25">
      <c r="BH678" s="57"/>
      <c r="BI678" s="62"/>
      <c r="BJ678" s="57"/>
      <c r="BK678" s="57"/>
      <c r="BL678" s="62"/>
    </row>
    <row r="679" spans="60:64" x14ac:dyDescent="0.25">
      <c r="BH679" s="57"/>
      <c r="BI679" s="62"/>
      <c r="BJ679" s="57"/>
      <c r="BK679" s="57"/>
      <c r="BL679" s="62"/>
    </row>
    <row r="680" spans="60:64" x14ac:dyDescent="0.25">
      <c r="BH680" s="57"/>
      <c r="BI680" s="62"/>
      <c r="BJ680" s="57"/>
      <c r="BK680" s="57"/>
      <c r="BL680" s="62"/>
    </row>
    <row r="681" spans="60:64" x14ac:dyDescent="0.25">
      <c r="BH681" s="57"/>
      <c r="BI681" s="62"/>
      <c r="BJ681" s="57"/>
      <c r="BK681" s="57"/>
      <c r="BL681" s="62"/>
    </row>
    <row r="682" spans="60:64" x14ac:dyDescent="0.25">
      <c r="BH682" s="57"/>
      <c r="BI682" s="62"/>
      <c r="BJ682" s="57"/>
      <c r="BK682" s="57"/>
      <c r="BL682" s="62"/>
    </row>
    <row r="683" spans="60:64" x14ac:dyDescent="0.25">
      <c r="BH683" s="57"/>
      <c r="BI683" s="62"/>
      <c r="BJ683" s="57"/>
      <c r="BK683" s="57"/>
      <c r="BL683" s="62"/>
    </row>
    <row r="684" spans="60:64" x14ac:dyDescent="0.25">
      <c r="BH684" s="57"/>
      <c r="BI684" s="62"/>
      <c r="BJ684" s="57"/>
      <c r="BK684" s="57"/>
      <c r="BL684" s="62"/>
    </row>
    <row r="685" spans="60:64" x14ac:dyDescent="0.25">
      <c r="BH685" s="57"/>
      <c r="BI685" s="62"/>
      <c r="BJ685" s="57"/>
      <c r="BK685" s="57"/>
      <c r="BL685" s="62"/>
    </row>
    <row r="686" spans="60:64" x14ac:dyDescent="0.25">
      <c r="BH686" s="57"/>
      <c r="BI686" s="62"/>
      <c r="BJ686" s="57"/>
      <c r="BK686" s="57"/>
      <c r="BL686" s="62"/>
    </row>
    <row r="687" spans="60:64" x14ac:dyDescent="0.25">
      <c r="BH687" s="57"/>
      <c r="BI687" s="62"/>
      <c r="BJ687" s="57"/>
      <c r="BK687" s="57"/>
      <c r="BL687" s="62"/>
    </row>
    <row r="688" spans="60:64" x14ac:dyDescent="0.25">
      <c r="BH688" s="57"/>
      <c r="BI688" s="62"/>
      <c r="BJ688" s="57"/>
      <c r="BK688" s="57"/>
      <c r="BL688" s="62"/>
    </row>
    <row r="689" spans="60:64" x14ac:dyDescent="0.25">
      <c r="BH689" s="57"/>
      <c r="BI689" s="62"/>
      <c r="BJ689" s="57"/>
      <c r="BK689" s="57"/>
      <c r="BL689" s="62"/>
    </row>
    <row r="690" spans="60:64" x14ac:dyDescent="0.25">
      <c r="BH690" s="57"/>
      <c r="BI690" s="62"/>
      <c r="BJ690" s="57"/>
      <c r="BK690" s="57"/>
      <c r="BL690" s="62"/>
    </row>
    <row r="691" spans="60:64" x14ac:dyDescent="0.25">
      <c r="BH691" s="57"/>
      <c r="BI691" s="62"/>
      <c r="BJ691" s="57"/>
      <c r="BK691" s="57"/>
      <c r="BL691" s="62"/>
    </row>
    <row r="692" spans="60:64" x14ac:dyDescent="0.25">
      <c r="BH692" s="57"/>
      <c r="BI692" s="62"/>
      <c r="BJ692" s="57"/>
      <c r="BK692" s="57"/>
      <c r="BL692" s="62"/>
    </row>
    <row r="693" spans="60:64" x14ac:dyDescent="0.25">
      <c r="BH693" s="57"/>
      <c r="BI693" s="62"/>
      <c r="BJ693" s="57"/>
      <c r="BK693" s="57"/>
      <c r="BL693" s="62"/>
    </row>
    <row r="694" spans="60:64" x14ac:dyDescent="0.25">
      <c r="BH694" s="57"/>
      <c r="BI694" s="62"/>
      <c r="BJ694" s="57"/>
      <c r="BK694" s="57"/>
      <c r="BL694" s="62"/>
    </row>
    <row r="695" spans="60:64" x14ac:dyDescent="0.25">
      <c r="BH695" s="57"/>
      <c r="BI695" s="62"/>
      <c r="BJ695" s="57"/>
      <c r="BK695" s="57"/>
      <c r="BL695" s="62"/>
    </row>
    <row r="696" spans="60:64" x14ac:dyDescent="0.25">
      <c r="BH696" s="57"/>
      <c r="BI696" s="62"/>
      <c r="BJ696" s="57"/>
      <c r="BK696" s="57"/>
      <c r="BL696" s="62"/>
    </row>
    <row r="697" spans="60:64" x14ac:dyDescent="0.25">
      <c r="BH697" s="57"/>
      <c r="BI697" s="62"/>
      <c r="BJ697" s="57"/>
      <c r="BK697" s="57"/>
      <c r="BL697" s="62"/>
    </row>
    <row r="698" spans="60:64" x14ac:dyDescent="0.25">
      <c r="BH698" s="57"/>
      <c r="BI698" s="62"/>
      <c r="BJ698" s="57"/>
      <c r="BK698" s="57"/>
      <c r="BL698" s="62"/>
    </row>
    <row r="699" spans="60:64" x14ac:dyDescent="0.25">
      <c r="BH699" s="57"/>
      <c r="BI699" s="62"/>
      <c r="BJ699" s="57"/>
      <c r="BK699" s="57"/>
      <c r="BL699" s="62"/>
    </row>
    <row r="700" spans="60:64" x14ac:dyDescent="0.25">
      <c r="BH700" s="57"/>
      <c r="BI700" s="62"/>
      <c r="BJ700" s="57"/>
      <c r="BK700" s="57"/>
      <c r="BL700" s="62"/>
    </row>
    <row r="701" spans="60:64" x14ac:dyDescent="0.25">
      <c r="BH701" s="57"/>
      <c r="BI701" s="62"/>
      <c r="BJ701" s="57"/>
      <c r="BK701" s="57"/>
      <c r="BL701" s="62"/>
    </row>
    <row r="702" spans="60:64" x14ac:dyDescent="0.25">
      <c r="BH702" s="57"/>
      <c r="BI702" s="62"/>
      <c r="BJ702" s="57"/>
      <c r="BK702" s="57"/>
      <c r="BL702" s="62"/>
    </row>
    <row r="703" spans="60:64" x14ac:dyDescent="0.25">
      <c r="BH703" s="57"/>
      <c r="BI703" s="62"/>
      <c r="BJ703" s="57"/>
      <c r="BK703" s="57"/>
      <c r="BL703" s="62"/>
    </row>
    <row r="704" spans="60:64" x14ac:dyDescent="0.25">
      <c r="BH704" s="57"/>
      <c r="BI704" s="62"/>
      <c r="BJ704" s="57"/>
      <c r="BK704" s="57"/>
      <c r="BL704" s="62"/>
    </row>
    <row r="705" spans="60:64" x14ac:dyDescent="0.25">
      <c r="BH705" s="57"/>
      <c r="BI705" s="62"/>
      <c r="BJ705" s="57"/>
      <c r="BK705" s="57"/>
      <c r="BL705" s="62"/>
    </row>
    <row r="706" spans="60:64" x14ac:dyDescent="0.25">
      <c r="BH706" s="57"/>
      <c r="BI706" s="62"/>
      <c r="BJ706" s="57"/>
      <c r="BK706" s="57"/>
      <c r="BL706" s="62"/>
    </row>
    <row r="707" spans="60:64" x14ac:dyDescent="0.25">
      <c r="BH707" s="57"/>
      <c r="BI707" s="62"/>
      <c r="BJ707" s="57"/>
      <c r="BK707" s="57"/>
      <c r="BL707" s="62"/>
    </row>
    <row r="708" spans="60:64" x14ac:dyDescent="0.25">
      <c r="BH708" s="57"/>
      <c r="BI708" s="62"/>
      <c r="BJ708" s="57"/>
      <c r="BK708" s="57"/>
      <c r="BL708" s="62"/>
    </row>
    <row r="709" spans="60:64" x14ac:dyDescent="0.25">
      <c r="BH709" s="57"/>
      <c r="BI709" s="62"/>
      <c r="BJ709" s="57"/>
      <c r="BK709" s="57"/>
      <c r="BL709" s="62"/>
    </row>
    <row r="710" spans="60:64" x14ac:dyDescent="0.25">
      <c r="BH710" s="57"/>
      <c r="BI710" s="62"/>
      <c r="BJ710" s="57"/>
      <c r="BK710" s="57"/>
      <c r="BL710" s="62"/>
    </row>
    <row r="711" spans="60:64" x14ac:dyDescent="0.25">
      <c r="BH711" s="57"/>
      <c r="BI711" s="62"/>
      <c r="BJ711" s="57"/>
      <c r="BK711" s="57"/>
      <c r="BL711" s="62"/>
    </row>
    <row r="712" spans="60:64" x14ac:dyDescent="0.25">
      <c r="BH712" s="57"/>
      <c r="BI712" s="62"/>
      <c r="BJ712" s="57"/>
      <c r="BK712" s="57"/>
      <c r="BL712" s="62"/>
    </row>
    <row r="713" spans="60:64" x14ac:dyDescent="0.25">
      <c r="BH713" s="57"/>
      <c r="BI713" s="62"/>
      <c r="BJ713" s="57"/>
      <c r="BK713" s="57"/>
      <c r="BL713" s="62"/>
    </row>
    <row r="714" spans="60:64" x14ac:dyDescent="0.25">
      <c r="BH714" s="57"/>
      <c r="BI714" s="62"/>
      <c r="BJ714" s="57"/>
      <c r="BK714" s="57"/>
      <c r="BL714" s="62"/>
    </row>
    <row r="715" spans="60:64" x14ac:dyDescent="0.25">
      <c r="BH715" s="57"/>
      <c r="BI715" s="62"/>
      <c r="BJ715" s="57"/>
      <c r="BK715" s="57"/>
      <c r="BL715" s="62"/>
    </row>
    <row r="716" spans="60:64" x14ac:dyDescent="0.25">
      <c r="BH716" s="57"/>
      <c r="BI716" s="62"/>
      <c r="BJ716" s="57"/>
      <c r="BK716" s="57"/>
      <c r="BL716" s="62"/>
    </row>
    <row r="717" spans="60:64" x14ac:dyDescent="0.25">
      <c r="BH717" s="57"/>
      <c r="BI717" s="62"/>
      <c r="BJ717" s="57"/>
      <c r="BK717" s="57"/>
      <c r="BL717" s="62"/>
    </row>
    <row r="718" spans="60:64" x14ac:dyDescent="0.25">
      <c r="BH718" s="57"/>
      <c r="BI718" s="62"/>
      <c r="BJ718" s="57"/>
      <c r="BK718" s="57"/>
      <c r="BL718" s="62"/>
    </row>
    <row r="719" spans="60:64" x14ac:dyDescent="0.25">
      <c r="BH719" s="57"/>
      <c r="BI719" s="62"/>
      <c r="BJ719" s="57"/>
      <c r="BK719" s="57"/>
      <c r="BL719" s="62"/>
    </row>
    <row r="720" spans="60:64" x14ac:dyDescent="0.25">
      <c r="BH720" s="57"/>
      <c r="BI720" s="62"/>
      <c r="BJ720" s="57"/>
      <c r="BK720" s="57"/>
      <c r="BL720" s="62"/>
    </row>
    <row r="721" spans="60:64" x14ac:dyDescent="0.25">
      <c r="BH721" s="57"/>
      <c r="BI721" s="62"/>
      <c r="BJ721" s="57"/>
      <c r="BK721" s="57"/>
      <c r="BL721" s="62"/>
    </row>
    <row r="722" spans="60:64" x14ac:dyDescent="0.25">
      <c r="BH722" s="57"/>
      <c r="BI722" s="62"/>
      <c r="BJ722" s="57"/>
      <c r="BK722" s="57"/>
      <c r="BL722" s="62"/>
    </row>
    <row r="723" spans="60:64" x14ac:dyDescent="0.25">
      <c r="BH723" s="57"/>
      <c r="BI723" s="62"/>
      <c r="BJ723" s="57"/>
      <c r="BK723" s="57"/>
      <c r="BL723" s="62"/>
    </row>
    <row r="724" spans="60:64" x14ac:dyDescent="0.25">
      <c r="BH724" s="57"/>
      <c r="BI724" s="62"/>
      <c r="BJ724" s="57"/>
      <c r="BK724" s="57"/>
      <c r="BL724" s="62"/>
    </row>
    <row r="725" spans="60:64" x14ac:dyDescent="0.25">
      <c r="BH725" s="57"/>
      <c r="BI725" s="62"/>
      <c r="BJ725" s="57"/>
      <c r="BK725" s="57"/>
      <c r="BL725" s="62"/>
    </row>
    <row r="726" spans="60:64" x14ac:dyDescent="0.25">
      <c r="BH726" s="57"/>
      <c r="BI726" s="62"/>
      <c r="BJ726" s="57"/>
      <c r="BK726" s="57"/>
      <c r="BL726" s="62"/>
    </row>
    <row r="727" spans="60:64" x14ac:dyDescent="0.25">
      <c r="BH727" s="57"/>
      <c r="BI727" s="62"/>
      <c r="BJ727" s="57"/>
      <c r="BK727" s="57"/>
      <c r="BL727" s="62"/>
    </row>
    <row r="728" spans="60:64" x14ac:dyDescent="0.25">
      <c r="BH728" s="57"/>
      <c r="BI728" s="62"/>
      <c r="BJ728" s="57"/>
      <c r="BK728" s="57"/>
      <c r="BL728" s="62"/>
    </row>
    <row r="729" spans="60:64" x14ac:dyDescent="0.25">
      <c r="BH729" s="57"/>
      <c r="BI729" s="62"/>
      <c r="BJ729" s="57"/>
      <c r="BK729" s="57"/>
      <c r="BL729" s="62"/>
    </row>
    <row r="730" spans="60:64" x14ac:dyDescent="0.25">
      <c r="BH730" s="57"/>
      <c r="BI730" s="62"/>
      <c r="BJ730" s="57"/>
      <c r="BK730" s="57"/>
      <c r="BL730" s="62"/>
    </row>
    <row r="731" spans="60:64" x14ac:dyDescent="0.25">
      <c r="BH731" s="57"/>
      <c r="BI731" s="62"/>
      <c r="BJ731" s="57"/>
      <c r="BK731" s="57"/>
      <c r="BL731" s="62"/>
    </row>
    <row r="732" spans="60:64" x14ac:dyDescent="0.25">
      <c r="BH732" s="57"/>
      <c r="BI732" s="62"/>
      <c r="BJ732" s="57"/>
      <c r="BK732" s="57"/>
      <c r="BL732" s="62"/>
    </row>
    <row r="733" spans="60:64" x14ac:dyDescent="0.25">
      <c r="BH733" s="57"/>
      <c r="BI733" s="62"/>
      <c r="BJ733" s="57"/>
      <c r="BK733" s="57"/>
      <c r="BL733" s="62"/>
    </row>
    <row r="734" spans="60:64" x14ac:dyDescent="0.25">
      <c r="BH734" s="57"/>
      <c r="BI734" s="62"/>
      <c r="BJ734" s="57"/>
      <c r="BK734" s="57"/>
      <c r="BL734" s="62"/>
    </row>
    <row r="735" spans="60:64" x14ac:dyDescent="0.25">
      <c r="BH735" s="57"/>
      <c r="BI735" s="62"/>
      <c r="BJ735" s="57"/>
      <c r="BK735" s="57"/>
      <c r="BL735" s="62"/>
    </row>
    <row r="736" spans="60:64" x14ac:dyDescent="0.25">
      <c r="BH736" s="57"/>
      <c r="BI736" s="62"/>
      <c r="BJ736" s="57"/>
      <c r="BK736" s="57"/>
      <c r="BL736" s="62"/>
    </row>
    <row r="737" spans="60:64" x14ac:dyDescent="0.25">
      <c r="BH737" s="57"/>
      <c r="BI737" s="62"/>
      <c r="BJ737" s="57"/>
      <c r="BK737" s="57"/>
      <c r="BL737" s="62"/>
    </row>
    <row r="738" spans="60:64" x14ac:dyDescent="0.25">
      <c r="BH738" s="57"/>
      <c r="BI738" s="62"/>
      <c r="BJ738" s="57"/>
      <c r="BK738" s="57"/>
      <c r="BL738" s="62"/>
    </row>
    <row r="739" spans="60:64" x14ac:dyDescent="0.25">
      <c r="BH739" s="57"/>
      <c r="BI739" s="62"/>
      <c r="BJ739" s="57"/>
      <c r="BK739" s="57"/>
      <c r="BL739" s="62"/>
    </row>
    <row r="740" spans="60:64" x14ac:dyDescent="0.25">
      <c r="BH740" s="57"/>
      <c r="BI740" s="62"/>
      <c r="BJ740" s="57"/>
      <c r="BK740" s="57"/>
      <c r="BL740" s="62"/>
    </row>
    <row r="741" spans="60:64" x14ac:dyDescent="0.25">
      <c r="BH741" s="57"/>
      <c r="BI741" s="62"/>
      <c r="BJ741" s="57"/>
      <c r="BK741" s="57"/>
      <c r="BL741" s="62"/>
    </row>
    <row r="742" spans="60:64" x14ac:dyDescent="0.25">
      <c r="BH742" s="57"/>
      <c r="BI742" s="62"/>
      <c r="BJ742" s="57"/>
      <c r="BK742" s="57"/>
      <c r="BL742" s="62"/>
    </row>
    <row r="743" spans="60:64" x14ac:dyDescent="0.25">
      <c r="BH743" s="57"/>
      <c r="BI743" s="62"/>
      <c r="BJ743" s="57"/>
      <c r="BK743" s="57"/>
      <c r="BL743" s="62"/>
    </row>
    <row r="744" spans="60:64" x14ac:dyDescent="0.25">
      <c r="BH744" s="57"/>
      <c r="BI744" s="62"/>
      <c r="BJ744" s="57"/>
      <c r="BK744" s="57"/>
      <c r="BL744" s="62"/>
    </row>
    <row r="745" spans="60:64" x14ac:dyDescent="0.25">
      <c r="BH745" s="57"/>
      <c r="BI745" s="62"/>
      <c r="BJ745" s="57"/>
      <c r="BK745" s="57"/>
      <c r="BL745" s="62"/>
    </row>
    <row r="746" spans="60:64" x14ac:dyDescent="0.25">
      <c r="BH746" s="57"/>
      <c r="BI746" s="62"/>
      <c r="BJ746" s="57"/>
      <c r="BK746" s="57"/>
      <c r="BL746" s="62"/>
    </row>
    <row r="747" spans="60:64" x14ac:dyDescent="0.25">
      <c r="BH747" s="57"/>
      <c r="BI747" s="62"/>
      <c r="BJ747" s="57"/>
      <c r="BK747" s="57"/>
      <c r="BL747" s="62"/>
    </row>
    <row r="748" spans="60:64" x14ac:dyDescent="0.25">
      <c r="BH748" s="57"/>
      <c r="BI748" s="62"/>
      <c r="BJ748" s="57"/>
      <c r="BK748" s="57"/>
      <c r="BL748" s="62"/>
    </row>
    <row r="749" spans="60:64" x14ac:dyDescent="0.25">
      <c r="BH749" s="57"/>
      <c r="BI749" s="62"/>
      <c r="BJ749" s="57"/>
      <c r="BK749" s="57"/>
      <c r="BL749" s="62"/>
    </row>
    <row r="750" spans="60:64" x14ac:dyDescent="0.25">
      <c r="BH750" s="57"/>
      <c r="BI750" s="62"/>
      <c r="BJ750" s="57"/>
      <c r="BK750" s="57"/>
      <c r="BL750" s="62"/>
    </row>
    <row r="751" spans="60:64" x14ac:dyDescent="0.25">
      <c r="BH751" s="57"/>
      <c r="BI751" s="62"/>
      <c r="BJ751" s="57"/>
      <c r="BK751" s="57"/>
      <c r="BL751" s="62"/>
    </row>
    <row r="752" spans="60:64" x14ac:dyDescent="0.25">
      <c r="BH752" s="57"/>
      <c r="BI752" s="62"/>
      <c r="BJ752" s="57"/>
      <c r="BK752" s="57"/>
      <c r="BL752" s="62"/>
    </row>
    <row r="753" spans="60:64" x14ac:dyDescent="0.25">
      <c r="BH753" s="57"/>
      <c r="BI753" s="62"/>
      <c r="BJ753" s="57"/>
      <c r="BK753" s="57"/>
      <c r="BL753" s="62"/>
    </row>
    <row r="754" spans="60:64" x14ac:dyDescent="0.25">
      <c r="BH754" s="57"/>
      <c r="BI754" s="62"/>
      <c r="BJ754" s="57"/>
      <c r="BK754" s="57"/>
      <c r="BL754" s="62"/>
    </row>
    <row r="755" spans="60:64" x14ac:dyDescent="0.25">
      <c r="BH755" s="57"/>
      <c r="BI755" s="62"/>
      <c r="BJ755" s="57"/>
      <c r="BK755" s="57"/>
      <c r="BL755" s="62"/>
    </row>
    <row r="756" spans="60:64" x14ac:dyDescent="0.25">
      <c r="BH756" s="57"/>
      <c r="BI756" s="62"/>
      <c r="BJ756" s="57"/>
      <c r="BK756" s="57"/>
      <c r="BL756" s="62"/>
    </row>
    <row r="757" spans="60:64" x14ac:dyDescent="0.25">
      <c r="BH757" s="57"/>
      <c r="BI757" s="62"/>
      <c r="BJ757" s="57"/>
      <c r="BK757" s="57"/>
      <c r="BL757" s="62"/>
    </row>
    <row r="758" spans="60:64" x14ac:dyDescent="0.25">
      <c r="BH758" s="57"/>
      <c r="BI758" s="62"/>
      <c r="BJ758" s="57"/>
      <c r="BK758" s="57"/>
      <c r="BL758" s="62"/>
    </row>
    <row r="759" spans="60:64" x14ac:dyDescent="0.25">
      <c r="BH759" s="57"/>
      <c r="BI759" s="62"/>
      <c r="BJ759" s="57"/>
      <c r="BK759" s="57"/>
      <c r="BL759" s="62"/>
    </row>
    <row r="760" spans="60:64" x14ac:dyDescent="0.25">
      <c r="BH760" s="57"/>
      <c r="BI760" s="62"/>
      <c r="BJ760" s="57"/>
      <c r="BK760" s="57"/>
      <c r="BL760" s="62"/>
    </row>
    <row r="761" spans="60:64" x14ac:dyDescent="0.25">
      <c r="BH761" s="57"/>
      <c r="BI761" s="62"/>
      <c r="BJ761" s="57"/>
      <c r="BK761" s="57"/>
      <c r="BL761" s="62"/>
    </row>
    <row r="762" spans="60:64" x14ac:dyDescent="0.25">
      <c r="BH762" s="57"/>
      <c r="BI762" s="62"/>
      <c r="BJ762" s="57"/>
      <c r="BK762" s="57"/>
      <c r="BL762" s="62"/>
    </row>
    <row r="763" spans="60:64" x14ac:dyDescent="0.25">
      <c r="BH763" s="57"/>
      <c r="BI763" s="62"/>
      <c r="BJ763" s="57"/>
      <c r="BK763" s="57"/>
      <c r="BL763" s="62"/>
    </row>
    <row r="764" spans="60:64" x14ac:dyDescent="0.25">
      <c r="BH764" s="57"/>
      <c r="BI764" s="62"/>
      <c r="BJ764" s="57"/>
      <c r="BK764" s="57"/>
      <c r="BL764" s="62"/>
    </row>
    <row r="765" spans="60:64" x14ac:dyDescent="0.25">
      <c r="BH765" s="57"/>
      <c r="BI765" s="62"/>
      <c r="BJ765" s="57"/>
      <c r="BK765" s="57"/>
      <c r="BL765" s="62"/>
    </row>
    <row r="766" spans="60:64" x14ac:dyDescent="0.25">
      <c r="BH766" s="57"/>
      <c r="BI766" s="62"/>
      <c r="BJ766" s="57"/>
      <c r="BK766" s="57"/>
      <c r="BL766" s="62"/>
    </row>
    <row r="767" spans="60:64" x14ac:dyDescent="0.25">
      <c r="BH767" s="57"/>
      <c r="BI767" s="62"/>
      <c r="BJ767" s="57"/>
      <c r="BK767" s="57"/>
      <c r="BL767" s="62"/>
    </row>
    <row r="768" spans="60:64" x14ac:dyDescent="0.25">
      <c r="BH768" s="57"/>
      <c r="BI768" s="62"/>
      <c r="BJ768" s="57"/>
      <c r="BK768" s="57"/>
      <c r="BL768" s="62"/>
    </row>
    <row r="769" spans="60:64" x14ac:dyDescent="0.25">
      <c r="BH769" s="57"/>
      <c r="BI769" s="62"/>
      <c r="BJ769" s="57"/>
      <c r="BK769" s="57"/>
      <c r="BL769" s="62"/>
    </row>
    <row r="770" spans="60:64" x14ac:dyDescent="0.25">
      <c r="BH770" s="57"/>
      <c r="BI770" s="62"/>
      <c r="BJ770" s="57"/>
      <c r="BK770" s="57"/>
      <c r="BL770" s="62"/>
    </row>
    <row r="771" spans="60:64" x14ac:dyDescent="0.25">
      <c r="BH771" s="57"/>
      <c r="BI771" s="62"/>
      <c r="BJ771" s="57"/>
      <c r="BK771" s="57"/>
      <c r="BL771" s="62"/>
    </row>
    <row r="772" spans="60:64" x14ac:dyDescent="0.25">
      <c r="BH772" s="57"/>
      <c r="BI772" s="62"/>
      <c r="BJ772" s="57"/>
      <c r="BK772" s="57"/>
      <c r="BL772" s="62"/>
    </row>
    <row r="773" spans="60:64" x14ac:dyDescent="0.25">
      <c r="BH773" s="57"/>
      <c r="BI773" s="62"/>
      <c r="BJ773" s="57"/>
      <c r="BK773" s="57"/>
      <c r="BL773" s="62"/>
    </row>
    <row r="774" spans="60:64" x14ac:dyDescent="0.25">
      <c r="BH774" s="57"/>
      <c r="BI774" s="62"/>
      <c r="BJ774" s="57"/>
      <c r="BK774" s="57"/>
      <c r="BL774" s="62"/>
    </row>
    <row r="775" spans="60:64" x14ac:dyDescent="0.25">
      <c r="BH775" s="57"/>
      <c r="BI775" s="62"/>
      <c r="BJ775" s="57"/>
      <c r="BK775" s="57"/>
      <c r="BL775" s="62"/>
    </row>
    <row r="776" spans="60:64" x14ac:dyDescent="0.25">
      <c r="BH776" s="57"/>
      <c r="BI776" s="62"/>
      <c r="BJ776" s="57"/>
      <c r="BK776" s="57"/>
      <c r="BL776" s="62"/>
    </row>
    <row r="777" spans="60:64" x14ac:dyDescent="0.25">
      <c r="BH777" s="57"/>
      <c r="BI777" s="62"/>
      <c r="BJ777" s="57"/>
      <c r="BK777" s="57"/>
      <c r="BL777" s="62"/>
    </row>
    <row r="778" spans="60:64" x14ac:dyDescent="0.25">
      <c r="BH778" s="57"/>
      <c r="BI778" s="62"/>
      <c r="BJ778" s="57"/>
      <c r="BK778" s="57"/>
      <c r="BL778" s="62"/>
    </row>
    <row r="779" spans="60:64" x14ac:dyDescent="0.25">
      <c r="BH779" s="57"/>
      <c r="BI779" s="62"/>
      <c r="BJ779" s="57"/>
      <c r="BK779" s="57"/>
      <c r="BL779" s="62"/>
    </row>
    <row r="780" spans="60:64" x14ac:dyDescent="0.25">
      <c r="BH780" s="57"/>
      <c r="BI780" s="62"/>
      <c r="BJ780" s="57"/>
      <c r="BK780" s="57"/>
      <c r="BL780" s="62"/>
    </row>
    <row r="781" spans="60:64" x14ac:dyDescent="0.25">
      <c r="BH781" s="57"/>
      <c r="BI781" s="62"/>
      <c r="BJ781" s="57"/>
      <c r="BK781" s="57"/>
      <c r="BL781" s="62"/>
    </row>
    <row r="782" spans="60:64" x14ac:dyDescent="0.25">
      <c r="BH782" s="57"/>
      <c r="BI782" s="62"/>
      <c r="BJ782" s="57"/>
      <c r="BK782" s="57"/>
      <c r="BL782" s="62"/>
    </row>
    <row r="783" spans="60:64" x14ac:dyDescent="0.25">
      <c r="BH783" s="57"/>
      <c r="BI783" s="62"/>
      <c r="BJ783" s="57"/>
      <c r="BK783" s="57"/>
      <c r="BL783" s="62"/>
    </row>
    <row r="784" spans="60:64" x14ac:dyDescent="0.25">
      <c r="BH784" s="57"/>
      <c r="BI784" s="62"/>
      <c r="BJ784" s="57"/>
      <c r="BK784" s="57"/>
      <c r="BL784" s="62"/>
    </row>
    <row r="785" spans="60:64" x14ac:dyDescent="0.25">
      <c r="BH785" s="57"/>
      <c r="BI785" s="62"/>
      <c r="BJ785" s="57"/>
      <c r="BK785" s="57"/>
      <c r="BL785" s="62"/>
    </row>
    <row r="786" spans="60:64" x14ac:dyDescent="0.25">
      <c r="BH786" s="57"/>
      <c r="BI786" s="62"/>
      <c r="BJ786" s="57"/>
      <c r="BK786" s="57"/>
      <c r="BL786" s="62"/>
    </row>
    <row r="787" spans="60:64" x14ac:dyDescent="0.25">
      <c r="BH787" s="57"/>
      <c r="BI787" s="62"/>
      <c r="BJ787" s="57"/>
      <c r="BK787" s="57"/>
      <c r="BL787" s="62"/>
    </row>
    <row r="788" spans="60:64" x14ac:dyDescent="0.25">
      <c r="BH788" s="57"/>
      <c r="BI788" s="62"/>
      <c r="BJ788" s="57"/>
      <c r="BK788" s="57"/>
      <c r="BL788" s="62"/>
    </row>
    <row r="789" spans="60:64" x14ac:dyDescent="0.25">
      <c r="BH789" s="57"/>
      <c r="BI789" s="62"/>
      <c r="BJ789" s="57"/>
      <c r="BK789" s="57"/>
      <c r="BL789" s="62"/>
    </row>
    <row r="790" spans="60:64" x14ac:dyDescent="0.25">
      <c r="BH790" s="57"/>
      <c r="BI790" s="62"/>
      <c r="BJ790" s="57"/>
      <c r="BK790" s="57"/>
      <c r="BL790" s="62"/>
    </row>
    <row r="791" spans="60:64" x14ac:dyDescent="0.25">
      <c r="BH791" s="57"/>
      <c r="BI791" s="62"/>
      <c r="BJ791" s="57"/>
      <c r="BK791" s="57"/>
      <c r="BL791" s="62"/>
    </row>
    <row r="792" spans="60:64" x14ac:dyDescent="0.25">
      <c r="BH792" s="57"/>
      <c r="BI792" s="62"/>
      <c r="BJ792" s="57"/>
      <c r="BK792" s="57"/>
      <c r="BL792" s="62"/>
    </row>
    <row r="793" spans="60:64" x14ac:dyDescent="0.25">
      <c r="BH793" s="57"/>
      <c r="BI793" s="62"/>
      <c r="BJ793" s="57"/>
      <c r="BK793" s="57"/>
      <c r="BL793" s="62"/>
    </row>
    <row r="794" spans="60:64" x14ac:dyDescent="0.25">
      <c r="BH794" s="57"/>
      <c r="BI794" s="62"/>
      <c r="BJ794" s="57"/>
      <c r="BK794" s="57"/>
      <c r="BL794" s="62"/>
    </row>
    <row r="795" spans="60:64" x14ac:dyDescent="0.25">
      <c r="BH795" s="57"/>
      <c r="BI795" s="62"/>
      <c r="BJ795" s="57"/>
      <c r="BK795" s="57"/>
      <c r="BL795" s="62"/>
    </row>
    <row r="796" spans="60:64" x14ac:dyDescent="0.25">
      <c r="BH796" s="57"/>
      <c r="BI796" s="62"/>
      <c r="BJ796" s="57"/>
      <c r="BK796" s="57"/>
      <c r="BL796" s="62"/>
    </row>
    <row r="797" spans="60:64" x14ac:dyDescent="0.25">
      <c r="BH797" s="57"/>
      <c r="BI797" s="62"/>
      <c r="BJ797" s="57"/>
      <c r="BK797" s="57"/>
      <c r="BL797" s="62"/>
    </row>
    <row r="798" spans="60:64" x14ac:dyDescent="0.25">
      <c r="BH798" s="57"/>
      <c r="BI798" s="62"/>
      <c r="BJ798" s="57"/>
      <c r="BK798" s="57"/>
      <c r="BL798" s="62"/>
    </row>
    <row r="799" spans="60:64" x14ac:dyDescent="0.25">
      <c r="BH799" s="57"/>
      <c r="BI799" s="62"/>
      <c r="BJ799" s="57"/>
      <c r="BK799" s="57"/>
      <c r="BL799" s="62"/>
    </row>
    <row r="800" spans="60:64" x14ac:dyDescent="0.25">
      <c r="BH800" s="57"/>
      <c r="BI800" s="62"/>
      <c r="BJ800" s="57"/>
      <c r="BK800" s="57"/>
      <c r="BL800" s="62"/>
    </row>
    <row r="801" spans="60:64" x14ac:dyDescent="0.25">
      <c r="BH801" s="57"/>
      <c r="BI801" s="62"/>
      <c r="BJ801" s="57"/>
      <c r="BK801" s="57"/>
      <c r="BL801" s="62"/>
    </row>
    <row r="802" spans="60:64" x14ac:dyDescent="0.25">
      <c r="BH802" s="57"/>
      <c r="BI802" s="62"/>
      <c r="BJ802" s="57"/>
      <c r="BK802" s="57"/>
      <c r="BL802" s="62"/>
    </row>
    <row r="803" spans="60:64" x14ac:dyDescent="0.25">
      <c r="BH803" s="57"/>
      <c r="BI803" s="62"/>
      <c r="BJ803" s="57"/>
      <c r="BK803" s="57"/>
      <c r="BL803" s="62"/>
    </row>
    <row r="804" spans="60:64" x14ac:dyDescent="0.25">
      <c r="BH804" s="57"/>
      <c r="BI804" s="62"/>
      <c r="BJ804" s="57"/>
      <c r="BK804" s="57"/>
      <c r="BL804" s="62"/>
    </row>
    <row r="805" spans="60:64" x14ac:dyDescent="0.25">
      <c r="BH805" s="57"/>
      <c r="BI805" s="62"/>
      <c r="BJ805" s="57"/>
      <c r="BK805" s="57"/>
      <c r="BL805" s="62"/>
    </row>
    <row r="806" spans="60:64" x14ac:dyDescent="0.25">
      <c r="BH806" s="57"/>
      <c r="BI806" s="62"/>
      <c r="BJ806" s="57"/>
      <c r="BK806" s="57"/>
      <c r="BL806" s="62"/>
    </row>
    <row r="807" spans="60:64" x14ac:dyDescent="0.25">
      <c r="BH807" s="57"/>
      <c r="BI807" s="62"/>
      <c r="BJ807" s="57"/>
      <c r="BK807" s="57"/>
      <c r="BL807" s="62"/>
    </row>
    <row r="808" spans="60:64" x14ac:dyDescent="0.25">
      <c r="BH808" s="57"/>
      <c r="BI808" s="62"/>
      <c r="BJ808" s="57"/>
      <c r="BK808" s="57"/>
      <c r="BL808" s="62"/>
    </row>
    <row r="809" spans="60:64" x14ac:dyDescent="0.25">
      <c r="BH809" s="57"/>
      <c r="BI809" s="62"/>
      <c r="BJ809" s="57"/>
      <c r="BK809" s="57"/>
      <c r="BL809" s="62"/>
    </row>
    <row r="810" spans="60:64" x14ac:dyDescent="0.25">
      <c r="BH810" s="57"/>
      <c r="BI810" s="62"/>
      <c r="BJ810" s="57"/>
      <c r="BK810" s="57"/>
      <c r="BL810" s="62"/>
    </row>
    <row r="811" spans="60:64" x14ac:dyDescent="0.25">
      <c r="BH811" s="57"/>
      <c r="BI811" s="62"/>
      <c r="BJ811" s="57"/>
      <c r="BK811" s="57"/>
      <c r="BL811" s="62"/>
    </row>
    <row r="812" spans="60:64" x14ac:dyDescent="0.25">
      <c r="BH812" s="57"/>
      <c r="BI812" s="62"/>
      <c r="BJ812" s="57"/>
      <c r="BK812" s="57"/>
      <c r="BL812" s="62"/>
    </row>
    <row r="813" spans="60:64" x14ac:dyDescent="0.25">
      <c r="BH813" s="57"/>
      <c r="BI813" s="62"/>
      <c r="BJ813" s="57"/>
      <c r="BK813" s="57"/>
      <c r="BL813" s="62"/>
    </row>
    <row r="814" spans="60:64" x14ac:dyDescent="0.25">
      <c r="BH814" s="57"/>
      <c r="BI814" s="62"/>
      <c r="BJ814" s="57"/>
      <c r="BK814" s="57"/>
      <c r="BL814" s="62"/>
    </row>
    <row r="815" spans="60:64" x14ac:dyDescent="0.25">
      <c r="BH815" s="57"/>
      <c r="BI815" s="62"/>
      <c r="BJ815" s="57"/>
      <c r="BK815" s="57"/>
      <c r="BL815" s="62"/>
    </row>
    <row r="816" spans="60:64" x14ac:dyDescent="0.25">
      <c r="BH816" s="57"/>
      <c r="BI816" s="62"/>
      <c r="BJ816" s="57"/>
      <c r="BK816" s="57"/>
      <c r="BL816" s="62"/>
    </row>
    <row r="817" spans="60:64" x14ac:dyDescent="0.25">
      <c r="BH817" s="57"/>
      <c r="BI817" s="62"/>
      <c r="BJ817" s="57"/>
      <c r="BK817" s="57"/>
      <c r="BL817" s="62"/>
    </row>
    <row r="818" spans="60:64" x14ac:dyDescent="0.25">
      <c r="BH818" s="57"/>
      <c r="BI818" s="62"/>
      <c r="BJ818" s="57"/>
      <c r="BK818" s="57"/>
      <c r="BL818" s="62"/>
    </row>
    <row r="819" spans="60:64" x14ac:dyDescent="0.25">
      <c r="BH819" s="57"/>
      <c r="BI819" s="62"/>
      <c r="BJ819" s="57"/>
      <c r="BK819" s="57"/>
      <c r="BL819" s="62"/>
    </row>
    <row r="820" spans="60:64" x14ac:dyDescent="0.25">
      <c r="BH820" s="57"/>
      <c r="BI820" s="62"/>
      <c r="BJ820" s="57"/>
      <c r="BK820" s="57"/>
      <c r="BL820" s="62"/>
    </row>
    <row r="821" spans="60:64" x14ac:dyDescent="0.25">
      <c r="BH821" s="57"/>
      <c r="BI821" s="62"/>
      <c r="BJ821" s="57"/>
      <c r="BK821" s="57"/>
      <c r="BL821" s="62"/>
    </row>
    <row r="822" spans="60:64" x14ac:dyDescent="0.25">
      <c r="BH822" s="57"/>
      <c r="BI822" s="62"/>
      <c r="BJ822" s="57"/>
      <c r="BK822" s="57"/>
      <c r="BL822" s="62"/>
    </row>
    <row r="823" spans="60:64" x14ac:dyDescent="0.25">
      <c r="BH823" s="57"/>
      <c r="BI823" s="62"/>
      <c r="BJ823" s="57"/>
      <c r="BK823" s="57"/>
      <c r="BL823" s="62"/>
    </row>
    <row r="824" spans="60:64" x14ac:dyDescent="0.25">
      <c r="BH824" s="57"/>
      <c r="BI824" s="62"/>
      <c r="BJ824" s="57"/>
      <c r="BK824" s="57"/>
      <c r="BL824" s="62"/>
    </row>
    <row r="825" spans="60:64" x14ac:dyDescent="0.25">
      <c r="BH825" s="57"/>
      <c r="BI825" s="62"/>
      <c r="BJ825" s="57"/>
      <c r="BK825" s="57"/>
      <c r="BL825" s="62"/>
    </row>
    <row r="826" spans="60:64" x14ac:dyDescent="0.25">
      <c r="BH826" s="57"/>
      <c r="BI826" s="62"/>
      <c r="BJ826" s="57"/>
      <c r="BK826" s="57"/>
      <c r="BL826" s="62"/>
    </row>
    <row r="827" spans="60:64" x14ac:dyDescent="0.25">
      <c r="BH827" s="57"/>
      <c r="BI827" s="62"/>
      <c r="BJ827" s="57"/>
      <c r="BK827" s="57"/>
      <c r="BL827" s="62"/>
    </row>
    <row r="828" spans="60:64" x14ac:dyDescent="0.25">
      <c r="BH828" s="57"/>
      <c r="BI828" s="62"/>
      <c r="BJ828" s="57"/>
      <c r="BK828" s="57"/>
      <c r="BL828" s="62"/>
    </row>
    <row r="829" spans="60:64" x14ac:dyDescent="0.25">
      <c r="BH829" s="57"/>
      <c r="BI829" s="62"/>
      <c r="BJ829" s="57"/>
      <c r="BK829" s="57"/>
      <c r="BL829" s="62"/>
    </row>
    <row r="830" spans="60:64" x14ac:dyDescent="0.25">
      <c r="BH830" s="57"/>
      <c r="BI830" s="62"/>
      <c r="BJ830" s="57"/>
      <c r="BK830" s="57"/>
      <c r="BL830" s="62"/>
    </row>
    <row r="831" spans="60:64" x14ac:dyDescent="0.25">
      <c r="BH831" s="57"/>
      <c r="BI831" s="62"/>
      <c r="BJ831" s="57"/>
      <c r="BK831" s="57"/>
      <c r="BL831" s="62"/>
    </row>
    <row r="832" spans="60:64" x14ac:dyDescent="0.25">
      <c r="BH832" s="57"/>
      <c r="BI832" s="62"/>
      <c r="BJ832" s="57"/>
      <c r="BK832" s="57"/>
      <c r="BL832" s="62"/>
    </row>
    <row r="833" spans="60:64" x14ac:dyDescent="0.25">
      <c r="BH833" s="57"/>
      <c r="BI833" s="62"/>
      <c r="BJ833" s="57"/>
      <c r="BK833" s="57"/>
      <c r="BL833" s="62"/>
    </row>
    <row r="834" spans="60:64" x14ac:dyDescent="0.25">
      <c r="BH834" s="57"/>
      <c r="BI834" s="62"/>
      <c r="BJ834" s="57"/>
      <c r="BK834" s="57"/>
      <c r="BL834" s="62"/>
    </row>
    <row r="835" spans="60:64" x14ac:dyDescent="0.25">
      <c r="BH835" s="57"/>
      <c r="BI835" s="62"/>
      <c r="BJ835" s="57"/>
      <c r="BK835" s="57"/>
      <c r="BL835" s="62"/>
    </row>
    <row r="836" spans="60:64" x14ac:dyDescent="0.25">
      <c r="BH836" s="57"/>
      <c r="BI836" s="62"/>
      <c r="BJ836" s="57"/>
      <c r="BK836" s="57"/>
      <c r="BL836" s="62"/>
    </row>
    <row r="837" spans="60:64" x14ac:dyDescent="0.25">
      <c r="BH837" s="57"/>
      <c r="BI837" s="62"/>
      <c r="BJ837" s="57"/>
      <c r="BK837" s="57"/>
      <c r="BL837" s="62"/>
    </row>
    <row r="838" spans="60:64" x14ac:dyDescent="0.25">
      <c r="BH838" s="57"/>
      <c r="BI838" s="62"/>
      <c r="BJ838" s="57"/>
      <c r="BK838" s="57"/>
      <c r="BL838" s="62"/>
    </row>
    <row r="839" spans="60:64" x14ac:dyDescent="0.25">
      <c r="BH839" s="57"/>
      <c r="BI839" s="62"/>
      <c r="BJ839" s="57"/>
      <c r="BK839" s="57"/>
      <c r="BL839" s="62"/>
    </row>
    <row r="840" spans="60:64" x14ac:dyDescent="0.25">
      <c r="BH840" s="57"/>
      <c r="BI840" s="62"/>
      <c r="BJ840" s="57"/>
      <c r="BK840" s="57"/>
      <c r="BL840" s="62"/>
    </row>
    <row r="841" spans="60:64" x14ac:dyDescent="0.25">
      <c r="BH841" s="57"/>
      <c r="BI841" s="62"/>
      <c r="BJ841" s="57"/>
      <c r="BK841" s="57"/>
      <c r="BL841" s="62"/>
    </row>
    <row r="842" spans="60:64" x14ac:dyDescent="0.25">
      <c r="BH842" s="57"/>
      <c r="BI842" s="62"/>
      <c r="BJ842" s="57"/>
      <c r="BK842" s="57"/>
      <c r="BL842" s="62"/>
    </row>
    <row r="843" spans="60:64" x14ac:dyDescent="0.25">
      <c r="BH843" s="57"/>
      <c r="BI843" s="62"/>
      <c r="BJ843" s="57"/>
      <c r="BK843" s="57"/>
      <c r="BL843" s="62"/>
    </row>
    <row r="844" spans="60:64" x14ac:dyDescent="0.25">
      <c r="BH844" s="57"/>
      <c r="BI844" s="62"/>
      <c r="BJ844" s="57"/>
      <c r="BK844" s="57"/>
      <c r="BL844" s="62"/>
    </row>
    <row r="845" spans="60:64" x14ac:dyDescent="0.25">
      <c r="BH845" s="57"/>
      <c r="BI845" s="62"/>
      <c r="BJ845" s="57"/>
      <c r="BK845" s="57"/>
      <c r="BL845" s="62"/>
    </row>
    <row r="846" spans="60:64" x14ac:dyDescent="0.25">
      <c r="BH846" s="57"/>
      <c r="BI846" s="62"/>
      <c r="BJ846" s="57"/>
      <c r="BK846" s="57"/>
      <c r="BL846" s="62"/>
    </row>
    <row r="847" spans="60:64" x14ac:dyDescent="0.25">
      <c r="BH847" s="57"/>
      <c r="BI847" s="62"/>
      <c r="BJ847" s="57"/>
      <c r="BK847" s="57"/>
      <c r="BL847" s="62"/>
    </row>
    <row r="848" spans="60:64" x14ac:dyDescent="0.25">
      <c r="BH848" s="57"/>
      <c r="BI848" s="62"/>
      <c r="BJ848" s="57"/>
      <c r="BK848" s="57"/>
      <c r="BL848" s="62"/>
    </row>
    <row r="849" spans="60:64" x14ac:dyDescent="0.25">
      <c r="BH849" s="57"/>
      <c r="BI849" s="62"/>
      <c r="BJ849" s="57"/>
      <c r="BK849" s="57"/>
      <c r="BL849" s="62"/>
    </row>
    <row r="850" spans="60:64" x14ac:dyDescent="0.25">
      <c r="BH850" s="57"/>
      <c r="BI850" s="62"/>
      <c r="BJ850" s="57"/>
      <c r="BK850" s="57"/>
      <c r="BL850" s="62"/>
    </row>
    <row r="851" spans="60:64" x14ac:dyDescent="0.25">
      <c r="BH851" s="57"/>
      <c r="BI851" s="62"/>
      <c r="BJ851" s="57"/>
      <c r="BK851" s="57"/>
      <c r="BL851" s="62"/>
    </row>
    <row r="852" spans="60:64" x14ac:dyDescent="0.25">
      <c r="BH852" s="57"/>
      <c r="BI852" s="62"/>
      <c r="BJ852" s="57"/>
      <c r="BK852" s="57"/>
      <c r="BL852" s="62"/>
    </row>
    <row r="853" spans="60:64" x14ac:dyDescent="0.25">
      <c r="BH853" s="57"/>
      <c r="BI853" s="62"/>
      <c r="BJ853" s="57"/>
      <c r="BK853" s="57"/>
      <c r="BL853" s="62"/>
    </row>
    <row r="854" spans="60:64" x14ac:dyDescent="0.25">
      <c r="BH854" s="57"/>
      <c r="BI854" s="62"/>
      <c r="BJ854" s="57"/>
      <c r="BK854" s="57"/>
      <c r="BL854" s="62"/>
    </row>
    <row r="855" spans="60:64" x14ac:dyDescent="0.25">
      <c r="BH855" s="57"/>
      <c r="BI855" s="62"/>
      <c r="BJ855" s="57"/>
      <c r="BK855" s="57"/>
      <c r="BL855" s="62"/>
    </row>
    <row r="856" spans="60:64" x14ac:dyDescent="0.25">
      <c r="BH856" s="57"/>
      <c r="BI856" s="62"/>
      <c r="BJ856" s="57"/>
      <c r="BK856" s="57"/>
      <c r="BL856" s="62"/>
    </row>
    <row r="857" spans="60:64" x14ac:dyDescent="0.25">
      <c r="BH857" s="57"/>
      <c r="BI857" s="62"/>
      <c r="BJ857" s="57"/>
      <c r="BK857" s="57"/>
      <c r="BL857" s="62"/>
    </row>
    <row r="858" spans="60:64" x14ac:dyDescent="0.25">
      <c r="BH858" s="57"/>
      <c r="BI858" s="62"/>
      <c r="BJ858" s="57"/>
      <c r="BK858" s="57"/>
      <c r="BL858" s="62"/>
    </row>
    <row r="859" spans="60:64" x14ac:dyDescent="0.25">
      <c r="BH859" s="57"/>
      <c r="BI859" s="62"/>
      <c r="BJ859" s="57"/>
      <c r="BK859" s="57"/>
      <c r="BL859" s="62"/>
    </row>
    <row r="860" spans="60:64" x14ac:dyDescent="0.25">
      <c r="BH860" s="57"/>
      <c r="BI860" s="62"/>
      <c r="BJ860" s="57"/>
      <c r="BK860" s="57"/>
      <c r="BL860" s="62"/>
    </row>
    <row r="861" spans="60:64" x14ac:dyDescent="0.25">
      <c r="BH861" s="57"/>
      <c r="BI861" s="62"/>
      <c r="BJ861" s="57"/>
      <c r="BK861" s="57"/>
      <c r="BL861" s="62"/>
    </row>
    <row r="862" spans="60:64" x14ac:dyDescent="0.25">
      <c r="BH862" s="57"/>
      <c r="BI862" s="62"/>
      <c r="BJ862" s="57"/>
      <c r="BK862" s="57"/>
      <c r="BL862" s="62"/>
    </row>
    <row r="863" spans="60:64" x14ac:dyDescent="0.25">
      <c r="BH863" s="57"/>
      <c r="BI863" s="62"/>
      <c r="BJ863" s="57"/>
      <c r="BK863" s="57"/>
      <c r="BL863" s="62"/>
    </row>
    <row r="864" spans="60:64" x14ac:dyDescent="0.25">
      <c r="BH864" s="57"/>
      <c r="BI864" s="62"/>
      <c r="BJ864" s="57"/>
      <c r="BK864" s="57"/>
      <c r="BL864" s="62"/>
    </row>
    <row r="865" spans="60:64" x14ac:dyDescent="0.25">
      <c r="BH865" s="57"/>
      <c r="BI865" s="62"/>
      <c r="BJ865" s="57"/>
      <c r="BK865" s="57"/>
      <c r="BL865" s="62"/>
    </row>
    <row r="866" spans="60:64" x14ac:dyDescent="0.25">
      <c r="BH866" s="57"/>
      <c r="BI866" s="62"/>
      <c r="BJ866" s="57"/>
      <c r="BK866" s="57"/>
      <c r="BL866" s="62"/>
    </row>
    <row r="867" spans="60:64" x14ac:dyDescent="0.25">
      <c r="BH867" s="57"/>
      <c r="BI867" s="62"/>
      <c r="BJ867" s="57"/>
      <c r="BK867" s="57"/>
      <c r="BL867" s="62"/>
    </row>
    <row r="868" spans="60:64" x14ac:dyDescent="0.25">
      <c r="BH868" s="57"/>
      <c r="BI868" s="62"/>
      <c r="BJ868" s="57"/>
      <c r="BK868" s="57"/>
      <c r="BL868" s="62"/>
    </row>
    <row r="869" spans="60:64" x14ac:dyDescent="0.25">
      <c r="BH869" s="57"/>
      <c r="BI869" s="62"/>
      <c r="BJ869" s="57"/>
      <c r="BK869" s="57"/>
      <c r="BL869" s="62"/>
    </row>
    <row r="870" spans="60:64" x14ac:dyDescent="0.25">
      <c r="BH870" s="57"/>
      <c r="BI870" s="62"/>
      <c r="BJ870" s="57"/>
      <c r="BK870" s="57"/>
      <c r="BL870" s="62"/>
    </row>
    <row r="871" spans="60:64" x14ac:dyDescent="0.25">
      <c r="BH871" s="57"/>
      <c r="BI871" s="62"/>
      <c r="BJ871" s="57"/>
      <c r="BK871" s="57"/>
      <c r="BL871" s="62"/>
    </row>
    <row r="872" spans="60:64" x14ac:dyDescent="0.25">
      <c r="BH872" s="57"/>
      <c r="BI872" s="62"/>
      <c r="BJ872" s="57"/>
      <c r="BK872" s="57"/>
      <c r="BL872" s="62"/>
    </row>
    <row r="873" spans="60:64" x14ac:dyDescent="0.25">
      <c r="BH873" s="57"/>
      <c r="BI873" s="62"/>
      <c r="BJ873" s="57"/>
      <c r="BK873" s="57"/>
      <c r="BL873" s="62"/>
    </row>
    <row r="874" spans="60:64" x14ac:dyDescent="0.25">
      <c r="BH874" s="57"/>
      <c r="BI874" s="62"/>
      <c r="BJ874" s="57"/>
      <c r="BK874" s="57"/>
      <c r="BL874" s="62"/>
    </row>
    <row r="875" spans="60:64" x14ac:dyDescent="0.25">
      <c r="BH875" s="57"/>
      <c r="BI875" s="62"/>
      <c r="BJ875" s="57"/>
      <c r="BK875" s="57"/>
      <c r="BL875" s="62"/>
    </row>
    <row r="876" spans="60:64" x14ac:dyDescent="0.25">
      <c r="BH876" s="57"/>
      <c r="BI876" s="62"/>
      <c r="BJ876" s="57"/>
      <c r="BK876" s="57"/>
      <c r="BL876" s="62"/>
    </row>
    <row r="877" spans="60:64" x14ac:dyDescent="0.25">
      <c r="BH877" s="57"/>
      <c r="BI877" s="62"/>
      <c r="BJ877" s="57"/>
      <c r="BK877" s="57"/>
      <c r="BL877" s="62"/>
    </row>
    <row r="878" spans="60:64" x14ac:dyDescent="0.25">
      <c r="BH878" s="57"/>
      <c r="BI878" s="62"/>
      <c r="BJ878" s="57"/>
      <c r="BK878" s="57"/>
      <c r="BL878" s="62"/>
    </row>
    <row r="879" spans="60:64" x14ac:dyDescent="0.25">
      <c r="BH879" s="57"/>
      <c r="BI879" s="62"/>
      <c r="BJ879" s="57"/>
      <c r="BK879" s="57"/>
      <c r="BL879" s="62"/>
    </row>
    <row r="880" spans="60:64" x14ac:dyDescent="0.25">
      <c r="BH880" s="57"/>
      <c r="BI880" s="62"/>
      <c r="BJ880" s="57"/>
      <c r="BK880" s="57"/>
      <c r="BL880" s="62"/>
    </row>
    <row r="881" spans="60:64" x14ac:dyDescent="0.25">
      <c r="BH881" s="57"/>
      <c r="BI881" s="62"/>
      <c r="BJ881" s="57"/>
      <c r="BK881" s="57"/>
      <c r="BL881" s="62"/>
    </row>
    <row r="882" spans="60:64" x14ac:dyDescent="0.25">
      <c r="BH882" s="57"/>
      <c r="BI882" s="62"/>
      <c r="BJ882" s="57"/>
      <c r="BK882" s="57"/>
      <c r="BL882" s="62"/>
    </row>
    <row r="883" spans="60:64" x14ac:dyDescent="0.25">
      <c r="BH883" s="57"/>
      <c r="BI883" s="62"/>
      <c r="BJ883" s="57"/>
      <c r="BK883" s="57"/>
      <c r="BL883" s="62"/>
    </row>
    <row r="884" spans="60:64" x14ac:dyDescent="0.25">
      <c r="BH884" s="57"/>
      <c r="BI884" s="62"/>
      <c r="BJ884" s="57"/>
      <c r="BK884" s="57"/>
      <c r="BL884" s="62"/>
    </row>
    <row r="885" spans="60:64" x14ac:dyDescent="0.25">
      <c r="BH885" s="57"/>
      <c r="BI885" s="62"/>
      <c r="BJ885" s="57"/>
      <c r="BK885" s="57"/>
      <c r="BL885" s="62"/>
    </row>
    <row r="886" spans="60:64" x14ac:dyDescent="0.25">
      <c r="BH886" s="57"/>
      <c r="BI886" s="62"/>
      <c r="BJ886" s="57"/>
      <c r="BK886" s="57"/>
      <c r="BL886" s="62"/>
    </row>
    <row r="887" spans="60:64" x14ac:dyDescent="0.25">
      <c r="BH887" s="57"/>
      <c r="BI887" s="62"/>
      <c r="BJ887" s="57"/>
      <c r="BK887" s="57"/>
      <c r="BL887" s="62"/>
    </row>
    <row r="888" spans="60:64" x14ac:dyDescent="0.25">
      <c r="BH888" s="57"/>
      <c r="BI888" s="62"/>
      <c r="BJ888" s="57"/>
      <c r="BK888" s="57"/>
      <c r="BL888" s="62"/>
    </row>
    <row r="889" spans="60:64" x14ac:dyDescent="0.25">
      <c r="BH889" s="57"/>
      <c r="BI889" s="62"/>
      <c r="BJ889" s="57"/>
      <c r="BK889" s="57"/>
      <c r="BL889" s="62"/>
    </row>
    <row r="890" spans="60:64" x14ac:dyDescent="0.25">
      <c r="BH890" s="57"/>
      <c r="BI890" s="62"/>
      <c r="BJ890" s="57"/>
      <c r="BK890" s="57"/>
      <c r="BL890" s="62"/>
    </row>
    <row r="891" spans="60:64" x14ac:dyDescent="0.25">
      <c r="BH891" s="57"/>
      <c r="BI891" s="62"/>
      <c r="BJ891" s="57"/>
      <c r="BK891" s="57"/>
      <c r="BL891" s="62"/>
    </row>
    <row r="892" spans="60:64" x14ac:dyDescent="0.25">
      <c r="BH892" s="57"/>
      <c r="BI892" s="62"/>
      <c r="BJ892" s="57"/>
      <c r="BK892" s="57"/>
      <c r="BL892" s="62"/>
    </row>
    <row r="893" spans="60:64" x14ac:dyDescent="0.25">
      <c r="BH893" s="57"/>
      <c r="BI893" s="62"/>
      <c r="BJ893" s="57"/>
      <c r="BK893" s="57"/>
      <c r="BL893" s="62"/>
    </row>
    <row r="894" spans="60:64" x14ac:dyDescent="0.25">
      <c r="BH894" s="57"/>
      <c r="BI894" s="62"/>
      <c r="BJ894" s="57"/>
      <c r="BK894" s="57"/>
      <c r="BL894" s="62"/>
    </row>
    <row r="895" spans="60:64" x14ac:dyDescent="0.25">
      <c r="BH895" s="57"/>
      <c r="BI895" s="62"/>
      <c r="BJ895" s="57"/>
      <c r="BK895" s="57"/>
      <c r="BL895" s="62"/>
    </row>
    <row r="896" spans="60:64" x14ac:dyDescent="0.25">
      <c r="BH896" s="57"/>
      <c r="BI896" s="62"/>
      <c r="BJ896" s="57"/>
      <c r="BK896" s="57"/>
      <c r="BL896" s="62"/>
    </row>
    <row r="897" spans="60:64" x14ac:dyDescent="0.25">
      <c r="BH897" s="57"/>
      <c r="BI897" s="62"/>
      <c r="BJ897" s="57"/>
      <c r="BK897" s="57"/>
      <c r="BL897" s="62"/>
    </row>
    <row r="898" spans="60:64" x14ac:dyDescent="0.25">
      <c r="BH898" s="57"/>
      <c r="BI898" s="62"/>
      <c r="BJ898" s="57"/>
      <c r="BK898" s="57"/>
      <c r="BL898" s="62"/>
    </row>
    <row r="899" spans="60:64" x14ac:dyDescent="0.25">
      <c r="BH899" s="57"/>
      <c r="BI899" s="62"/>
      <c r="BJ899" s="57"/>
      <c r="BK899" s="57"/>
      <c r="BL899" s="62"/>
    </row>
    <row r="900" spans="60:64" x14ac:dyDescent="0.25">
      <c r="BH900" s="57"/>
      <c r="BI900" s="62"/>
      <c r="BJ900" s="57"/>
      <c r="BK900" s="57"/>
      <c r="BL900" s="62"/>
    </row>
    <row r="901" spans="60:64" x14ac:dyDescent="0.25">
      <c r="BH901" s="57"/>
      <c r="BI901" s="62"/>
      <c r="BJ901" s="57"/>
      <c r="BK901" s="57"/>
      <c r="BL901" s="62"/>
    </row>
    <row r="902" spans="60:64" x14ac:dyDescent="0.25">
      <c r="BH902" s="57"/>
      <c r="BI902" s="62"/>
      <c r="BJ902" s="57"/>
      <c r="BK902" s="57"/>
      <c r="BL902" s="62"/>
    </row>
    <row r="903" spans="60:64" x14ac:dyDescent="0.25">
      <c r="BH903" s="57"/>
      <c r="BI903" s="62"/>
      <c r="BJ903" s="57"/>
      <c r="BK903" s="57"/>
      <c r="BL903" s="62"/>
    </row>
    <row r="904" spans="60:64" x14ac:dyDescent="0.25">
      <c r="BH904" s="57"/>
      <c r="BI904" s="62"/>
      <c r="BJ904" s="57"/>
      <c r="BK904" s="57"/>
      <c r="BL904" s="62"/>
    </row>
    <row r="905" spans="60:64" x14ac:dyDescent="0.25">
      <c r="BH905" s="57"/>
      <c r="BI905" s="62"/>
      <c r="BJ905" s="57"/>
      <c r="BK905" s="57"/>
      <c r="BL905" s="62"/>
    </row>
    <row r="906" spans="60:64" x14ac:dyDescent="0.25">
      <c r="BH906" s="57"/>
      <c r="BI906" s="62"/>
      <c r="BJ906" s="57"/>
      <c r="BK906" s="57"/>
      <c r="BL906" s="62"/>
    </row>
    <row r="907" spans="60:64" x14ac:dyDescent="0.25">
      <c r="BH907" s="57"/>
      <c r="BI907" s="62"/>
      <c r="BJ907" s="57"/>
      <c r="BK907" s="57"/>
      <c r="BL907" s="62"/>
    </row>
    <row r="908" spans="60:64" x14ac:dyDescent="0.25">
      <c r="BH908" s="57"/>
      <c r="BI908" s="62"/>
      <c r="BJ908" s="57"/>
      <c r="BK908" s="57"/>
      <c r="BL908" s="62"/>
    </row>
    <row r="909" spans="60:64" x14ac:dyDescent="0.25">
      <c r="BH909" s="57"/>
      <c r="BI909" s="62"/>
      <c r="BJ909" s="57"/>
      <c r="BK909" s="57"/>
      <c r="BL909" s="62"/>
    </row>
    <row r="910" spans="60:64" x14ac:dyDescent="0.25">
      <c r="BH910" s="57"/>
      <c r="BI910" s="62"/>
      <c r="BJ910" s="57"/>
      <c r="BK910" s="57"/>
      <c r="BL910" s="62"/>
    </row>
    <row r="911" spans="60:64" x14ac:dyDescent="0.25">
      <c r="BH911" s="57"/>
      <c r="BI911" s="62"/>
      <c r="BJ911" s="57"/>
      <c r="BK911" s="57"/>
      <c r="BL911" s="62"/>
    </row>
    <row r="912" spans="60:64" x14ac:dyDescent="0.25">
      <c r="BH912" s="57"/>
      <c r="BI912" s="62"/>
      <c r="BJ912" s="57"/>
      <c r="BK912" s="57"/>
      <c r="BL912" s="62"/>
    </row>
    <row r="913" spans="60:64" x14ac:dyDescent="0.25">
      <c r="BH913" s="57"/>
      <c r="BI913" s="62"/>
      <c r="BJ913" s="57"/>
      <c r="BK913" s="57"/>
      <c r="BL913" s="62"/>
    </row>
    <row r="914" spans="60:64" x14ac:dyDescent="0.25">
      <c r="BH914" s="57"/>
      <c r="BI914" s="62"/>
      <c r="BJ914" s="57"/>
      <c r="BK914" s="57"/>
      <c r="BL914" s="62"/>
    </row>
    <row r="915" spans="60:64" x14ac:dyDescent="0.25">
      <c r="BH915" s="57"/>
      <c r="BI915" s="62"/>
      <c r="BJ915" s="57"/>
      <c r="BK915" s="57"/>
      <c r="BL915" s="62"/>
    </row>
    <row r="916" spans="60:64" x14ac:dyDescent="0.25">
      <c r="BH916" s="57"/>
      <c r="BI916" s="62"/>
      <c r="BJ916" s="57"/>
      <c r="BK916" s="57"/>
      <c r="BL916" s="62"/>
    </row>
    <row r="917" spans="60:64" x14ac:dyDescent="0.25">
      <c r="BH917" s="57"/>
      <c r="BI917" s="62"/>
      <c r="BJ917" s="57"/>
      <c r="BK917" s="57"/>
      <c r="BL917" s="62"/>
    </row>
    <row r="918" spans="60:64" x14ac:dyDescent="0.25">
      <c r="BH918" s="57"/>
      <c r="BI918" s="62"/>
      <c r="BJ918" s="57"/>
      <c r="BK918" s="57"/>
      <c r="BL918" s="62"/>
    </row>
    <row r="919" spans="60:64" x14ac:dyDescent="0.25">
      <c r="BH919" s="57"/>
      <c r="BI919" s="62"/>
      <c r="BJ919" s="57"/>
      <c r="BK919" s="57"/>
      <c r="BL919" s="62"/>
    </row>
    <row r="920" spans="60:64" x14ac:dyDescent="0.25">
      <c r="BH920" s="57"/>
      <c r="BI920" s="62"/>
      <c r="BJ920" s="57"/>
      <c r="BK920" s="57"/>
      <c r="BL920" s="62"/>
    </row>
    <row r="921" spans="60:64" x14ac:dyDescent="0.25">
      <c r="BH921" s="57"/>
      <c r="BI921" s="62"/>
      <c r="BJ921" s="57"/>
      <c r="BK921" s="57"/>
      <c r="BL921" s="62"/>
    </row>
    <row r="922" spans="60:64" x14ac:dyDescent="0.25">
      <c r="BH922" s="57"/>
      <c r="BI922" s="62"/>
      <c r="BJ922" s="57"/>
      <c r="BK922" s="57"/>
      <c r="BL922" s="62"/>
    </row>
    <row r="923" spans="60:64" x14ac:dyDescent="0.25">
      <c r="BH923" s="57"/>
      <c r="BI923" s="62"/>
      <c r="BJ923" s="57"/>
      <c r="BK923" s="57"/>
      <c r="BL923" s="62"/>
    </row>
    <row r="924" spans="60:64" x14ac:dyDescent="0.25">
      <c r="BH924" s="57"/>
      <c r="BI924" s="62"/>
      <c r="BJ924" s="57"/>
      <c r="BK924" s="57"/>
      <c r="BL924" s="62"/>
    </row>
    <row r="925" spans="60:64" x14ac:dyDescent="0.25">
      <c r="BH925" s="57"/>
      <c r="BI925" s="62"/>
      <c r="BJ925" s="57"/>
      <c r="BK925" s="57"/>
      <c r="BL925" s="62"/>
    </row>
    <row r="926" spans="60:64" x14ac:dyDescent="0.25">
      <c r="BH926" s="57"/>
      <c r="BI926" s="62"/>
      <c r="BJ926" s="57"/>
      <c r="BK926" s="57"/>
      <c r="BL926" s="62"/>
    </row>
    <row r="927" spans="60:64" x14ac:dyDescent="0.25">
      <c r="BH927" s="57"/>
      <c r="BI927" s="62"/>
      <c r="BJ927" s="57"/>
      <c r="BK927" s="57"/>
      <c r="BL927" s="62"/>
    </row>
    <row r="928" spans="60:64" x14ac:dyDescent="0.25">
      <c r="BH928" s="57"/>
      <c r="BI928" s="62"/>
      <c r="BJ928" s="57"/>
      <c r="BK928" s="57"/>
      <c r="BL928" s="62"/>
    </row>
    <row r="929" spans="60:64" x14ac:dyDescent="0.25">
      <c r="BH929" s="57"/>
      <c r="BI929" s="62"/>
      <c r="BJ929" s="57"/>
      <c r="BK929" s="57"/>
      <c r="BL929" s="62"/>
    </row>
    <row r="930" spans="60:64" x14ac:dyDescent="0.25">
      <c r="BH930" s="57"/>
      <c r="BI930" s="62"/>
      <c r="BJ930" s="57"/>
      <c r="BK930" s="57"/>
      <c r="BL930" s="62"/>
    </row>
    <row r="931" spans="60:64" x14ac:dyDescent="0.25">
      <c r="BH931" s="57"/>
      <c r="BI931" s="62"/>
      <c r="BJ931" s="57"/>
      <c r="BK931" s="57"/>
      <c r="BL931" s="62"/>
    </row>
    <row r="932" spans="60:64" x14ac:dyDescent="0.25">
      <c r="BH932" s="57"/>
      <c r="BI932" s="62"/>
      <c r="BJ932" s="57"/>
      <c r="BK932" s="57"/>
      <c r="BL932" s="62"/>
    </row>
    <row r="933" spans="60:64" x14ac:dyDescent="0.25">
      <c r="BH933" s="57"/>
      <c r="BI933" s="62"/>
      <c r="BJ933" s="57"/>
      <c r="BK933" s="57"/>
      <c r="BL933" s="62"/>
    </row>
    <row r="934" spans="60:64" x14ac:dyDescent="0.25">
      <c r="BH934" s="57"/>
      <c r="BI934" s="62"/>
      <c r="BJ934" s="57"/>
      <c r="BK934" s="57"/>
      <c r="BL934" s="62"/>
    </row>
    <row r="935" spans="60:64" x14ac:dyDescent="0.25">
      <c r="BH935" s="57"/>
      <c r="BI935" s="62"/>
      <c r="BJ935" s="57"/>
      <c r="BK935" s="57"/>
      <c r="BL935" s="62"/>
    </row>
    <row r="936" spans="60:64" x14ac:dyDescent="0.25">
      <c r="BH936" s="57"/>
      <c r="BI936" s="62"/>
      <c r="BJ936" s="57"/>
      <c r="BK936" s="57"/>
      <c r="BL936" s="62"/>
    </row>
    <row r="937" spans="60:64" x14ac:dyDescent="0.25">
      <c r="BH937" s="57"/>
      <c r="BI937" s="62"/>
      <c r="BJ937" s="57"/>
      <c r="BK937" s="57"/>
      <c r="BL937" s="62"/>
    </row>
    <row r="938" spans="60:64" x14ac:dyDescent="0.25">
      <c r="BH938" s="57"/>
      <c r="BI938" s="62"/>
      <c r="BJ938" s="57"/>
      <c r="BK938" s="57"/>
      <c r="BL938" s="62"/>
    </row>
    <row r="939" spans="60:64" x14ac:dyDescent="0.25">
      <c r="BH939" s="57"/>
      <c r="BI939" s="62"/>
      <c r="BJ939" s="57"/>
      <c r="BK939" s="57"/>
      <c r="BL939" s="62"/>
    </row>
    <row r="940" spans="60:64" x14ac:dyDescent="0.25">
      <c r="BH940" s="57"/>
      <c r="BI940" s="62"/>
      <c r="BJ940" s="57"/>
      <c r="BK940" s="57"/>
      <c r="BL940" s="62"/>
    </row>
    <row r="941" spans="60:64" x14ac:dyDescent="0.25">
      <c r="BH941" s="57"/>
      <c r="BI941" s="62"/>
      <c r="BJ941" s="57"/>
      <c r="BK941" s="57"/>
      <c r="BL941" s="62"/>
    </row>
    <row r="942" spans="60:64" x14ac:dyDescent="0.25">
      <c r="BH942" s="57"/>
      <c r="BI942" s="62"/>
      <c r="BJ942" s="57"/>
      <c r="BK942" s="57"/>
      <c r="BL942" s="62"/>
    </row>
    <row r="943" spans="60:64" x14ac:dyDescent="0.25">
      <c r="BH943" s="57"/>
      <c r="BI943" s="62"/>
      <c r="BJ943" s="57"/>
      <c r="BK943" s="57"/>
      <c r="BL943" s="62"/>
    </row>
    <row r="944" spans="60:64" x14ac:dyDescent="0.25">
      <c r="BH944" s="57"/>
      <c r="BI944" s="62"/>
      <c r="BJ944" s="57"/>
      <c r="BK944" s="57"/>
      <c r="BL944" s="62"/>
    </row>
    <row r="945" spans="60:64" x14ac:dyDescent="0.25">
      <c r="BH945" s="57"/>
      <c r="BI945" s="62"/>
      <c r="BJ945" s="57"/>
      <c r="BK945" s="57"/>
      <c r="BL945" s="62"/>
    </row>
    <row r="946" spans="60:64" x14ac:dyDescent="0.25">
      <c r="BH946" s="57"/>
      <c r="BI946" s="62"/>
      <c r="BJ946" s="57"/>
      <c r="BK946" s="57"/>
      <c r="BL946" s="62"/>
    </row>
    <row r="947" spans="60:64" x14ac:dyDescent="0.25">
      <c r="BH947" s="57"/>
      <c r="BI947" s="62"/>
      <c r="BJ947" s="57"/>
      <c r="BK947" s="57"/>
      <c r="BL947" s="62"/>
    </row>
    <row r="948" spans="60:64" x14ac:dyDescent="0.25">
      <c r="BH948" s="57"/>
      <c r="BI948" s="62"/>
      <c r="BJ948" s="57"/>
      <c r="BK948" s="57"/>
      <c r="BL948" s="62"/>
    </row>
    <row r="949" spans="60:64" x14ac:dyDescent="0.25">
      <c r="BH949" s="57"/>
      <c r="BI949" s="62"/>
      <c r="BJ949" s="57"/>
      <c r="BK949" s="57"/>
      <c r="BL949" s="62"/>
    </row>
    <row r="950" spans="60:64" x14ac:dyDescent="0.25">
      <c r="BH950" s="57"/>
      <c r="BI950" s="62"/>
      <c r="BJ950" s="57"/>
      <c r="BK950" s="57"/>
      <c r="BL950" s="62"/>
    </row>
    <row r="951" spans="60:64" x14ac:dyDescent="0.25">
      <c r="BH951" s="57"/>
      <c r="BI951" s="62"/>
      <c r="BJ951" s="57"/>
      <c r="BK951" s="57"/>
      <c r="BL951" s="62"/>
    </row>
    <row r="952" spans="60:64" x14ac:dyDescent="0.25">
      <c r="BH952" s="57"/>
      <c r="BI952" s="62"/>
      <c r="BJ952" s="57"/>
      <c r="BK952" s="57"/>
      <c r="BL952" s="62"/>
    </row>
    <row r="953" spans="60:64" x14ac:dyDescent="0.25">
      <c r="BH953" s="57"/>
      <c r="BI953" s="62"/>
      <c r="BJ953" s="57"/>
      <c r="BK953" s="57"/>
      <c r="BL953" s="62"/>
    </row>
    <row r="954" spans="60:64" x14ac:dyDescent="0.25">
      <c r="BH954" s="57"/>
      <c r="BI954" s="62"/>
      <c r="BJ954" s="57"/>
      <c r="BK954" s="57"/>
      <c r="BL954" s="62"/>
    </row>
    <row r="955" spans="60:64" x14ac:dyDescent="0.25">
      <c r="BH955" s="57"/>
      <c r="BI955" s="62"/>
      <c r="BJ955" s="57"/>
      <c r="BK955" s="57"/>
      <c r="BL955" s="62"/>
    </row>
    <row r="956" spans="60:64" x14ac:dyDescent="0.25">
      <c r="BH956" s="57"/>
      <c r="BI956" s="62"/>
      <c r="BJ956" s="57"/>
      <c r="BK956" s="57"/>
      <c r="BL956" s="62"/>
    </row>
    <row r="957" spans="60:64" x14ac:dyDescent="0.25">
      <c r="BH957" s="57"/>
      <c r="BI957" s="62"/>
      <c r="BJ957" s="57"/>
      <c r="BK957" s="57"/>
      <c r="BL957" s="62"/>
    </row>
    <row r="958" spans="60:64" x14ac:dyDescent="0.25">
      <c r="BH958" s="57"/>
      <c r="BI958" s="62"/>
      <c r="BJ958" s="57"/>
      <c r="BK958" s="57"/>
      <c r="BL958" s="62"/>
    </row>
    <row r="959" spans="60:64" x14ac:dyDescent="0.25">
      <c r="BH959" s="57"/>
      <c r="BI959" s="62"/>
      <c r="BJ959" s="57"/>
      <c r="BK959" s="57"/>
      <c r="BL959" s="62"/>
    </row>
    <row r="960" spans="60:64" x14ac:dyDescent="0.25">
      <c r="BH960" s="57"/>
      <c r="BI960" s="62"/>
      <c r="BJ960" s="57"/>
      <c r="BK960" s="57"/>
      <c r="BL960" s="62"/>
    </row>
    <row r="961" spans="60:64" x14ac:dyDescent="0.25">
      <c r="BH961" s="57"/>
      <c r="BI961" s="62"/>
      <c r="BJ961" s="57"/>
      <c r="BK961" s="57"/>
      <c r="BL961" s="62"/>
    </row>
    <row r="962" spans="60:64" x14ac:dyDescent="0.25">
      <c r="BH962" s="57"/>
      <c r="BI962" s="62"/>
      <c r="BJ962" s="57"/>
      <c r="BK962" s="57"/>
      <c r="BL962" s="62"/>
    </row>
    <row r="963" spans="60:64" x14ac:dyDescent="0.25">
      <c r="BH963" s="57"/>
      <c r="BI963" s="62"/>
      <c r="BJ963" s="57"/>
      <c r="BK963" s="57"/>
      <c r="BL963" s="62"/>
    </row>
    <row r="964" spans="60:64" x14ac:dyDescent="0.25">
      <c r="BH964" s="57"/>
      <c r="BI964" s="62"/>
      <c r="BJ964" s="57"/>
      <c r="BK964" s="57"/>
      <c r="BL964" s="62"/>
    </row>
    <row r="965" spans="60:64" x14ac:dyDescent="0.25">
      <c r="BH965" s="57"/>
      <c r="BI965" s="62"/>
      <c r="BJ965" s="57"/>
      <c r="BK965" s="57"/>
      <c r="BL965" s="62"/>
    </row>
    <row r="966" spans="60:64" x14ac:dyDescent="0.25">
      <c r="BH966" s="57"/>
      <c r="BI966" s="62"/>
      <c r="BJ966" s="57"/>
      <c r="BK966" s="57"/>
      <c r="BL966" s="62"/>
    </row>
    <row r="967" spans="60:64" x14ac:dyDescent="0.25">
      <c r="BH967" s="57"/>
      <c r="BI967" s="62"/>
      <c r="BJ967" s="57"/>
      <c r="BK967" s="57"/>
      <c r="BL967" s="62"/>
    </row>
    <row r="968" spans="60:64" x14ac:dyDescent="0.25">
      <c r="BH968" s="57"/>
      <c r="BI968" s="62"/>
      <c r="BJ968" s="57"/>
      <c r="BK968" s="57"/>
      <c r="BL968" s="62"/>
    </row>
    <row r="969" spans="60:64" x14ac:dyDescent="0.25">
      <c r="BH969" s="57"/>
      <c r="BI969" s="62"/>
      <c r="BJ969" s="57"/>
      <c r="BK969" s="57"/>
      <c r="BL969" s="62"/>
    </row>
    <row r="970" spans="60:64" x14ac:dyDescent="0.25">
      <c r="BH970" s="57"/>
      <c r="BI970" s="62"/>
      <c r="BJ970" s="57"/>
      <c r="BK970" s="57"/>
      <c r="BL970" s="62"/>
    </row>
    <row r="971" spans="60:64" x14ac:dyDescent="0.25">
      <c r="BH971" s="57"/>
      <c r="BI971" s="62"/>
      <c r="BJ971" s="57"/>
      <c r="BK971" s="57"/>
      <c r="BL971" s="62"/>
    </row>
    <row r="972" spans="60:64" x14ac:dyDescent="0.25">
      <c r="BH972" s="57"/>
      <c r="BI972" s="62"/>
      <c r="BJ972" s="57"/>
      <c r="BK972" s="57"/>
      <c r="BL972" s="62"/>
    </row>
    <row r="973" spans="60:64" x14ac:dyDescent="0.25">
      <c r="BH973" s="57"/>
      <c r="BI973" s="62"/>
      <c r="BJ973" s="57"/>
      <c r="BK973" s="57"/>
      <c r="BL973" s="62"/>
    </row>
    <row r="974" spans="60:64" x14ac:dyDescent="0.25">
      <c r="BH974" s="57"/>
      <c r="BI974" s="62"/>
      <c r="BJ974" s="57"/>
      <c r="BK974" s="57"/>
      <c r="BL974" s="62"/>
    </row>
    <row r="975" spans="60:64" x14ac:dyDescent="0.25">
      <c r="BH975" s="57"/>
      <c r="BI975" s="62"/>
      <c r="BJ975" s="57"/>
      <c r="BK975" s="57"/>
      <c r="BL975" s="62"/>
    </row>
    <row r="976" spans="60:64" x14ac:dyDescent="0.25">
      <c r="BH976" s="57"/>
      <c r="BI976" s="62"/>
      <c r="BJ976" s="57"/>
      <c r="BK976" s="57"/>
      <c r="BL976" s="62"/>
    </row>
    <row r="977" spans="60:64" x14ac:dyDescent="0.25">
      <c r="BH977" s="57"/>
      <c r="BI977" s="62"/>
      <c r="BJ977" s="57"/>
      <c r="BK977" s="57"/>
      <c r="BL977" s="62"/>
    </row>
    <row r="978" spans="60:64" x14ac:dyDescent="0.25">
      <c r="BH978" s="57"/>
      <c r="BI978" s="62"/>
      <c r="BJ978" s="57"/>
      <c r="BK978" s="57"/>
      <c r="BL978" s="62"/>
    </row>
    <row r="979" spans="60:64" x14ac:dyDescent="0.25">
      <c r="BH979" s="57"/>
      <c r="BI979" s="62"/>
      <c r="BJ979" s="57"/>
      <c r="BK979" s="57"/>
      <c r="BL979" s="62"/>
    </row>
    <row r="980" spans="60:64" x14ac:dyDescent="0.25">
      <c r="BH980" s="57"/>
      <c r="BI980" s="62"/>
      <c r="BJ980" s="57"/>
      <c r="BK980" s="57"/>
      <c r="BL980" s="62"/>
    </row>
    <row r="981" spans="60:64" x14ac:dyDescent="0.25">
      <c r="BH981" s="57"/>
      <c r="BI981" s="62"/>
      <c r="BJ981" s="57"/>
      <c r="BK981" s="57"/>
      <c r="BL981" s="62"/>
    </row>
    <row r="982" spans="60:64" x14ac:dyDescent="0.25">
      <c r="BH982" s="57"/>
      <c r="BI982" s="62"/>
      <c r="BJ982" s="57"/>
      <c r="BK982" s="57"/>
      <c r="BL982" s="62"/>
    </row>
    <row r="983" spans="60:64" x14ac:dyDescent="0.25">
      <c r="BH983" s="57"/>
      <c r="BI983" s="62"/>
      <c r="BJ983" s="57"/>
      <c r="BK983" s="57"/>
      <c r="BL983" s="62"/>
    </row>
    <row r="984" spans="60:64" x14ac:dyDescent="0.25">
      <c r="BH984" s="57"/>
      <c r="BI984" s="62"/>
      <c r="BJ984" s="57"/>
      <c r="BK984" s="57"/>
      <c r="BL984" s="62"/>
    </row>
    <row r="985" spans="60:64" x14ac:dyDescent="0.25">
      <c r="BH985" s="57"/>
      <c r="BI985" s="62"/>
      <c r="BJ985" s="57"/>
      <c r="BK985" s="57"/>
      <c r="BL985" s="62"/>
    </row>
    <row r="986" spans="60:64" x14ac:dyDescent="0.25">
      <c r="BH986" s="57"/>
      <c r="BI986" s="62"/>
      <c r="BJ986" s="57"/>
      <c r="BK986" s="57"/>
      <c r="BL986" s="62"/>
    </row>
    <row r="987" spans="60:64" x14ac:dyDescent="0.25">
      <c r="BH987" s="57"/>
      <c r="BI987" s="62"/>
      <c r="BJ987" s="57"/>
      <c r="BK987" s="57"/>
      <c r="BL987" s="62"/>
    </row>
    <row r="988" spans="60:64" x14ac:dyDescent="0.25">
      <c r="BH988" s="57"/>
      <c r="BI988" s="62"/>
      <c r="BJ988" s="57"/>
      <c r="BK988" s="57"/>
      <c r="BL988" s="62"/>
    </row>
    <row r="989" spans="60:64" x14ac:dyDescent="0.25">
      <c r="BH989" s="57"/>
      <c r="BI989" s="62"/>
      <c r="BJ989" s="57"/>
      <c r="BK989" s="57"/>
      <c r="BL989" s="62"/>
    </row>
    <row r="990" spans="60:64" x14ac:dyDescent="0.25">
      <c r="BH990" s="57"/>
      <c r="BI990" s="62"/>
      <c r="BJ990" s="57"/>
      <c r="BK990" s="57"/>
      <c r="BL990" s="62"/>
    </row>
    <row r="991" spans="60:64" x14ac:dyDescent="0.25">
      <c r="BH991" s="57"/>
      <c r="BI991" s="62"/>
      <c r="BJ991" s="57"/>
      <c r="BK991" s="57"/>
      <c r="BL991" s="62"/>
    </row>
    <row r="992" spans="60:64" x14ac:dyDescent="0.25">
      <c r="BH992" s="57"/>
      <c r="BI992" s="62"/>
      <c r="BJ992" s="57"/>
      <c r="BK992" s="57"/>
      <c r="BL992" s="62"/>
    </row>
    <row r="993" spans="60:64" x14ac:dyDescent="0.25">
      <c r="BH993" s="57"/>
      <c r="BI993" s="62"/>
      <c r="BJ993" s="57"/>
      <c r="BK993" s="57"/>
      <c r="BL993" s="62"/>
    </row>
    <row r="994" spans="60:64" x14ac:dyDescent="0.25">
      <c r="BH994" s="57"/>
      <c r="BI994" s="62"/>
      <c r="BJ994" s="57"/>
      <c r="BK994" s="57"/>
      <c r="BL994" s="62"/>
    </row>
    <row r="995" spans="60:64" x14ac:dyDescent="0.25">
      <c r="BH995" s="57"/>
      <c r="BI995" s="62"/>
      <c r="BJ995" s="57"/>
      <c r="BK995" s="57"/>
      <c r="BL995" s="62"/>
    </row>
    <row r="996" spans="60:64" x14ac:dyDescent="0.25">
      <c r="BH996" s="57"/>
      <c r="BI996" s="62"/>
      <c r="BJ996" s="57"/>
      <c r="BK996" s="57"/>
      <c r="BL996" s="62"/>
    </row>
    <row r="997" spans="60:64" x14ac:dyDescent="0.25">
      <c r="BH997" s="57"/>
      <c r="BI997" s="62"/>
      <c r="BJ997" s="57"/>
      <c r="BK997" s="57"/>
      <c r="BL997" s="62"/>
    </row>
    <row r="998" spans="60:64" x14ac:dyDescent="0.25">
      <c r="BH998" s="57"/>
      <c r="BI998" s="62"/>
      <c r="BJ998" s="57"/>
      <c r="BK998" s="57"/>
      <c r="BL998" s="62"/>
    </row>
    <row r="999" spans="60:64" x14ac:dyDescent="0.25">
      <c r="BH999" s="57"/>
      <c r="BI999" s="62"/>
      <c r="BJ999" s="57"/>
      <c r="BK999" s="57"/>
      <c r="BL999" s="62"/>
    </row>
    <row r="1000" spans="60:64" x14ac:dyDescent="0.25">
      <c r="BH1000" s="57"/>
      <c r="BI1000" s="62"/>
      <c r="BJ1000" s="57"/>
      <c r="BK1000" s="57"/>
      <c r="BL1000" s="62"/>
    </row>
    <row r="1001" spans="60:64" x14ac:dyDescent="0.25">
      <c r="BH1001" s="57"/>
      <c r="BI1001" s="62"/>
      <c r="BJ1001" s="57"/>
      <c r="BK1001" s="57"/>
      <c r="BL1001" s="62"/>
    </row>
    <row r="1002" spans="60:64" x14ac:dyDescent="0.25">
      <c r="BH1002" s="57"/>
      <c r="BI1002" s="62"/>
      <c r="BJ1002" s="57"/>
      <c r="BK1002" s="57"/>
      <c r="BL1002" s="62"/>
    </row>
    <row r="1003" spans="60:64" x14ac:dyDescent="0.25">
      <c r="BH1003" s="57"/>
      <c r="BI1003" s="62"/>
      <c r="BJ1003" s="57"/>
      <c r="BK1003" s="57"/>
      <c r="BL1003" s="62"/>
    </row>
    <row r="1004" spans="60:64" x14ac:dyDescent="0.25">
      <c r="BH1004" s="57"/>
      <c r="BI1004" s="62"/>
      <c r="BJ1004" s="57"/>
      <c r="BK1004" s="57"/>
      <c r="BL1004" s="62"/>
    </row>
    <row r="1005" spans="60:64" x14ac:dyDescent="0.25">
      <c r="BH1005" s="57"/>
      <c r="BI1005" s="62"/>
      <c r="BJ1005" s="57"/>
      <c r="BK1005" s="57"/>
      <c r="BL1005" s="62"/>
    </row>
    <row r="1006" spans="60:64" x14ac:dyDescent="0.25">
      <c r="BH1006" s="57"/>
      <c r="BI1006" s="62"/>
      <c r="BJ1006" s="57"/>
      <c r="BK1006" s="57"/>
      <c r="BL1006" s="62"/>
    </row>
    <row r="1007" spans="60:64" x14ac:dyDescent="0.25">
      <c r="BH1007" s="57"/>
      <c r="BI1007" s="62"/>
      <c r="BJ1007" s="57"/>
      <c r="BK1007" s="57"/>
      <c r="BL1007" s="62"/>
    </row>
    <row r="1008" spans="60:64" x14ac:dyDescent="0.25">
      <c r="BH1008" s="57"/>
      <c r="BI1008" s="62"/>
      <c r="BJ1008" s="57"/>
      <c r="BK1008" s="57"/>
      <c r="BL1008" s="62"/>
    </row>
    <row r="1009" spans="60:64" x14ac:dyDescent="0.25">
      <c r="BH1009" s="57"/>
      <c r="BI1009" s="62"/>
      <c r="BJ1009" s="57"/>
      <c r="BK1009" s="57"/>
      <c r="BL1009" s="62"/>
    </row>
    <row r="1010" spans="60:64" x14ac:dyDescent="0.25">
      <c r="BH1010" s="57"/>
      <c r="BI1010" s="62"/>
      <c r="BJ1010" s="57"/>
      <c r="BK1010" s="57"/>
      <c r="BL1010" s="62"/>
    </row>
    <row r="1011" spans="60:64" x14ac:dyDescent="0.25">
      <c r="BH1011" s="57"/>
      <c r="BI1011" s="62"/>
      <c r="BJ1011" s="57"/>
      <c r="BK1011" s="57"/>
      <c r="BL1011" s="62"/>
    </row>
    <row r="1012" spans="60:64" x14ac:dyDescent="0.25">
      <c r="BH1012" s="57"/>
      <c r="BI1012" s="62"/>
      <c r="BJ1012" s="57"/>
      <c r="BK1012" s="57"/>
      <c r="BL1012" s="62"/>
    </row>
    <row r="1013" spans="60:64" x14ac:dyDescent="0.25">
      <c r="BH1013" s="57"/>
      <c r="BI1013" s="62"/>
      <c r="BJ1013" s="57"/>
      <c r="BK1013" s="57"/>
      <c r="BL1013" s="62"/>
    </row>
    <row r="1014" spans="60:64" x14ac:dyDescent="0.25">
      <c r="BH1014" s="57"/>
      <c r="BI1014" s="62"/>
      <c r="BJ1014" s="57"/>
      <c r="BK1014" s="57"/>
      <c r="BL1014" s="62"/>
    </row>
    <row r="1015" spans="60:64" x14ac:dyDescent="0.25">
      <c r="BH1015" s="57"/>
      <c r="BI1015" s="62"/>
      <c r="BJ1015" s="57"/>
      <c r="BK1015" s="57"/>
      <c r="BL1015" s="62"/>
    </row>
    <row r="1016" spans="60:64" x14ac:dyDescent="0.25">
      <c r="BH1016" s="57"/>
      <c r="BI1016" s="62"/>
      <c r="BJ1016" s="57"/>
      <c r="BK1016" s="57"/>
      <c r="BL1016" s="62"/>
    </row>
    <row r="1017" spans="60:64" x14ac:dyDescent="0.25">
      <c r="BH1017" s="57"/>
      <c r="BI1017" s="62"/>
      <c r="BJ1017" s="57"/>
      <c r="BK1017" s="57"/>
      <c r="BL1017" s="62"/>
    </row>
    <row r="1018" spans="60:64" x14ac:dyDescent="0.25">
      <c r="BH1018" s="57"/>
      <c r="BI1018" s="62"/>
      <c r="BJ1018" s="57"/>
      <c r="BK1018" s="57"/>
      <c r="BL1018" s="62"/>
    </row>
    <row r="1019" spans="60:64" x14ac:dyDescent="0.25">
      <c r="BH1019" s="57"/>
      <c r="BI1019" s="62"/>
      <c r="BJ1019" s="57"/>
      <c r="BK1019" s="57"/>
      <c r="BL1019" s="62"/>
    </row>
    <row r="1020" spans="60:64" x14ac:dyDescent="0.25">
      <c r="BH1020" s="57"/>
      <c r="BI1020" s="62"/>
      <c r="BJ1020" s="57"/>
      <c r="BK1020" s="57"/>
      <c r="BL1020" s="62"/>
    </row>
    <row r="1021" spans="60:64" x14ac:dyDescent="0.25">
      <c r="BH1021" s="57"/>
      <c r="BI1021" s="62"/>
      <c r="BJ1021" s="57"/>
      <c r="BK1021" s="57"/>
      <c r="BL1021" s="62"/>
    </row>
    <row r="1022" spans="60:64" x14ac:dyDescent="0.25">
      <c r="BH1022" s="57"/>
      <c r="BI1022" s="62"/>
      <c r="BJ1022" s="57"/>
      <c r="BK1022" s="57"/>
      <c r="BL1022" s="62"/>
    </row>
    <row r="1023" spans="60:64" x14ac:dyDescent="0.25">
      <c r="BH1023" s="57"/>
      <c r="BI1023" s="62"/>
      <c r="BJ1023" s="57"/>
      <c r="BK1023" s="57"/>
      <c r="BL1023" s="62"/>
    </row>
    <row r="1024" spans="60:64" x14ac:dyDescent="0.25">
      <c r="BH1024" s="57"/>
      <c r="BI1024" s="62"/>
      <c r="BJ1024" s="57"/>
      <c r="BK1024" s="57"/>
      <c r="BL1024" s="62"/>
    </row>
    <row r="1025" spans="60:64" x14ac:dyDescent="0.25">
      <c r="BH1025" s="57"/>
      <c r="BI1025" s="62"/>
      <c r="BJ1025" s="57"/>
      <c r="BK1025" s="57"/>
      <c r="BL1025" s="62"/>
    </row>
    <row r="1026" spans="60:64" x14ac:dyDescent="0.25">
      <c r="BH1026" s="57"/>
      <c r="BI1026" s="62"/>
      <c r="BJ1026" s="57"/>
      <c r="BK1026" s="57"/>
      <c r="BL1026" s="62"/>
    </row>
    <row r="1027" spans="60:64" x14ac:dyDescent="0.25">
      <c r="BH1027" s="57"/>
      <c r="BI1027" s="62"/>
      <c r="BJ1027" s="57"/>
      <c r="BK1027" s="57"/>
      <c r="BL1027" s="62"/>
    </row>
    <row r="1028" spans="60:64" x14ac:dyDescent="0.25">
      <c r="BH1028" s="57"/>
      <c r="BI1028" s="62"/>
      <c r="BJ1028" s="57"/>
      <c r="BK1028" s="57"/>
      <c r="BL1028" s="62"/>
    </row>
    <row r="1029" spans="60:64" x14ac:dyDescent="0.25">
      <c r="BH1029" s="57"/>
      <c r="BI1029" s="62"/>
      <c r="BJ1029" s="57"/>
      <c r="BK1029" s="57"/>
      <c r="BL1029" s="62"/>
    </row>
    <row r="1030" spans="60:64" x14ac:dyDescent="0.25">
      <c r="BH1030" s="57"/>
      <c r="BI1030" s="62"/>
      <c r="BJ1030" s="57"/>
      <c r="BK1030" s="57"/>
      <c r="BL1030" s="62"/>
    </row>
    <row r="1031" spans="60:64" x14ac:dyDescent="0.25">
      <c r="BH1031" s="57"/>
      <c r="BI1031" s="62"/>
      <c r="BJ1031" s="57"/>
      <c r="BK1031" s="57"/>
      <c r="BL1031" s="62"/>
    </row>
    <row r="1032" spans="60:64" x14ac:dyDescent="0.25">
      <c r="BH1032" s="57"/>
      <c r="BI1032" s="62"/>
      <c r="BJ1032" s="57"/>
      <c r="BK1032" s="57"/>
      <c r="BL1032" s="62"/>
    </row>
    <row r="1033" spans="60:64" x14ac:dyDescent="0.25">
      <c r="BH1033" s="57"/>
      <c r="BI1033" s="62"/>
      <c r="BJ1033" s="57"/>
      <c r="BK1033" s="57"/>
      <c r="BL1033" s="62"/>
    </row>
    <row r="1034" spans="60:64" x14ac:dyDescent="0.25">
      <c r="BH1034" s="57"/>
      <c r="BI1034" s="62"/>
      <c r="BJ1034" s="57"/>
      <c r="BK1034" s="57"/>
      <c r="BL1034" s="62"/>
    </row>
    <row r="1035" spans="60:64" x14ac:dyDescent="0.25">
      <c r="BH1035" s="57"/>
      <c r="BI1035" s="62"/>
      <c r="BJ1035" s="57"/>
      <c r="BK1035" s="57"/>
      <c r="BL1035" s="62"/>
    </row>
    <row r="1036" spans="60:64" x14ac:dyDescent="0.25">
      <c r="BH1036" s="57"/>
      <c r="BI1036" s="62"/>
      <c r="BJ1036" s="57"/>
      <c r="BK1036" s="57"/>
      <c r="BL1036" s="62"/>
    </row>
    <row r="1037" spans="60:64" x14ac:dyDescent="0.25">
      <c r="BH1037" s="57"/>
      <c r="BI1037" s="62"/>
      <c r="BJ1037" s="57"/>
      <c r="BK1037" s="57"/>
      <c r="BL1037" s="62"/>
    </row>
    <row r="1038" spans="60:64" x14ac:dyDescent="0.25">
      <c r="BH1038" s="57"/>
      <c r="BI1038" s="62"/>
      <c r="BJ1038" s="57"/>
      <c r="BK1038" s="57"/>
      <c r="BL1038" s="62"/>
    </row>
    <row r="1039" spans="60:64" x14ac:dyDescent="0.25">
      <c r="BH1039" s="57"/>
      <c r="BI1039" s="62"/>
      <c r="BJ1039" s="57"/>
      <c r="BK1039" s="57"/>
      <c r="BL1039" s="62"/>
    </row>
    <row r="1040" spans="60:64" x14ac:dyDescent="0.25">
      <c r="BH1040" s="57"/>
      <c r="BI1040" s="62"/>
      <c r="BJ1040" s="57"/>
      <c r="BK1040" s="57"/>
      <c r="BL1040" s="62"/>
    </row>
    <row r="1041" spans="60:64" x14ac:dyDescent="0.25">
      <c r="BH1041" s="57"/>
      <c r="BI1041" s="62"/>
      <c r="BJ1041" s="57"/>
      <c r="BK1041" s="57"/>
      <c r="BL1041" s="62"/>
    </row>
    <row r="1042" spans="60:64" x14ac:dyDescent="0.25">
      <c r="BH1042" s="57"/>
      <c r="BI1042" s="62"/>
      <c r="BJ1042" s="57"/>
      <c r="BK1042" s="57"/>
      <c r="BL1042" s="62"/>
    </row>
    <row r="1043" spans="60:64" x14ac:dyDescent="0.25">
      <c r="BH1043" s="57"/>
      <c r="BI1043" s="62"/>
      <c r="BJ1043" s="57"/>
      <c r="BK1043" s="57"/>
      <c r="BL1043" s="62"/>
    </row>
    <row r="1044" spans="60:64" x14ac:dyDescent="0.25">
      <c r="BH1044" s="57"/>
      <c r="BI1044" s="62"/>
      <c r="BJ1044" s="57"/>
      <c r="BK1044" s="57"/>
      <c r="BL1044" s="62"/>
    </row>
    <row r="1045" spans="60:64" x14ac:dyDescent="0.25">
      <c r="BH1045" s="57"/>
      <c r="BI1045" s="62"/>
      <c r="BJ1045" s="57"/>
      <c r="BK1045" s="57"/>
      <c r="BL1045" s="62"/>
    </row>
    <row r="1046" spans="60:64" x14ac:dyDescent="0.25">
      <c r="BH1046" s="57"/>
      <c r="BI1046" s="62"/>
      <c r="BJ1046" s="57"/>
      <c r="BK1046" s="57"/>
      <c r="BL1046" s="62"/>
    </row>
    <row r="1047" spans="60:64" x14ac:dyDescent="0.25">
      <c r="BH1047" s="57"/>
      <c r="BI1047" s="62"/>
      <c r="BJ1047" s="57"/>
      <c r="BK1047" s="57"/>
      <c r="BL1047" s="62"/>
    </row>
    <row r="1048" spans="60:64" x14ac:dyDescent="0.25">
      <c r="BH1048" s="57"/>
      <c r="BI1048" s="62"/>
      <c r="BJ1048" s="57"/>
      <c r="BK1048" s="57"/>
      <c r="BL1048" s="62"/>
    </row>
    <row r="1049" spans="60:64" x14ac:dyDescent="0.25">
      <c r="BH1049" s="57"/>
      <c r="BI1049" s="62"/>
      <c r="BJ1049" s="57"/>
      <c r="BK1049" s="57"/>
      <c r="BL1049" s="62"/>
    </row>
    <row r="1050" spans="60:64" x14ac:dyDescent="0.25">
      <c r="BH1050" s="57"/>
      <c r="BI1050" s="62"/>
      <c r="BJ1050" s="57"/>
      <c r="BK1050" s="57"/>
      <c r="BL1050" s="62"/>
    </row>
    <row r="1051" spans="60:64" x14ac:dyDescent="0.25">
      <c r="BH1051" s="57"/>
      <c r="BI1051" s="62"/>
      <c r="BJ1051" s="57"/>
      <c r="BK1051" s="57"/>
      <c r="BL1051" s="62"/>
    </row>
    <row r="1052" spans="60:64" x14ac:dyDescent="0.25">
      <c r="BH1052" s="57"/>
      <c r="BI1052" s="62"/>
      <c r="BJ1052" s="57"/>
      <c r="BK1052" s="57"/>
      <c r="BL1052" s="62"/>
    </row>
    <row r="1053" spans="60:64" x14ac:dyDescent="0.25">
      <c r="BH1053" s="57"/>
      <c r="BI1053" s="62"/>
      <c r="BJ1053" s="57"/>
      <c r="BK1053" s="57"/>
      <c r="BL1053" s="62"/>
    </row>
    <row r="1054" spans="60:64" x14ac:dyDescent="0.25">
      <c r="BH1054" s="57"/>
      <c r="BI1054" s="62"/>
      <c r="BJ1054" s="57"/>
      <c r="BK1054" s="57"/>
      <c r="BL1054" s="62"/>
    </row>
    <row r="1055" spans="60:64" x14ac:dyDescent="0.25">
      <c r="BH1055" s="57"/>
      <c r="BI1055" s="62"/>
      <c r="BJ1055" s="57"/>
      <c r="BK1055" s="57"/>
      <c r="BL1055" s="62"/>
    </row>
    <row r="1056" spans="60:64" x14ac:dyDescent="0.25">
      <c r="BH1056" s="57"/>
      <c r="BI1056" s="62"/>
      <c r="BJ1056" s="57"/>
      <c r="BK1056" s="57"/>
      <c r="BL1056" s="62"/>
    </row>
    <row r="1057" spans="60:64" x14ac:dyDescent="0.25">
      <c r="BH1057" s="57"/>
      <c r="BI1057" s="62"/>
      <c r="BJ1057" s="57"/>
      <c r="BK1057" s="57"/>
      <c r="BL1057" s="62"/>
    </row>
    <row r="1058" spans="60:64" x14ac:dyDescent="0.25">
      <c r="BH1058" s="57"/>
      <c r="BI1058" s="62"/>
      <c r="BJ1058" s="57"/>
      <c r="BK1058" s="57"/>
      <c r="BL1058" s="62"/>
    </row>
    <row r="1059" spans="60:64" x14ac:dyDescent="0.25">
      <c r="BH1059" s="57"/>
      <c r="BI1059" s="62"/>
      <c r="BJ1059" s="57"/>
      <c r="BK1059" s="57"/>
      <c r="BL1059" s="62"/>
    </row>
    <row r="1060" spans="60:64" x14ac:dyDescent="0.25">
      <c r="BH1060" s="57"/>
      <c r="BI1060" s="62"/>
      <c r="BJ1060" s="57"/>
      <c r="BK1060" s="57"/>
      <c r="BL1060" s="62"/>
    </row>
    <row r="1061" spans="60:64" x14ac:dyDescent="0.25">
      <c r="BH1061" s="57"/>
      <c r="BI1061" s="62"/>
      <c r="BJ1061" s="57"/>
      <c r="BK1061" s="57"/>
      <c r="BL1061" s="62"/>
    </row>
    <row r="1062" spans="60:64" x14ac:dyDescent="0.25">
      <c r="BH1062" s="57"/>
      <c r="BI1062" s="62"/>
      <c r="BJ1062" s="57"/>
      <c r="BK1062" s="57"/>
      <c r="BL1062" s="62"/>
    </row>
    <row r="1063" spans="60:64" x14ac:dyDescent="0.25">
      <c r="BH1063" s="57"/>
      <c r="BI1063" s="62"/>
      <c r="BJ1063" s="57"/>
      <c r="BK1063" s="57"/>
      <c r="BL1063" s="62"/>
    </row>
    <row r="1064" spans="60:64" x14ac:dyDescent="0.25">
      <c r="BH1064" s="57"/>
      <c r="BI1064" s="62"/>
      <c r="BJ1064" s="57"/>
      <c r="BK1064" s="57"/>
      <c r="BL1064" s="62"/>
    </row>
    <row r="1065" spans="60:64" x14ac:dyDescent="0.25">
      <c r="BH1065" s="57"/>
      <c r="BI1065" s="62"/>
      <c r="BJ1065" s="57"/>
      <c r="BK1065" s="57"/>
      <c r="BL1065" s="62"/>
    </row>
    <row r="1066" spans="60:64" x14ac:dyDescent="0.25">
      <c r="BH1066" s="57"/>
      <c r="BI1066" s="62"/>
      <c r="BJ1066" s="57"/>
      <c r="BK1066" s="57"/>
      <c r="BL1066" s="62"/>
    </row>
    <row r="1067" spans="60:64" x14ac:dyDescent="0.25">
      <c r="BH1067" s="57"/>
      <c r="BI1067" s="62"/>
      <c r="BJ1067" s="57"/>
      <c r="BK1067" s="57"/>
      <c r="BL1067" s="62"/>
    </row>
    <row r="1068" spans="60:64" x14ac:dyDescent="0.25">
      <c r="BH1068" s="57"/>
      <c r="BI1068" s="62"/>
      <c r="BJ1068" s="57"/>
      <c r="BK1068" s="57"/>
      <c r="BL1068" s="62"/>
    </row>
    <row r="1069" spans="60:64" x14ac:dyDescent="0.25">
      <c r="BH1069" s="57"/>
      <c r="BI1069" s="62"/>
      <c r="BJ1069" s="57"/>
      <c r="BK1069" s="57"/>
      <c r="BL1069" s="62"/>
    </row>
    <row r="1070" spans="60:64" x14ac:dyDescent="0.25">
      <c r="BH1070" s="57"/>
      <c r="BI1070" s="62"/>
      <c r="BJ1070" s="57"/>
      <c r="BK1070" s="57"/>
      <c r="BL1070" s="62"/>
    </row>
    <row r="1071" spans="60:64" x14ac:dyDescent="0.25">
      <c r="BH1071" s="57"/>
      <c r="BI1071" s="62"/>
      <c r="BJ1071" s="57"/>
      <c r="BK1071" s="57"/>
      <c r="BL1071" s="62"/>
    </row>
    <row r="1072" spans="60:64" x14ac:dyDescent="0.25">
      <c r="BH1072" s="57"/>
      <c r="BI1072" s="62"/>
      <c r="BJ1072" s="57"/>
      <c r="BK1072" s="57"/>
      <c r="BL1072" s="62"/>
    </row>
    <row r="1073" spans="60:64" x14ac:dyDescent="0.25">
      <c r="BH1073" s="57"/>
      <c r="BI1073" s="62"/>
      <c r="BJ1073" s="57"/>
      <c r="BK1073" s="57"/>
      <c r="BL1073" s="62"/>
    </row>
    <row r="1074" spans="60:64" x14ac:dyDescent="0.25">
      <c r="BH1074" s="57"/>
      <c r="BI1074" s="62"/>
      <c r="BJ1074" s="57"/>
      <c r="BK1074" s="57"/>
      <c r="BL1074" s="62"/>
    </row>
    <row r="1075" spans="60:64" x14ac:dyDescent="0.25">
      <c r="BH1075" s="57"/>
      <c r="BI1075" s="62"/>
      <c r="BJ1075" s="57"/>
      <c r="BK1075" s="57"/>
      <c r="BL1075" s="62"/>
    </row>
    <row r="1076" spans="60:64" x14ac:dyDescent="0.25">
      <c r="BH1076" s="57"/>
      <c r="BI1076" s="62"/>
      <c r="BJ1076" s="57"/>
      <c r="BK1076" s="57"/>
      <c r="BL1076" s="62"/>
    </row>
    <row r="1077" spans="60:64" x14ac:dyDescent="0.25">
      <c r="BH1077" s="57"/>
      <c r="BI1077" s="62"/>
      <c r="BJ1077" s="57"/>
      <c r="BK1077" s="57"/>
      <c r="BL1077" s="62"/>
    </row>
    <row r="1078" spans="60:64" x14ac:dyDescent="0.25">
      <c r="BH1078" s="57"/>
      <c r="BI1078" s="62"/>
      <c r="BJ1078" s="57"/>
      <c r="BK1078" s="57"/>
      <c r="BL1078" s="62"/>
    </row>
    <row r="1079" spans="60:64" x14ac:dyDescent="0.25">
      <c r="BH1079" s="57"/>
      <c r="BI1079" s="62"/>
      <c r="BJ1079" s="57"/>
      <c r="BK1079" s="57"/>
      <c r="BL1079" s="62"/>
    </row>
    <row r="1080" spans="60:64" x14ac:dyDescent="0.25">
      <c r="BH1080" s="57"/>
      <c r="BI1080" s="62"/>
      <c r="BJ1080" s="57"/>
      <c r="BK1080" s="57"/>
      <c r="BL1080" s="62"/>
    </row>
    <row r="1081" spans="60:64" x14ac:dyDescent="0.25">
      <c r="BH1081" s="57"/>
      <c r="BI1081" s="62"/>
      <c r="BJ1081" s="57"/>
      <c r="BK1081" s="57"/>
      <c r="BL1081" s="62"/>
    </row>
    <row r="1082" spans="60:64" x14ac:dyDescent="0.25">
      <c r="BH1082" s="57"/>
      <c r="BI1082" s="62"/>
      <c r="BJ1082" s="57"/>
      <c r="BK1082" s="57"/>
      <c r="BL1082" s="62"/>
    </row>
    <row r="1083" spans="60:64" x14ac:dyDescent="0.25">
      <c r="BH1083" s="57"/>
      <c r="BI1083" s="62"/>
      <c r="BJ1083" s="57"/>
      <c r="BK1083" s="57"/>
      <c r="BL1083" s="62"/>
    </row>
    <row r="1084" spans="60:64" x14ac:dyDescent="0.25">
      <c r="BH1084" s="57"/>
      <c r="BI1084" s="62"/>
      <c r="BJ1084" s="57"/>
      <c r="BK1084" s="57"/>
      <c r="BL1084" s="62"/>
    </row>
    <row r="1085" spans="60:64" x14ac:dyDescent="0.25">
      <c r="BH1085" s="57"/>
      <c r="BI1085" s="62"/>
      <c r="BJ1085" s="57"/>
      <c r="BK1085" s="57"/>
      <c r="BL1085" s="62"/>
    </row>
    <row r="1086" spans="60:64" x14ac:dyDescent="0.25">
      <c r="BH1086" s="57"/>
      <c r="BI1086" s="62"/>
      <c r="BJ1086" s="57"/>
      <c r="BK1086" s="57"/>
      <c r="BL1086" s="62"/>
    </row>
    <row r="1087" spans="60:64" x14ac:dyDescent="0.25">
      <c r="BH1087" s="57"/>
      <c r="BI1087" s="62"/>
      <c r="BJ1087" s="57"/>
      <c r="BK1087" s="57"/>
      <c r="BL1087" s="62"/>
    </row>
    <row r="1088" spans="60:64" x14ac:dyDescent="0.25">
      <c r="BH1088" s="57"/>
      <c r="BI1088" s="62"/>
      <c r="BJ1088" s="57"/>
      <c r="BK1088" s="57"/>
      <c r="BL1088" s="62"/>
    </row>
    <row r="1089" spans="60:64" x14ac:dyDescent="0.25">
      <c r="BH1089" s="57"/>
      <c r="BI1089" s="62"/>
      <c r="BJ1089" s="57"/>
      <c r="BK1089" s="57"/>
      <c r="BL1089" s="62"/>
    </row>
    <row r="1090" spans="60:64" x14ac:dyDescent="0.25">
      <c r="BH1090" s="57"/>
      <c r="BI1090" s="62"/>
      <c r="BJ1090" s="57"/>
      <c r="BK1090" s="57"/>
      <c r="BL1090" s="62"/>
    </row>
    <row r="1091" spans="60:64" x14ac:dyDescent="0.25">
      <c r="BH1091" s="57"/>
      <c r="BI1091" s="62"/>
      <c r="BJ1091" s="57"/>
      <c r="BK1091" s="57"/>
      <c r="BL1091" s="62"/>
    </row>
    <row r="1092" spans="60:64" x14ac:dyDescent="0.25">
      <c r="BH1092" s="57"/>
      <c r="BI1092" s="62"/>
      <c r="BJ1092" s="57"/>
      <c r="BK1092" s="57"/>
      <c r="BL1092" s="62"/>
    </row>
    <row r="1093" spans="60:64" x14ac:dyDescent="0.25">
      <c r="BH1093" s="57"/>
      <c r="BI1093" s="62"/>
      <c r="BJ1093" s="57"/>
      <c r="BK1093" s="57"/>
      <c r="BL1093" s="62"/>
    </row>
    <row r="1094" spans="60:64" x14ac:dyDescent="0.25">
      <c r="BH1094" s="57"/>
      <c r="BI1094" s="62"/>
      <c r="BJ1094" s="57"/>
      <c r="BK1094" s="57"/>
      <c r="BL1094" s="62"/>
    </row>
    <row r="1095" spans="60:64" x14ac:dyDescent="0.25">
      <c r="BH1095" s="57"/>
      <c r="BI1095" s="62"/>
      <c r="BJ1095" s="57"/>
      <c r="BK1095" s="57"/>
      <c r="BL1095" s="62"/>
    </row>
    <row r="1096" spans="60:64" x14ac:dyDescent="0.25">
      <c r="BH1096" s="57"/>
      <c r="BI1096" s="62"/>
      <c r="BJ1096" s="57"/>
      <c r="BK1096" s="57"/>
      <c r="BL1096" s="62"/>
    </row>
    <row r="1097" spans="60:64" x14ac:dyDescent="0.25">
      <c r="BH1097" s="57"/>
      <c r="BI1097" s="62"/>
      <c r="BJ1097" s="57"/>
      <c r="BK1097" s="57"/>
      <c r="BL1097" s="62"/>
    </row>
    <row r="1098" spans="60:64" x14ac:dyDescent="0.25">
      <c r="BH1098" s="57"/>
      <c r="BI1098" s="62"/>
      <c r="BJ1098" s="57"/>
      <c r="BK1098" s="57"/>
      <c r="BL1098" s="62"/>
    </row>
    <row r="1099" spans="60:64" x14ac:dyDescent="0.25">
      <c r="BH1099" s="57"/>
      <c r="BI1099" s="62"/>
      <c r="BJ1099" s="57"/>
      <c r="BK1099" s="57"/>
      <c r="BL1099" s="62"/>
    </row>
    <row r="1100" spans="60:64" x14ac:dyDescent="0.25">
      <c r="BH1100" s="57"/>
      <c r="BI1100" s="62"/>
      <c r="BJ1100" s="57"/>
      <c r="BK1100" s="57"/>
      <c r="BL1100" s="62"/>
    </row>
    <row r="1101" spans="60:64" x14ac:dyDescent="0.25">
      <c r="BH1101" s="57"/>
      <c r="BI1101" s="62"/>
      <c r="BJ1101" s="57"/>
      <c r="BK1101" s="57"/>
      <c r="BL1101" s="62"/>
    </row>
    <row r="1102" spans="60:64" x14ac:dyDescent="0.25">
      <c r="BH1102" s="57"/>
      <c r="BI1102" s="62"/>
      <c r="BJ1102" s="57"/>
      <c r="BK1102" s="57"/>
      <c r="BL1102" s="62"/>
    </row>
    <row r="1103" spans="60:64" x14ac:dyDescent="0.25">
      <c r="BH1103" s="57"/>
      <c r="BI1103" s="62"/>
      <c r="BJ1103" s="57"/>
      <c r="BK1103" s="57"/>
      <c r="BL1103" s="62"/>
    </row>
    <row r="1104" spans="60:64" x14ac:dyDescent="0.25">
      <c r="BH1104" s="57"/>
      <c r="BI1104" s="62"/>
      <c r="BJ1104" s="57"/>
      <c r="BK1104" s="57"/>
      <c r="BL1104" s="62"/>
    </row>
    <row r="1105" spans="60:64" x14ac:dyDescent="0.25">
      <c r="BH1105" s="57"/>
      <c r="BI1105" s="62"/>
      <c r="BJ1105" s="57"/>
      <c r="BK1105" s="57"/>
      <c r="BL1105" s="62"/>
    </row>
    <row r="1106" spans="60:64" x14ac:dyDescent="0.25">
      <c r="BH1106" s="57"/>
      <c r="BI1106" s="62"/>
      <c r="BJ1106" s="57"/>
      <c r="BK1106" s="57"/>
      <c r="BL1106" s="62"/>
    </row>
    <row r="1107" spans="60:64" x14ac:dyDescent="0.25">
      <c r="BH1107" s="57"/>
      <c r="BI1107" s="62"/>
      <c r="BJ1107" s="57"/>
      <c r="BK1107" s="57"/>
      <c r="BL1107" s="62"/>
    </row>
    <row r="1108" spans="60:64" x14ac:dyDescent="0.25">
      <c r="BH1108" s="57"/>
      <c r="BI1108" s="62"/>
      <c r="BJ1108" s="57"/>
      <c r="BK1108" s="57"/>
      <c r="BL1108" s="62"/>
    </row>
    <row r="1109" spans="60:64" x14ac:dyDescent="0.25">
      <c r="BH1109" s="57"/>
      <c r="BI1109" s="62"/>
      <c r="BJ1109" s="57"/>
      <c r="BK1109" s="57"/>
      <c r="BL1109" s="62"/>
    </row>
    <row r="1110" spans="60:64" x14ac:dyDescent="0.25">
      <c r="BH1110" s="57"/>
      <c r="BI1110" s="62"/>
      <c r="BJ1110" s="57"/>
      <c r="BK1110" s="57"/>
      <c r="BL1110" s="62"/>
    </row>
    <row r="1111" spans="60:64" x14ac:dyDescent="0.25">
      <c r="BH1111" s="57"/>
      <c r="BI1111" s="62"/>
      <c r="BJ1111" s="57"/>
      <c r="BK1111" s="57"/>
      <c r="BL1111" s="62"/>
    </row>
    <row r="1112" spans="60:64" x14ac:dyDescent="0.25">
      <c r="BH1112" s="57"/>
      <c r="BI1112" s="62"/>
      <c r="BJ1112" s="57"/>
      <c r="BK1112" s="57"/>
      <c r="BL1112" s="62"/>
    </row>
    <row r="1113" spans="60:64" x14ac:dyDescent="0.25">
      <c r="BH1113" s="57"/>
      <c r="BI1113" s="62"/>
      <c r="BJ1113" s="57"/>
      <c r="BK1113" s="57"/>
      <c r="BL1113" s="62"/>
    </row>
    <row r="1114" spans="60:64" x14ac:dyDescent="0.25">
      <c r="BH1114" s="57"/>
      <c r="BI1114" s="62"/>
      <c r="BJ1114" s="57"/>
      <c r="BK1114" s="57"/>
      <c r="BL1114" s="62"/>
    </row>
    <row r="1115" spans="60:64" x14ac:dyDescent="0.25">
      <c r="BH1115" s="57"/>
      <c r="BI1115" s="62"/>
      <c r="BJ1115" s="57"/>
      <c r="BK1115" s="57"/>
      <c r="BL1115" s="62"/>
    </row>
    <row r="1116" spans="60:64" x14ac:dyDescent="0.25">
      <c r="BH1116" s="57"/>
      <c r="BI1116" s="62"/>
      <c r="BJ1116" s="57"/>
      <c r="BK1116" s="57"/>
      <c r="BL1116" s="62"/>
    </row>
    <row r="1117" spans="60:64" x14ac:dyDescent="0.25">
      <c r="BH1117" s="57"/>
      <c r="BI1117" s="62"/>
      <c r="BJ1117" s="57"/>
      <c r="BK1117" s="57"/>
      <c r="BL1117" s="62"/>
    </row>
    <row r="1118" spans="60:64" x14ac:dyDescent="0.25">
      <c r="BH1118" s="57"/>
      <c r="BI1118" s="62"/>
      <c r="BJ1118" s="57"/>
      <c r="BK1118" s="57"/>
      <c r="BL1118" s="62"/>
    </row>
    <row r="1119" spans="60:64" x14ac:dyDescent="0.25">
      <c r="BH1119" s="57"/>
      <c r="BI1119" s="62"/>
      <c r="BJ1119" s="57"/>
      <c r="BK1119" s="57"/>
      <c r="BL1119" s="62"/>
    </row>
    <row r="1120" spans="60:64" x14ac:dyDescent="0.25">
      <c r="BH1120" s="57"/>
      <c r="BI1120" s="62"/>
      <c r="BJ1120" s="57"/>
      <c r="BK1120" s="57"/>
      <c r="BL1120" s="62"/>
    </row>
    <row r="1121" spans="60:64" x14ac:dyDescent="0.25">
      <c r="BH1121" s="57"/>
      <c r="BI1121" s="62"/>
      <c r="BJ1121" s="57"/>
      <c r="BK1121" s="57"/>
      <c r="BL1121" s="62"/>
    </row>
    <row r="1122" spans="60:64" x14ac:dyDescent="0.25">
      <c r="BH1122" s="57"/>
      <c r="BI1122" s="62"/>
      <c r="BJ1122" s="57"/>
      <c r="BK1122" s="57"/>
      <c r="BL1122" s="62"/>
    </row>
    <row r="1123" spans="60:64" x14ac:dyDescent="0.25">
      <c r="BH1123" s="57"/>
      <c r="BI1123" s="62"/>
      <c r="BJ1123" s="57"/>
      <c r="BK1123" s="57"/>
      <c r="BL1123" s="62"/>
    </row>
    <row r="1124" spans="60:64" x14ac:dyDescent="0.25">
      <c r="BH1124" s="57"/>
      <c r="BI1124" s="62"/>
      <c r="BJ1124" s="57"/>
      <c r="BK1124" s="57"/>
      <c r="BL1124" s="62"/>
    </row>
    <row r="1125" spans="60:64" x14ac:dyDescent="0.25">
      <c r="BH1125" s="57"/>
      <c r="BI1125" s="62"/>
      <c r="BJ1125" s="57"/>
      <c r="BK1125" s="57"/>
      <c r="BL1125" s="62"/>
    </row>
    <row r="1126" spans="60:64" x14ac:dyDescent="0.25">
      <c r="BH1126" s="57"/>
      <c r="BI1126" s="62"/>
      <c r="BJ1126" s="57"/>
      <c r="BK1126" s="57"/>
      <c r="BL1126" s="62"/>
    </row>
    <row r="1127" spans="60:64" x14ac:dyDescent="0.25">
      <c r="BH1127" s="57"/>
      <c r="BI1127" s="62"/>
      <c r="BJ1127" s="57"/>
      <c r="BK1127" s="57"/>
      <c r="BL1127" s="62"/>
    </row>
    <row r="1128" spans="60:64" x14ac:dyDescent="0.25">
      <c r="BH1128" s="57"/>
      <c r="BI1128" s="62"/>
      <c r="BJ1128" s="57"/>
      <c r="BK1128" s="57"/>
      <c r="BL1128" s="62"/>
    </row>
    <row r="1129" spans="60:64" x14ac:dyDescent="0.25">
      <c r="BH1129" s="57"/>
      <c r="BI1129" s="62"/>
      <c r="BJ1129" s="57"/>
      <c r="BK1129" s="57"/>
      <c r="BL1129" s="62"/>
    </row>
    <row r="1130" spans="60:64" x14ac:dyDescent="0.25">
      <c r="BH1130" s="57"/>
      <c r="BI1130" s="62"/>
      <c r="BJ1130" s="57"/>
      <c r="BK1130" s="57"/>
      <c r="BL1130" s="62"/>
    </row>
    <row r="1131" spans="60:64" x14ac:dyDescent="0.25">
      <c r="BH1131" s="57"/>
      <c r="BI1131" s="62"/>
      <c r="BJ1131" s="57"/>
      <c r="BK1131" s="57"/>
      <c r="BL1131" s="62"/>
    </row>
    <row r="1132" spans="60:64" x14ac:dyDescent="0.25">
      <c r="BH1132" s="57"/>
      <c r="BI1132" s="62"/>
      <c r="BJ1132" s="57"/>
      <c r="BK1132" s="57"/>
      <c r="BL1132" s="62"/>
    </row>
    <row r="1133" spans="60:64" x14ac:dyDescent="0.25">
      <c r="BH1133" s="57"/>
      <c r="BI1133" s="62"/>
      <c r="BJ1133" s="57"/>
      <c r="BK1133" s="57"/>
      <c r="BL1133" s="62"/>
    </row>
    <row r="1134" spans="60:64" x14ac:dyDescent="0.25">
      <c r="BH1134" s="57"/>
      <c r="BI1134" s="62"/>
      <c r="BJ1134" s="57"/>
      <c r="BK1134" s="57"/>
      <c r="BL1134" s="62"/>
    </row>
    <row r="1135" spans="60:64" x14ac:dyDescent="0.25">
      <c r="BH1135" s="57"/>
      <c r="BI1135" s="62"/>
      <c r="BJ1135" s="57"/>
      <c r="BK1135" s="57"/>
      <c r="BL1135" s="62"/>
    </row>
    <row r="1136" spans="60:64" x14ac:dyDescent="0.25">
      <c r="BH1136" s="57"/>
      <c r="BI1136" s="62"/>
      <c r="BJ1136" s="57"/>
      <c r="BK1136" s="57"/>
      <c r="BL1136" s="62"/>
    </row>
    <row r="1137" spans="60:64" x14ac:dyDescent="0.25">
      <c r="BH1137" s="57"/>
      <c r="BI1137" s="62"/>
      <c r="BJ1137" s="57"/>
      <c r="BK1137" s="57"/>
      <c r="BL1137" s="62"/>
    </row>
    <row r="1138" spans="60:64" x14ac:dyDescent="0.25">
      <c r="BH1138" s="57"/>
      <c r="BI1138" s="62"/>
      <c r="BJ1138" s="57"/>
      <c r="BK1138" s="57"/>
      <c r="BL1138" s="62"/>
    </row>
    <row r="1139" spans="60:64" x14ac:dyDescent="0.25">
      <c r="BH1139" s="57"/>
      <c r="BI1139" s="62"/>
      <c r="BJ1139" s="57"/>
      <c r="BK1139" s="57"/>
      <c r="BL1139" s="62"/>
    </row>
    <row r="1140" spans="60:64" x14ac:dyDescent="0.25">
      <c r="BH1140" s="57"/>
      <c r="BI1140" s="62"/>
      <c r="BJ1140" s="57"/>
      <c r="BK1140" s="57"/>
      <c r="BL1140" s="62"/>
    </row>
    <row r="1141" spans="60:64" x14ac:dyDescent="0.25">
      <c r="BH1141" s="57"/>
      <c r="BI1141" s="62"/>
      <c r="BJ1141" s="57"/>
      <c r="BK1141" s="57"/>
      <c r="BL1141" s="62"/>
    </row>
    <row r="1142" spans="60:64" x14ac:dyDescent="0.25">
      <c r="BH1142" s="57"/>
      <c r="BI1142" s="62"/>
      <c r="BJ1142" s="57"/>
      <c r="BK1142" s="57"/>
      <c r="BL1142" s="62"/>
    </row>
    <row r="1143" spans="60:64" x14ac:dyDescent="0.25">
      <c r="BH1143" s="57"/>
      <c r="BI1143" s="62"/>
      <c r="BJ1143" s="57"/>
      <c r="BK1143" s="57"/>
      <c r="BL1143" s="62"/>
    </row>
    <row r="1144" spans="60:64" x14ac:dyDescent="0.25">
      <c r="BH1144" s="57"/>
      <c r="BI1144" s="62"/>
      <c r="BJ1144" s="57"/>
      <c r="BK1144" s="57"/>
      <c r="BL1144" s="62"/>
    </row>
    <row r="1145" spans="60:64" x14ac:dyDescent="0.25">
      <c r="BH1145" s="57"/>
      <c r="BI1145" s="62"/>
      <c r="BJ1145" s="57"/>
      <c r="BK1145" s="57"/>
      <c r="BL1145" s="62"/>
    </row>
    <row r="1146" spans="60:64" x14ac:dyDescent="0.25">
      <c r="BH1146" s="57"/>
      <c r="BI1146" s="62"/>
      <c r="BJ1146" s="57"/>
      <c r="BK1146" s="57"/>
      <c r="BL1146" s="62"/>
    </row>
    <row r="1147" spans="60:64" x14ac:dyDescent="0.25">
      <c r="BH1147" s="57"/>
      <c r="BI1147" s="62"/>
      <c r="BJ1147" s="57"/>
      <c r="BK1147" s="57"/>
      <c r="BL1147" s="62"/>
    </row>
    <row r="1148" spans="60:64" x14ac:dyDescent="0.25">
      <c r="BH1148" s="57"/>
      <c r="BI1148" s="62"/>
      <c r="BJ1148" s="57"/>
      <c r="BK1148" s="57"/>
      <c r="BL1148" s="62"/>
    </row>
    <row r="1149" spans="60:64" x14ac:dyDescent="0.25">
      <c r="BH1149" s="57"/>
      <c r="BI1149" s="62"/>
      <c r="BJ1149" s="57"/>
      <c r="BK1149" s="57"/>
      <c r="BL1149" s="62"/>
    </row>
    <row r="1150" spans="60:64" x14ac:dyDescent="0.25">
      <c r="BH1150" s="57"/>
      <c r="BI1150" s="62"/>
      <c r="BJ1150" s="57"/>
      <c r="BK1150" s="57"/>
      <c r="BL1150" s="62"/>
    </row>
    <row r="1151" spans="60:64" x14ac:dyDescent="0.25">
      <c r="BH1151" s="57"/>
      <c r="BI1151" s="62"/>
      <c r="BJ1151" s="57"/>
      <c r="BK1151" s="57"/>
      <c r="BL1151" s="62"/>
    </row>
    <row r="1152" spans="60:64" x14ac:dyDescent="0.25">
      <c r="BH1152" s="57"/>
      <c r="BI1152" s="62"/>
      <c r="BJ1152" s="57"/>
      <c r="BK1152" s="57"/>
      <c r="BL1152" s="62"/>
    </row>
    <row r="1153" spans="60:64" x14ac:dyDescent="0.25">
      <c r="BH1153" s="57"/>
      <c r="BI1153" s="62"/>
      <c r="BJ1153" s="57"/>
      <c r="BK1153" s="57"/>
      <c r="BL1153" s="62"/>
    </row>
    <row r="1154" spans="60:64" x14ac:dyDescent="0.25">
      <c r="BH1154" s="57"/>
      <c r="BI1154" s="62"/>
      <c r="BJ1154" s="57"/>
      <c r="BK1154" s="57"/>
      <c r="BL1154" s="62"/>
    </row>
    <row r="1155" spans="60:64" x14ac:dyDescent="0.25">
      <c r="BH1155" s="57"/>
      <c r="BI1155" s="62"/>
      <c r="BJ1155" s="57"/>
      <c r="BK1155" s="57"/>
      <c r="BL1155" s="62"/>
    </row>
    <row r="1156" spans="60:64" x14ac:dyDescent="0.25">
      <c r="BH1156" s="57"/>
      <c r="BI1156" s="62"/>
      <c r="BJ1156" s="57"/>
      <c r="BK1156" s="57"/>
      <c r="BL1156" s="62"/>
    </row>
    <row r="1157" spans="60:64" x14ac:dyDescent="0.25">
      <c r="BH1157" s="57"/>
      <c r="BI1157" s="62"/>
      <c r="BJ1157" s="57"/>
      <c r="BK1157" s="57"/>
      <c r="BL1157" s="62"/>
    </row>
    <row r="1158" spans="60:64" x14ac:dyDescent="0.25">
      <c r="BH1158" s="57"/>
      <c r="BI1158" s="62"/>
      <c r="BJ1158" s="57"/>
      <c r="BK1158" s="57"/>
      <c r="BL1158" s="62"/>
    </row>
    <row r="1159" spans="60:64" x14ac:dyDescent="0.25">
      <c r="BH1159" s="57"/>
      <c r="BI1159" s="62"/>
      <c r="BJ1159" s="57"/>
      <c r="BK1159" s="57"/>
      <c r="BL1159" s="62"/>
    </row>
    <row r="1160" spans="60:64" x14ac:dyDescent="0.25">
      <c r="BH1160" s="57"/>
      <c r="BI1160" s="62"/>
      <c r="BJ1160" s="57"/>
      <c r="BK1160" s="57"/>
      <c r="BL1160" s="62"/>
    </row>
    <row r="1161" spans="60:64" x14ac:dyDescent="0.25">
      <c r="BH1161" s="57"/>
      <c r="BI1161" s="62"/>
      <c r="BJ1161" s="57"/>
      <c r="BK1161" s="57"/>
      <c r="BL1161" s="62"/>
    </row>
    <row r="1162" spans="60:64" x14ac:dyDescent="0.25">
      <c r="BH1162" s="57"/>
      <c r="BI1162" s="62"/>
      <c r="BJ1162" s="57"/>
      <c r="BK1162" s="57"/>
      <c r="BL1162" s="62"/>
    </row>
    <row r="1163" spans="60:64" x14ac:dyDescent="0.25">
      <c r="BH1163" s="57"/>
      <c r="BI1163" s="62"/>
      <c r="BJ1163" s="57"/>
      <c r="BK1163" s="57"/>
      <c r="BL1163" s="62"/>
    </row>
    <row r="1164" spans="60:64" x14ac:dyDescent="0.25">
      <c r="BH1164" s="57"/>
      <c r="BI1164" s="62"/>
      <c r="BJ1164" s="57"/>
      <c r="BK1164" s="57"/>
      <c r="BL1164" s="62"/>
    </row>
    <row r="1165" spans="60:64" x14ac:dyDescent="0.25">
      <c r="BH1165" s="57"/>
      <c r="BI1165" s="62"/>
      <c r="BJ1165" s="57"/>
      <c r="BK1165" s="57"/>
      <c r="BL1165" s="62"/>
    </row>
    <row r="1166" spans="60:64" x14ac:dyDescent="0.25">
      <c r="BH1166" s="57"/>
      <c r="BI1166" s="62"/>
      <c r="BJ1166" s="57"/>
      <c r="BK1166" s="57"/>
      <c r="BL1166" s="62"/>
    </row>
    <row r="1167" spans="60:64" x14ac:dyDescent="0.25">
      <c r="BH1167" s="57"/>
      <c r="BI1167" s="62"/>
      <c r="BJ1167" s="57"/>
      <c r="BK1167" s="57"/>
      <c r="BL1167" s="62"/>
    </row>
    <row r="1168" spans="60:64" x14ac:dyDescent="0.25">
      <c r="BH1168" s="57"/>
      <c r="BI1168" s="62"/>
      <c r="BJ1168" s="57"/>
      <c r="BK1168" s="57"/>
      <c r="BL1168" s="62"/>
    </row>
    <row r="1169" spans="60:64" x14ac:dyDescent="0.25">
      <c r="BH1169" s="57"/>
      <c r="BI1169" s="62"/>
      <c r="BJ1169" s="57"/>
      <c r="BK1169" s="57"/>
      <c r="BL1169" s="62"/>
    </row>
    <row r="1170" spans="60:64" x14ac:dyDescent="0.25">
      <c r="BH1170" s="57"/>
      <c r="BI1170" s="62"/>
      <c r="BJ1170" s="57"/>
      <c r="BK1170" s="57"/>
      <c r="BL1170" s="62"/>
    </row>
    <row r="1171" spans="60:64" x14ac:dyDescent="0.25">
      <c r="BH1171" s="57"/>
      <c r="BI1171" s="62"/>
      <c r="BJ1171" s="57"/>
      <c r="BK1171" s="57"/>
      <c r="BL1171" s="62"/>
    </row>
    <row r="1172" spans="60:64" x14ac:dyDescent="0.25">
      <c r="BH1172" s="57"/>
      <c r="BI1172" s="62"/>
      <c r="BJ1172" s="57"/>
      <c r="BK1172" s="57"/>
      <c r="BL1172" s="62"/>
    </row>
    <row r="1173" spans="60:64" x14ac:dyDescent="0.25">
      <c r="BH1173" s="57"/>
      <c r="BI1173" s="62"/>
      <c r="BJ1173" s="57"/>
      <c r="BK1173" s="57"/>
      <c r="BL1173" s="62"/>
    </row>
    <row r="1174" spans="60:64" x14ac:dyDescent="0.25">
      <c r="BH1174" s="57"/>
      <c r="BI1174" s="62"/>
      <c r="BJ1174" s="57"/>
      <c r="BK1174" s="57"/>
      <c r="BL1174" s="62"/>
    </row>
    <row r="1175" spans="60:64" x14ac:dyDescent="0.25">
      <c r="BH1175" s="57"/>
      <c r="BI1175" s="62"/>
      <c r="BJ1175" s="57"/>
      <c r="BK1175" s="57"/>
      <c r="BL1175" s="62"/>
    </row>
    <row r="1176" spans="60:64" x14ac:dyDescent="0.25">
      <c r="BH1176" s="57"/>
      <c r="BI1176" s="62"/>
      <c r="BJ1176" s="57"/>
      <c r="BK1176" s="57"/>
      <c r="BL1176" s="62"/>
    </row>
    <row r="1177" spans="60:64" x14ac:dyDescent="0.25">
      <c r="BH1177" s="57"/>
      <c r="BI1177" s="62"/>
      <c r="BJ1177" s="57"/>
      <c r="BK1177" s="57"/>
      <c r="BL1177" s="62"/>
    </row>
    <row r="1178" spans="60:64" x14ac:dyDescent="0.25">
      <c r="BH1178" s="57"/>
      <c r="BI1178" s="62"/>
      <c r="BJ1178" s="57"/>
      <c r="BK1178" s="57"/>
      <c r="BL1178" s="62"/>
    </row>
    <row r="1179" spans="60:64" x14ac:dyDescent="0.25">
      <c r="BH1179" s="57"/>
      <c r="BI1179" s="62"/>
      <c r="BJ1179" s="57"/>
      <c r="BK1179" s="57"/>
      <c r="BL1179" s="62"/>
    </row>
    <row r="1180" spans="60:64" x14ac:dyDescent="0.25">
      <c r="BH1180" s="57"/>
      <c r="BI1180" s="62"/>
      <c r="BJ1180" s="57"/>
      <c r="BK1180" s="57"/>
      <c r="BL1180" s="62"/>
    </row>
    <row r="1181" spans="60:64" x14ac:dyDescent="0.25">
      <c r="BH1181" s="57"/>
      <c r="BI1181" s="62"/>
      <c r="BJ1181" s="57"/>
      <c r="BK1181" s="57"/>
      <c r="BL1181" s="62"/>
    </row>
    <row r="1182" spans="60:64" x14ac:dyDescent="0.25">
      <c r="BH1182" s="57"/>
      <c r="BI1182" s="62"/>
      <c r="BJ1182" s="57"/>
      <c r="BK1182" s="57"/>
      <c r="BL1182" s="62"/>
    </row>
    <row r="1183" spans="60:64" x14ac:dyDescent="0.25">
      <c r="BH1183" s="57"/>
      <c r="BI1183" s="62"/>
      <c r="BJ1183" s="57"/>
      <c r="BK1183" s="57"/>
      <c r="BL1183" s="62"/>
    </row>
    <row r="1184" spans="60:64" x14ac:dyDescent="0.25">
      <c r="BH1184" s="57"/>
      <c r="BI1184" s="62"/>
      <c r="BJ1184" s="57"/>
      <c r="BK1184" s="57"/>
      <c r="BL1184" s="62"/>
    </row>
    <row r="1185" spans="60:64" x14ac:dyDescent="0.25">
      <c r="BH1185" s="57"/>
      <c r="BI1185" s="62"/>
      <c r="BJ1185" s="57"/>
      <c r="BK1185" s="57"/>
      <c r="BL1185" s="62"/>
    </row>
    <row r="1186" spans="60:64" x14ac:dyDescent="0.25">
      <c r="BH1186" s="57"/>
      <c r="BI1186" s="62"/>
      <c r="BJ1186" s="57"/>
      <c r="BK1186" s="57"/>
      <c r="BL1186" s="62"/>
    </row>
    <row r="1187" spans="60:64" x14ac:dyDescent="0.25">
      <c r="BH1187" s="57"/>
      <c r="BI1187" s="62"/>
      <c r="BJ1187" s="57"/>
      <c r="BK1187" s="57"/>
      <c r="BL1187" s="62"/>
    </row>
    <row r="1188" spans="60:64" x14ac:dyDescent="0.25">
      <c r="BH1188" s="57"/>
      <c r="BI1188" s="62"/>
      <c r="BJ1188" s="57"/>
      <c r="BK1188" s="57"/>
      <c r="BL1188" s="62"/>
    </row>
    <row r="1189" spans="60:64" x14ac:dyDescent="0.25">
      <c r="BH1189" s="57"/>
      <c r="BI1189" s="62"/>
      <c r="BJ1189" s="57"/>
      <c r="BK1189" s="57"/>
      <c r="BL1189" s="62"/>
    </row>
    <row r="1190" spans="60:64" x14ac:dyDescent="0.25">
      <c r="BH1190" s="57"/>
      <c r="BI1190" s="62"/>
      <c r="BJ1190" s="57"/>
      <c r="BK1190" s="57"/>
      <c r="BL1190" s="62"/>
    </row>
    <row r="1191" spans="60:64" x14ac:dyDescent="0.25">
      <c r="BH1191" s="57"/>
      <c r="BI1191" s="62"/>
      <c r="BJ1191" s="57"/>
      <c r="BK1191" s="57"/>
      <c r="BL1191" s="62"/>
    </row>
    <row r="1192" spans="60:64" x14ac:dyDescent="0.25">
      <c r="BH1192" s="57"/>
      <c r="BI1192" s="62"/>
      <c r="BJ1192" s="57"/>
      <c r="BK1192" s="57"/>
      <c r="BL1192" s="62"/>
    </row>
    <row r="1193" spans="60:64" x14ac:dyDescent="0.25">
      <c r="BH1193" s="57"/>
      <c r="BI1193" s="62"/>
      <c r="BJ1193" s="57"/>
      <c r="BK1193" s="57"/>
      <c r="BL1193" s="62"/>
    </row>
    <row r="1194" spans="60:64" x14ac:dyDescent="0.25">
      <c r="BH1194" s="57"/>
      <c r="BI1194" s="62"/>
      <c r="BJ1194" s="57"/>
      <c r="BK1194" s="57"/>
      <c r="BL1194" s="62"/>
    </row>
    <row r="1195" spans="60:64" x14ac:dyDescent="0.25">
      <c r="BH1195" s="57"/>
      <c r="BI1195" s="62"/>
      <c r="BJ1195" s="57"/>
      <c r="BK1195" s="57"/>
      <c r="BL1195" s="62"/>
    </row>
    <row r="1196" spans="60:64" x14ac:dyDescent="0.25">
      <c r="BH1196" s="57"/>
      <c r="BI1196" s="62"/>
      <c r="BJ1196" s="57"/>
      <c r="BK1196" s="57"/>
      <c r="BL1196" s="62"/>
    </row>
    <row r="1197" spans="60:64" x14ac:dyDescent="0.25">
      <c r="BH1197" s="57"/>
      <c r="BI1197" s="62"/>
      <c r="BJ1197" s="57"/>
      <c r="BK1197" s="57"/>
      <c r="BL1197" s="62"/>
    </row>
    <row r="1198" spans="60:64" x14ac:dyDescent="0.25">
      <c r="BH1198" s="57"/>
      <c r="BI1198" s="62"/>
      <c r="BJ1198" s="57"/>
      <c r="BK1198" s="57"/>
      <c r="BL1198" s="62"/>
    </row>
    <row r="1199" spans="60:64" x14ac:dyDescent="0.25">
      <c r="BH1199" s="57"/>
      <c r="BI1199" s="62"/>
      <c r="BJ1199" s="57"/>
      <c r="BK1199" s="57"/>
      <c r="BL1199" s="62"/>
    </row>
    <row r="1200" spans="60:64" x14ac:dyDescent="0.25">
      <c r="BH1200" s="57"/>
      <c r="BI1200" s="62"/>
      <c r="BJ1200" s="57"/>
      <c r="BK1200" s="57"/>
      <c r="BL1200" s="62"/>
    </row>
    <row r="1201" spans="60:64" x14ac:dyDescent="0.25">
      <c r="BH1201" s="57"/>
      <c r="BI1201" s="62"/>
      <c r="BJ1201" s="57"/>
      <c r="BK1201" s="57"/>
      <c r="BL1201" s="62"/>
    </row>
    <row r="1202" spans="60:64" x14ac:dyDescent="0.25">
      <c r="BH1202" s="57"/>
      <c r="BI1202" s="62"/>
      <c r="BJ1202" s="57"/>
      <c r="BK1202" s="57"/>
      <c r="BL1202" s="62"/>
    </row>
    <row r="1203" spans="60:64" x14ac:dyDescent="0.25">
      <c r="BH1203" s="57"/>
      <c r="BI1203" s="62"/>
      <c r="BJ1203" s="57"/>
      <c r="BK1203" s="57"/>
      <c r="BL1203" s="62"/>
    </row>
    <row r="1204" spans="60:64" x14ac:dyDescent="0.25">
      <c r="BH1204" s="57"/>
      <c r="BI1204" s="62"/>
      <c r="BJ1204" s="57"/>
      <c r="BK1204" s="57"/>
      <c r="BL1204" s="62"/>
    </row>
    <row r="1205" spans="60:64" x14ac:dyDescent="0.25">
      <c r="BH1205" s="57"/>
      <c r="BI1205" s="62"/>
      <c r="BJ1205" s="57"/>
      <c r="BK1205" s="57"/>
      <c r="BL1205" s="62"/>
    </row>
    <row r="1206" spans="60:64" x14ac:dyDescent="0.25">
      <c r="BH1206" s="57"/>
      <c r="BI1206" s="62"/>
      <c r="BJ1206" s="57"/>
      <c r="BK1206" s="57"/>
      <c r="BL1206" s="62"/>
    </row>
    <row r="1207" spans="60:64" x14ac:dyDescent="0.25">
      <c r="BH1207" s="57"/>
      <c r="BI1207" s="62"/>
      <c r="BJ1207" s="57"/>
      <c r="BK1207" s="57"/>
      <c r="BL1207" s="62"/>
    </row>
    <row r="1208" spans="60:64" x14ac:dyDescent="0.25">
      <c r="BH1208" s="57"/>
      <c r="BI1208" s="62"/>
      <c r="BJ1208" s="57"/>
      <c r="BK1208" s="57"/>
      <c r="BL1208" s="62"/>
    </row>
    <row r="1209" spans="60:64" x14ac:dyDescent="0.25">
      <c r="BH1209" s="57"/>
      <c r="BI1209" s="62"/>
      <c r="BJ1209" s="57"/>
      <c r="BK1209" s="57"/>
      <c r="BL1209" s="62"/>
    </row>
    <row r="1210" spans="60:64" x14ac:dyDescent="0.25">
      <c r="BH1210" s="57"/>
      <c r="BI1210" s="62"/>
      <c r="BJ1210" s="57"/>
      <c r="BK1210" s="57"/>
      <c r="BL1210" s="62"/>
    </row>
    <row r="1211" spans="60:64" x14ac:dyDescent="0.25">
      <c r="BH1211" s="57"/>
      <c r="BI1211" s="62"/>
      <c r="BJ1211" s="57"/>
      <c r="BK1211" s="57"/>
      <c r="BL1211" s="62"/>
    </row>
    <row r="1212" spans="60:64" x14ac:dyDescent="0.25">
      <c r="BH1212" s="57"/>
      <c r="BI1212" s="62"/>
      <c r="BJ1212" s="57"/>
      <c r="BK1212" s="57"/>
      <c r="BL1212" s="62"/>
    </row>
    <row r="1213" spans="60:64" x14ac:dyDescent="0.25">
      <c r="BH1213" s="57"/>
      <c r="BI1213" s="62"/>
      <c r="BJ1213" s="57"/>
      <c r="BK1213" s="57"/>
      <c r="BL1213" s="62"/>
    </row>
    <row r="1214" spans="60:64" x14ac:dyDescent="0.25">
      <c r="BH1214" s="57"/>
      <c r="BI1214" s="62"/>
      <c r="BJ1214" s="57"/>
      <c r="BK1214" s="57"/>
      <c r="BL1214" s="62"/>
    </row>
    <row r="1215" spans="60:64" x14ac:dyDescent="0.25">
      <c r="BH1215" s="57"/>
      <c r="BI1215" s="62"/>
      <c r="BJ1215" s="57"/>
      <c r="BK1215" s="57"/>
      <c r="BL1215" s="62"/>
    </row>
    <row r="1216" spans="60:64" x14ac:dyDescent="0.25">
      <c r="BH1216" s="57"/>
      <c r="BI1216" s="62"/>
      <c r="BJ1216" s="57"/>
      <c r="BK1216" s="57"/>
      <c r="BL1216" s="62"/>
    </row>
    <row r="1217" spans="60:64" x14ac:dyDescent="0.25">
      <c r="BH1217" s="57"/>
      <c r="BI1217" s="62"/>
      <c r="BJ1217" s="57"/>
      <c r="BK1217" s="57"/>
      <c r="BL1217" s="62"/>
    </row>
    <row r="1218" spans="60:64" x14ac:dyDescent="0.25">
      <c r="BH1218" s="57"/>
      <c r="BI1218" s="62"/>
      <c r="BJ1218" s="57"/>
      <c r="BK1218" s="57"/>
      <c r="BL1218" s="62"/>
    </row>
    <row r="1219" spans="60:64" x14ac:dyDescent="0.25">
      <c r="BH1219" s="57"/>
      <c r="BI1219" s="62"/>
      <c r="BJ1219" s="57"/>
      <c r="BK1219" s="57"/>
      <c r="BL1219" s="62"/>
    </row>
    <row r="1220" spans="60:64" x14ac:dyDescent="0.25">
      <c r="BH1220" s="57"/>
      <c r="BI1220" s="62"/>
      <c r="BJ1220" s="57"/>
      <c r="BK1220" s="57"/>
      <c r="BL1220" s="62"/>
    </row>
    <row r="1221" spans="60:64" x14ac:dyDescent="0.25">
      <c r="BH1221" s="57"/>
      <c r="BI1221" s="62"/>
      <c r="BJ1221" s="57"/>
      <c r="BK1221" s="57"/>
      <c r="BL1221" s="62"/>
    </row>
    <row r="1222" spans="60:64" x14ac:dyDescent="0.25">
      <c r="BH1222" s="57"/>
      <c r="BI1222" s="62"/>
      <c r="BJ1222" s="57"/>
      <c r="BK1222" s="57"/>
      <c r="BL1222" s="62"/>
    </row>
    <row r="1223" spans="60:64" x14ac:dyDescent="0.25">
      <c r="BH1223" s="57"/>
      <c r="BI1223" s="62"/>
      <c r="BJ1223" s="57"/>
      <c r="BK1223" s="57"/>
      <c r="BL1223" s="62"/>
    </row>
    <row r="1224" spans="60:64" x14ac:dyDescent="0.25">
      <c r="BH1224" s="57"/>
      <c r="BI1224" s="62"/>
      <c r="BJ1224" s="57"/>
      <c r="BK1224" s="57"/>
      <c r="BL1224" s="62"/>
    </row>
    <row r="1225" spans="60:64" x14ac:dyDescent="0.25">
      <c r="BH1225" s="57"/>
      <c r="BI1225" s="62"/>
      <c r="BJ1225" s="57"/>
      <c r="BK1225" s="57"/>
      <c r="BL1225" s="62"/>
    </row>
    <row r="1226" spans="60:64" x14ac:dyDescent="0.25">
      <c r="BH1226" s="57"/>
      <c r="BI1226" s="62"/>
      <c r="BJ1226" s="57"/>
      <c r="BK1226" s="57"/>
      <c r="BL1226" s="62"/>
    </row>
    <row r="1227" spans="60:64" x14ac:dyDescent="0.25">
      <c r="BH1227" s="57"/>
      <c r="BI1227" s="62"/>
      <c r="BJ1227" s="57"/>
      <c r="BK1227" s="57"/>
      <c r="BL1227" s="62"/>
    </row>
    <row r="1228" spans="60:64" x14ac:dyDescent="0.25">
      <c r="BH1228" s="57"/>
      <c r="BI1228" s="62"/>
      <c r="BJ1228" s="57"/>
      <c r="BK1228" s="57"/>
      <c r="BL1228" s="62"/>
    </row>
    <row r="1229" spans="60:64" x14ac:dyDescent="0.25">
      <c r="BH1229" s="57"/>
      <c r="BI1229" s="62"/>
      <c r="BJ1229" s="57"/>
      <c r="BK1229" s="57"/>
      <c r="BL1229" s="62"/>
    </row>
    <row r="1230" spans="60:64" x14ac:dyDescent="0.25">
      <c r="BH1230" s="57"/>
      <c r="BI1230" s="62"/>
      <c r="BJ1230" s="57"/>
      <c r="BK1230" s="57"/>
      <c r="BL1230" s="62"/>
    </row>
    <row r="1231" spans="60:64" x14ac:dyDescent="0.25">
      <c r="BH1231" s="57"/>
      <c r="BI1231" s="62"/>
      <c r="BJ1231" s="57"/>
      <c r="BK1231" s="57"/>
      <c r="BL1231" s="62"/>
    </row>
    <row r="1232" spans="60:64" x14ac:dyDescent="0.25">
      <c r="BH1232" s="57"/>
      <c r="BI1232" s="62"/>
      <c r="BJ1232" s="57"/>
      <c r="BK1232" s="57"/>
      <c r="BL1232" s="62"/>
    </row>
    <row r="1233" spans="60:64" x14ac:dyDescent="0.25">
      <c r="BH1233" s="57"/>
      <c r="BI1233" s="62"/>
      <c r="BJ1233" s="57"/>
      <c r="BK1233" s="57"/>
      <c r="BL1233" s="62"/>
    </row>
    <row r="1234" spans="60:64" x14ac:dyDescent="0.25">
      <c r="BH1234" s="57"/>
      <c r="BI1234" s="62"/>
      <c r="BJ1234" s="57"/>
      <c r="BK1234" s="57"/>
      <c r="BL1234" s="62"/>
    </row>
    <row r="1235" spans="60:64" x14ac:dyDescent="0.25">
      <c r="BH1235" s="57"/>
      <c r="BI1235" s="62"/>
      <c r="BJ1235" s="57"/>
      <c r="BK1235" s="57"/>
      <c r="BL1235" s="62"/>
    </row>
    <row r="1236" spans="60:64" x14ac:dyDescent="0.25">
      <c r="BH1236" s="57"/>
      <c r="BI1236" s="62"/>
      <c r="BJ1236" s="57"/>
      <c r="BK1236" s="57"/>
      <c r="BL1236" s="62"/>
    </row>
    <row r="1237" spans="60:64" x14ac:dyDescent="0.25">
      <c r="BH1237" s="57"/>
      <c r="BI1237" s="62"/>
      <c r="BJ1237" s="57"/>
      <c r="BK1237" s="57"/>
      <c r="BL1237" s="62"/>
    </row>
    <row r="1238" spans="60:64" x14ac:dyDescent="0.25">
      <c r="BH1238" s="57"/>
      <c r="BI1238" s="62"/>
      <c r="BJ1238" s="57"/>
      <c r="BK1238" s="57"/>
      <c r="BL1238" s="62"/>
    </row>
    <row r="1239" spans="60:64" x14ac:dyDescent="0.25">
      <c r="BH1239" s="57"/>
      <c r="BI1239" s="62"/>
      <c r="BJ1239" s="57"/>
      <c r="BK1239" s="57"/>
      <c r="BL1239" s="62"/>
    </row>
    <row r="1240" spans="60:64" x14ac:dyDescent="0.25">
      <c r="BH1240" s="57"/>
      <c r="BI1240" s="62"/>
      <c r="BJ1240" s="57"/>
      <c r="BK1240" s="57"/>
      <c r="BL1240" s="62"/>
    </row>
    <row r="1241" spans="60:64" x14ac:dyDescent="0.25">
      <c r="BH1241" s="57"/>
      <c r="BI1241" s="62"/>
      <c r="BJ1241" s="57"/>
      <c r="BK1241" s="57"/>
      <c r="BL1241" s="62"/>
    </row>
    <row r="1242" spans="60:64" x14ac:dyDescent="0.25">
      <c r="BH1242" s="57"/>
      <c r="BI1242" s="62"/>
      <c r="BJ1242" s="57"/>
      <c r="BK1242" s="57"/>
      <c r="BL1242" s="62"/>
    </row>
    <row r="1243" spans="60:64" x14ac:dyDescent="0.25">
      <c r="BH1243" s="57"/>
      <c r="BI1243" s="62"/>
      <c r="BJ1243" s="57"/>
      <c r="BK1243" s="57"/>
      <c r="BL1243" s="62"/>
    </row>
    <row r="1244" spans="60:64" x14ac:dyDescent="0.25">
      <c r="BH1244" s="57"/>
      <c r="BI1244" s="62"/>
      <c r="BJ1244" s="57"/>
      <c r="BK1244" s="57"/>
      <c r="BL1244" s="62"/>
    </row>
    <row r="1245" spans="60:64" x14ac:dyDescent="0.25">
      <c r="BH1245" s="57"/>
      <c r="BI1245" s="62"/>
      <c r="BJ1245" s="57"/>
      <c r="BK1245" s="57"/>
      <c r="BL1245" s="62"/>
    </row>
    <row r="1246" spans="60:64" x14ac:dyDescent="0.25">
      <c r="BH1246" s="57"/>
      <c r="BI1246" s="62"/>
      <c r="BJ1246" s="57"/>
      <c r="BK1246" s="57"/>
      <c r="BL1246" s="62"/>
    </row>
    <row r="1247" spans="60:64" x14ac:dyDescent="0.25">
      <c r="BH1247" s="57"/>
      <c r="BI1247" s="62"/>
      <c r="BJ1247" s="57"/>
      <c r="BK1247" s="57"/>
      <c r="BL1247" s="62"/>
    </row>
    <row r="1248" spans="60:64" x14ac:dyDescent="0.25">
      <c r="BH1248" s="57"/>
      <c r="BI1248" s="62"/>
      <c r="BJ1248" s="57"/>
      <c r="BK1248" s="57"/>
      <c r="BL1248" s="62"/>
    </row>
    <row r="1249" spans="60:64" x14ac:dyDescent="0.25">
      <c r="BH1249" s="57"/>
      <c r="BI1249" s="62"/>
      <c r="BJ1249" s="57"/>
      <c r="BK1249" s="57"/>
      <c r="BL1249" s="62"/>
    </row>
    <row r="1250" spans="60:64" x14ac:dyDescent="0.25">
      <c r="BH1250" s="57"/>
      <c r="BI1250" s="62"/>
      <c r="BJ1250" s="57"/>
      <c r="BK1250" s="57"/>
      <c r="BL1250" s="62"/>
    </row>
    <row r="1251" spans="60:64" x14ac:dyDescent="0.25">
      <c r="BH1251" s="57"/>
      <c r="BI1251" s="62"/>
      <c r="BJ1251" s="57"/>
      <c r="BK1251" s="57"/>
      <c r="BL1251" s="62"/>
    </row>
    <row r="1252" spans="60:64" x14ac:dyDescent="0.25">
      <c r="BH1252" s="57"/>
      <c r="BI1252" s="62"/>
      <c r="BJ1252" s="57"/>
      <c r="BK1252" s="57"/>
      <c r="BL1252" s="62"/>
    </row>
    <row r="1253" spans="60:64" x14ac:dyDescent="0.25">
      <c r="BH1253" s="57"/>
      <c r="BI1253" s="62"/>
      <c r="BJ1253" s="57"/>
      <c r="BK1253" s="57"/>
      <c r="BL1253" s="62"/>
    </row>
    <row r="1254" spans="60:64" x14ac:dyDescent="0.25">
      <c r="BH1254" s="57"/>
      <c r="BI1254" s="62"/>
      <c r="BJ1254" s="57"/>
      <c r="BK1254" s="57"/>
      <c r="BL1254" s="62"/>
    </row>
    <row r="1255" spans="60:64" x14ac:dyDescent="0.25">
      <c r="BH1255" s="57"/>
      <c r="BI1255" s="62"/>
      <c r="BJ1255" s="57"/>
      <c r="BK1255" s="57"/>
      <c r="BL1255" s="62"/>
    </row>
    <row r="1256" spans="60:64" x14ac:dyDescent="0.25">
      <c r="BH1256" s="57"/>
      <c r="BI1256" s="62"/>
      <c r="BJ1256" s="57"/>
      <c r="BK1256" s="57"/>
      <c r="BL1256" s="62"/>
    </row>
    <row r="1257" spans="60:64" x14ac:dyDescent="0.25">
      <c r="BH1257" s="57"/>
      <c r="BI1257" s="62"/>
      <c r="BJ1257" s="57"/>
      <c r="BK1257" s="57"/>
      <c r="BL1257" s="62"/>
    </row>
    <row r="1258" spans="60:64" x14ac:dyDescent="0.25">
      <c r="BH1258" s="57"/>
      <c r="BI1258" s="62"/>
      <c r="BJ1258" s="57"/>
      <c r="BK1258" s="57"/>
      <c r="BL1258" s="62"/>
    </row>
    <row r="1259" spans="60:64" x14ac:dyDescent="0.25">
      <c r="BH1259" s="57"/>
      <c r="BI1259" s="62"/>
      <c r="BJ1259" s="57"/>
      <c r="BK1259" s="57"/>
      <c r="BL1259" s="62"/>
    </row>
    <row r="1260" spans="60:64" x14ac:dyDescent="0.25">
      <c r="BH1260" s="57"/>
      <c r="BI1260" s="62"/>
      <c r="BJ1260" s="57"/>
      <c r="BK1260" s="57"/>
      <c r="BL1260" s="62"/>
    </row>
    <row r="1261" spans="60:64" x14ac:dyDescent="0.25">
      <c r="BH1261" s="57"/>
      <c r="BI1261" s="62"/>
      <c r="BJ1261" s="57"/>
      <c r="BK1261" s="57"/>
      <c r="BL1261" s="62"/>
    </row>
    <row r="1262" spans="60:64" x14ac:dyDescent="0.25">
      <c r="BH1262" s="57"/>
      <c r="BI1262" s="62"/>
      <c r="BJ1262" s="57"/>
      <c r="BK1262" s="57"/>
      <c r="BL1262" s="62"/>
    </row>
    <row r="1263" spans="60:64" x14ac:dyDescent="0.25">
      <c r="BH1263" s="57"/>
      <c r="BI1263" s="62"/>
      <c r="BJ1263" s="57"/>
      <c r="BK1263" s="57"/>
      <c r="BL1263" s="62"/>
    </row>
    <row r="1264" spans="60:64" x14ac:dyDescent="0.25">
      <c r="BH1264" s="57"/>
      <c r="BI1264" s="62"/>
      <c r="BJ1264" s="57"/>
      <c r="BK1264" s="57"/>
      <c r="BL1264" s="62"/>
    </row>
    <row r="1265" spans="60:64" x14ac:dyDescent="0.25">
      <c r="BH1265" s="57"/>
      <c r="BI1265" s="62"/>
      <c r="BJ1265" s="57"/>
      <c r="BK1265" s="57"/>
      <c r="BL1265" s="62"/>
    </row>
    <row r="1266" spans="60:64" x14ac:dyDescent="0.25">
      <c r="BH1266" s="57"/>
      <c r="BI1266" s="62"/>
      <c r="BJ1266" s="57"/>
      <c r="BK1266" s="57"/>
      <c r="BL1266" s="62"/>
    </row>
    <row r="1267" spans="60:64" x14ac:dyDescent="0.25">
      <c r="BH1267" s="57"/>
      <c r="BI1267" s="62"/>
      <c r="BJ1267" s="57"/>
      <c r="BK1267" s="57"/>
      <c r="BL1267" s="62"/>
    </row>
    <row r="1268" spans="60:64" x14ac:dyDescent="0.25">
      <c r="BH1268" s="57"/>
      <c r="BI1268" s="62"/>
      <c r="BJ1268" s="57"/>
      <c r="BK1268" s="57"/>
      <c r="BL1268" s="62"/>
    </row>
    <row r="1269" spans="60:64" x14ac:dyDescent="0.25">
      <c r="BH1269" s="57"/>
      <c r="BI1269" s="62"/>
      <c r="BJ1269" s="57"/>
      <c r="BK1269" s="57"/>
      <c r="BL1269" s="62"/>
    </row>
    <row r="1270" spans="60:64" x14ac:dyDescent="0.25">
      <c r="BH1270" s="57"/>
      <c r="BI1270" s="62"/>
      <c r="BJ1270" s="57"/>
      <c r="BK1270" s="57"/>
      <c r="BL1270" s="62"/>
    </row>
    <row r="1271" spans="60:64" x14ac:dyDescent="0.25">
      <c r="BH1271" s="57"/>
      <c r="BI1271" s="62"/>
      <c r="BJ1271" s="57"/>
      <c r="BK1271" s="57"/>
      <c r="BL1271" s="62"/>
    </row>
    <row r="1272" spans="60:64" x14ac:dyDescent="0.25">
      <c r="BH1272" s="57"/>
      <c r="BI1272" s="62"/>
      <c r="BJ1272" s="57"/>
      <c r="BK1272" s="57"/>
      <c r="BL1272" s="62"/>
    </row>
    <row r="1273" spans="60:64" x14ac:dyDescent="0.25">
      <c r="BH1273" s="57"/>
      <c r="BI1273" s="62"/>
      <c r="BJ1273" s="57"/>
      <c r="BK1273" s="57"/>
      <c r="BL1273" s="62"/>
    </row>
    <row r="1274" spans="60:64" x14ac:dyDescent="0.25">
      <c r="BH1274" s="57"/>
      <c r="BI1274" s="62"/>
      <c r="BJ1274" s="57"/>
      <c r="BK1274" s="57"/>
      <c r="BL1274" s="62"/>
    </row>
    <row r="1275" spans="60:64" x14ac:dyDescent="0.25">
      <c r="BH1275" s="57"/>
      <c r="BI1275" s="62"/>
      <c r="BJ1275" s="57"/>
      <c r="BK1275" s="57"/>
      <c r="BL1275" s="62"/>
    </row>
    <row r="1276" spans="60:64" x14ac:dyDescent="0.25">
      <c r="BH1276" s="57"/>
      <c r="BI1276" s="62"/>
      <c r="BJ1276" s="57"/>
      <c r="BK1276" s="57"/>
      <c r="BL1276" s="62"/>
    </row>
    <row r="1277" spans="60:64" x14ac:dyDescent="0.25">
      <c r="BH1277" s="57"/>
      <c r="BI1277" s="62"/>
      <c r="BJ1277" s="57"/>
      <c r="BK1277" s="57"/>
      <c r="BL1277" s="62"/>
    </row>
    <row r="1278" spans="60:64" x14ac:dyDescent="0.25">
      <c r="BH1278" s="57"/>
      <c r="BI1278" s="62"/>
      <c r="BJ1278" s="57"/>
      <c r="BK1278" s="57"/>
      <c r="BL1278" s="62"/>
    </row>
    <row r="1279" spans="60:64" x14ac:dyDescent="0.25">
      <c r="BH1279" s="57"/>
      <c r="BI1279" s="62"/>
      <c r="BJ1279" s="57"/>
      <c r="BK1279" s="57"/>
      <c r="BL1279" s="62"/>
    </row>
    <row r="1280" spans="60:64" x14ac:dyDescent="0.25">
      <c r="BH1280" s="57"/>
      <c r="BI1280" s="62"/>
      <c r="BJ1280" s="57"/>
      <c r="BK1280" s="57"/>
      <c r="BL1280" s="62"/>
    </row>
    <row r="1281" spans="60:64" x14ac:dyDescent="0.25">
      <c r="BH1281" s="57"/>
      <c r="BI1281" s="62"/>
      <c r="BJ1281" s="57"/>
      <c r="BK1281" s="57"/>
      <c r="BL1281" s="62"/>
    </row>
    <row r="1282" spans="60:64" x14ac:dyDescent="0.25">
      <c r="BH1282" s="57"/>
      <c r="BI1282" s="62"/>
      <c r="BJ1282" s="57"/>
      <c r="BK1282" s="57"/>
      <c r="BL1282" s="62"/>
    </row>
    <row r="1283" spans="60:64" x14ac:dyDescent="0.25">
      <c r="BH1283" s="57"/>
      <c r="BI1283" s="62"/>
      <c r="BJ1283" s="57"/>
      <c r="BK1283" s="57"/>
      <c r="BL1283" s="62"/>
    </row>
    <row r="1284" spans="60:64" x14ac:dyDescent="0.25">
      <c r="BH1284" s="57"/>
      <c r="BI1284" s="62"/>
      <c r="BJ1284" s="57"/>
      <c r="BK1284" s="57"/>
      <c r="BL1284" s="62"/>
    </row>
    <row r="1285" spans="60:64" x14ac:dyDescent="0.25">
      <c r="BH1285" s="57"/>
      <c r="BI1285" s="62"/>
      <c r="BJ1285" s="57"/>
      <c r="BK1285" s="57"/>
      <c r="BL1285" s="62"/>
    </row>
    <row r="1286" spans="60:64" x14ac:dyDescent="0.25">
      <c r="BH1286" s="57"/>
      <c r="BI1286" s="62"/>
      <c r="BJ1286" s="57"/>
      <c r="BK1286" s="57"/>
      <c r="BL1286" s="62"/>
    </row>
    <row r="1287" spans="60:64" x14ac:dyDescent="0.25">
      <c r="BH1287" s="57"/>
      <c r="BI1287" s="62"/>
      <c r="BJ1287" s="57"/>
      <c r="BK1287" s="57"/>
      <c r="BL1287" s="62"/>
    </row>
    <row r="1288" spans="60:64" x14ac:dyDescent="0.25">
      <c r="BH1288" s="57"/>
      <c r="BI1288" s="62"/>
      <c r="BJ1288" s="57"/>
      <c r="BK1288" s="57"/>
      <c r="BL1288" s="62"/>
    </row>
    <row r="1289" spans="60:64" x14ac:dyDescent="0.25">
      <c r="BH1289" s="57"/>
      <c r="BI1289" s="62"/>
      <c r="BJ1289" s="57"/>
      <c r="BK1289" s="57"/>
      <c r="BL1289" s="62"/>
    </row>
    <row r="1290" spans="60:64" x14ac:dyDescent="0.25">
      <c r="BH1290" s="57"/>
      <c r="BI1290" s="62"/>
      <c r="BJ1290" s="57"/>
      <c r="BK1290" s="57"/>
      <c r="BL1290" s="62"/>
    </row>
    <row r="1291" spans="60:64" x14ac:dyDescent="0.25">
      <c r="BH1291" s="57"/>
      <c r="BI1291" s="62"/>
      <c r="BJ1291" s="57"/>
      <c r="BK1291" s="57"/>
      <c r="BL1291" s="62"/>
    </row>
    <row r="1292" spans="60:64" x14ac:dyDescent="0.25">
      <c r="BH1292" s="57"/>
      <c r="BI1292" s="62"/>
      <c r="BJ1292" s="57"/>
      <c r="BK1292" s="57"/>
      <c r="BL1292" s="62"/>
    </row>
    <row r="1293" spans="60:64" x14ac:dyDescent="0.25">
      <c r="BH1293" s="57"/>
      <c r="BI1293" s="62"/>
      <c r="BJ1293" s="57"/>
      <c r="BK1293" s="57"/>
      <c r="BL1293" s="62"/>
    </row>
    <row r="1294" spans="60:64" x14ac:dyDescent="0.25">
      <c r="BH1294" s="57"/>
      <c r="BI1294" s="62"/>
      <c r="BJ1294" s="57"/>
      <c r="BK1294" s="57"/>
      <c r="BL1294" s="62"/>
    </row>
    <row r="1295" spans="60:64" x14ac:dyDescent="0.25">
      <c r="BH1295" s="57"/>
      <c r="BI1295" s="62"/>
      <c r="BJ1295" s="57"/>
      <c r="BK1295" s="57"/>
      <c r="BL1295" s="62"/>
    </row>
    <row r="1296" spans="60:64" x14ac:dyDescent="0.25">
      <c r="BH1296" s="57"/>
      <c r="BI1296" s="62"/>
      <c r="BJ1296" s="57"/>
      <c r="BK1296" s="57"/>
      <c r="BL1296" s="62"/>
    </row>
    <row r="1297" spans="60:64" x14ac:dyDescent="0.25">
      <c r="BH1297" s="57"/>
      <c r="BI1297" s="62"/>
      <c r="BJ1297" s="57"/>
      <c r="BK1297" s="57"/>
      <c r="BL1297" s="62"/>
    </row>
    <row r="1298" spans="60:64" x14ac:dyDescent="0.25">
      <c r="BH1298" s="57"/>
      <c r="BI1298" s="62"/>
      <c r="BJ1298" s="57"/>
      <c r="BK1298" s="57"/>
      <c r="BL1298" s="62"/>
    </row>
    <row r="1299" spans="60:64" x14ac:dyDescent="0.25">
      <c r="BH1299" s="57"/>
      <c r="BI1299" s="62"/>
      <c r="BJ1299" s="57"/>
      <c r="BK1299" s="57"/>
      <c r="BL1299" s="62"/>
    </row>
    <row r="1300" spans="60:64" x14ac:dyDescent="0.25">
      <c r="BH1300" s="57"/>
      <c r="BI1300" s="62"/>
      <c r="BJ1300" s="57"/>
      <c r="BK1300" s="57"/>
      <c r="BL1300" s="62"/>
    </row>
    <row r="1301" spans="60:64" x14ac:dyDescent="0.25">
      <c r="BH1301" s="57"/>
      <c r="BI1301" s="62"/>
      <c r="BJ1301" s="57"/>
      <c r="BK1301" s="57"/>
      <c r="BL1301" s="62"/>
    </row>
    <row r="1302" spans="60:64" x14ac:dyDescent="0.25">
      <c r="BH1302" s="57"/>
      <c r="BI1302" s="62"/>
      <c r="BJ1302" s="57"/>
      <c r="BK1302" s="57"/>
      <c r="BL1302" s="62"/>
    </row>
    <row r="1303" spans="60:64" x14ac:dyDescent="0.25">
      <c r="BH1303" s="57"/>
      <c r="BI1303" s="62"/>
      <c r="BJ1303" s="57"/>
      <c r="BK1303" s="57"/>
      <c r="BL1303" s="62"/>
    </row>
    <row r="1304" spans="60:64" x14ac:dyDescent="0.25">
      <c r="BH1304" s="57"/>
      <c r="BI1304" s="62"/>
      <c r="BJ1304" s="57"/>
      <c r="BK1304" s="57"/>
      <c r="BL1304" s="62"/>
    </row>
    <row r="1305" spans="60:64" x14ac:dyDescent="0.25">
      <c r="BH1305" s="57"/>
      <c r="BI1305" s="62"/>
      <c r="BJ1305" s="57"/>
      <c r="BK1305" s="57"/>
      <c r="BL1305" s="62"/>
    </row>
    <row r="1306" spans="60:64" x14ac:dyDescent="0.25">
      <c r="BH1306" s="57"/>
      <c r="BI1306" s="62"/>
      <c r="BJ1306" s="57"/>
      <c r="BK1306" s="57"/>
      <c r="BL1306" s="62"/>
    </row>
    <row r="1307" spans="60:64" x14ac:dyDescent="0.25">
      <c r="BH1307" s="57"/>
      <c r="BI1307" s="62"/>
      <c r="BJ1307" s="57"/>
      <c r="BK1307" s="57"/>
      <c r="BL1307" s="62"/>
    </row>
    <row r="1308" spans="60:64" x14ac:dyDescent="0.25">
      <c r="BH1308" s="57"/>
      <c r="BI1308" s="62"/>
      <c r="BJ1308" s="57"/>
      <c r="BK1308" s="57"/>
      <c r="BL1308" s="62"/>
    </row>
    <row r="1309" spans="60:64" x14ac:dyDescent="0.25">
      <c r="BH1309" s="57"/>
      <c r="BI1309" s="62"/>
      <c r="BJ1309" s="57"/>
      <c r="BK1309" s="57"/>
      <c r="BL1309" s="62"/>
    </row>
    <row r="1310" spans="60:64" x14ac:dyDescent="0.25">
      <c r="BH1310" s="57"/>
      <c r="BI1310" s="62"/>
      <c r="BJ1310" s="57"/>
      <c r="BK1310" s="57"/>
      <c r="BL1310" s="62"/>
    </row>
    <row r="1311" spans="60:64" x14ac:dyDescent="0.25">
      <c r="BH1311" s="57"/>
      <c r="BI1311" s="62"/>
      <c r="BJ1311" s="57"/>
      <c r="BK1311" s="57"/>
      <c r="BL1311" s="62"/>
    </row>
    <row r="1312" spans="60:64" x14ac:dyDescent="0.25">
      <c r="BH1312" s="57"/>
      <c r="BI1312" s="62"/>
      <c r="BJ1312" s="57"/>
      <c r="BK1312" s="57"/>
      <c r="BL1312" s="62"/>
    </row>
    <row r="1313" spans="60:64" x14ac:dyDescent="0.25">
      <c r="BH1313" s="57"/>
      <c r="BI1313" s="62"/>
      <c r="BJ1313" s="57"/>
      <c r="BK1313" s="57"/>
      <c r="BL1313" s="62"/>
    </row>
    <row r="1314" spans="60:64" x14ac:dyDescent="0.25">
      <c r="BH1314" s="57"/>
      <c r="BI1314" s="62"/>
      <c r="BJ1314" s="57"/>
      <c r="BK1314" s="57"/>
      <c r="BL1314" s="62"/>
    </row>
    <row r="1315" spans="60:64" x14ac:dyDescent="0.25">
      <c r="BH1315" s="57"/>
      <c r="BI1315" s="62"/>
      <c r="BJ1315" s="57"/>
      <c r="BK1315" s="57"/>
      <c r="BL1315" s="62"/>
    </row>
    <row r="1316" spans="60:64" x14ac:dyDescent="0.25">
      <c r="BH1316" s="57"/>
      <c r="BI1316" s="62"/>
      <c r="BJ1316" s="57"/>
      <c r="BK1316" s="57"/>
      <c r="BL1316" s="62"/>
    </row>
    <row r="1317" spans="60:64" x14ac:dyDescent="0.25">
      <c r="BH1317" s="57"/>
      <c r="BI1317" s="62"/>
      <c r="BJ1317" s="57"/>
      <c r="BK1317" s="57"/>
      <c r="BL1317" s="62"/>
    </row>
    <row r="1318" spans="60:64" x14ac:dyDescent="0.25">
      <c r="BH1318" s="57"/>
      <c r="BI1318" s="62"/>
      <c r="BJ1318" s="57"/>
      <c r="BK1318" s="57"/>
      <c r="BL1318" s="62"/>
    </row>
    <row r="1319" spans="60:64" x14ac:dyDescent="0.25">
      <c r="BH1319" s="57"/>
      <c r="BI1319" s="62"/>
      <c r="BJ1319" s="57"/>
      <c r="BK1319" s="57"/>
      <c r="BL1319" s="62"/>
    </row>
    <row r="1320" spans="60:64" x14ac:dyDescent="0.25">
      <c r="BH1320" s="57"/>
      <c r="BI1320" s="62"/>
      <c r="BJ1320" s="57"/>
      <c r="BK1320" s="57"/>
      <c r="BL1320" s="62"/>
    </row>
    <row r="1321" spans="60:64" x14ac:dyDescent="0.25">
      <c r="BH1321" s="57"/>
      <c r="BI1321" s="62"/>
      <c r="BJ1321" s="57"/>
      <c r="BK1321" s="57"/>
      <c r="BL1321" s="62"/>
    </row>
    <row r="1322" spans="60:64" x14ac:dyDescent="0.25">
      <c r="BH1322" s="57"/>
      <c r="BI1322" s="62"/>
      <c r="BJ1322" s="57"/>
      <c r="BK1322" s="57"/>
      <c r="BL1322" s="62"/>
    </row>
    <row r="1323" spans="60:64" x14ac:dyDescent="0.25">
      <c r="BH1323" s="57"/>
      <c r="BI1323" s="62"/>
      <c r="BJ1323" s="57"/>
      <c r="BK1323" s="57"/>
      <c r="BL1323" s="62"/>
    </row>
    <row r="1324" spans="60:64" x14ac:dyDescent="0.25">
      <c r="BH1324" s="57"/>
      <c r="BI1324" s="62"/>
      <c r="BJ1324" s="57"/>
      <c r="BK1324" s="57"/>
      <c r="BL1324" s="62"/>
    </row>
    <row r="1325" spans="60:64" x14ac:dyDescent="0.25">
      <c r="BH1325" s="57"/>
      <c r="BI1325" s="62"/>
      <c r="BJ1325" s="57"/>
      <c r="BK1325" s="57"/>
      <c r="BL1325" s="62"/>
    </row>
    <row r="1326" spans="60:64" x14ac:dyDescent="0.25">
      <c r="BH1326" s="57"/>
      <c r="BI1326" s="62"/>
      <c r="BJ1326" s="57"/>
      <c r="BK1326" s="57"/>
      <c r="BL1326" s="62"/>
    </row>
    <row r="1327" spans="60:64" x14ac:dyDescent="0.25">
      <c r="BH1327" s="57"/>
      <c r="BI1327" s="62"/>
      <c r="BJ1327" s="57"/>
      <c r="BK1327" s="57"/>
      <c r="BL1327" s="62"/>
    </row>
    <row r="1328" spans="60:64" x14ac:dyDescent="0.25">
      <c r="BH1328" s="57"/>
      <c r="BI1328" s="62"/>
      <c r="BJ1328" s="57"/>
      <c r="BK1328" s="57"/>
      <c r="BL1328" s="62"/>
    </row>
    <row r="1329" spans="60:64" x14ac:dyDescent="0.25">
      <c r="BH1329" s="57"/>
      <c r="BI1329" s="62"/>
      <c r="BJ1329" s="57"/>
      <c r="BK1329" s="57"/>
      <c r="BL1329" s="62"/>
    </row>
    <row r="1330" spans="60:64" x14ac:dyDescent="0.25">
      <c r="BH1330" s="57"/>
      <c r="BI1330" s="62"/>
      <c r="BJ1330" s="57"/>
      <c r="BK1330" s="57"/>
      <c r="BL1330" s="62"/>
    </row>
    <row r="1331" spans="60:64" x14ac:dyDescent="0.25">
      <c r="BH1331" s="57"/>
      <c r="BI1331" s="62"/>
      <c r="BJ1331" s="57"/>
      <c r="BK1331" s="57"/>
      <c r="BL1331" s="62"/>
    </row>
    <row r="1332" spans="60:64" x14ac:dyDescent="0.25">
      <c r="BH1332" s="57"/>
      <c r="BI1332" s="62"/>
      <c r="BJ1332" s="57"/>
      <c r="BK1332" s="57"/>
      <c r="BL1332" s="62"/>
    </row>
    <row r="1333" spans="60:64" x14ac:dyDescent="0.25">
      <c r="BH1333" s="57"/>
      <c r="BI1333" s="62"/>
      <c r="BJ1333" s="57"/>
      <c r="BK1333" s="57"/>
      <c r="BL1333" s="62"/>
    </row>
    <row r="1334" spans="60:64" x14ac:dyDescent="0.25">
      <c r="BH1334" s="57"/>
      <c r="BI1334" s="62"/>
      <c r="BJ1334" s="57"/>
      <c r="BK1334" s="57"/>
      <c r="BL1334" s="62"/>
    </row>
    <row r="1335" spans="60:64" x14ac:dyDescent="0.25">
      <c r="BH1335" s="57"/>
      <c r="BI1335" s="62"/>
      <c r="BJ1335" s="57"/>
      <c r="BK1335" s="57"/>
      <c r="BL1335" s="62"/>
    </row>
    <row r="1336" spans="60:64" x14ac:dyDescent="0.25">
      <c r="BH1336" s="57"/>
      <c r="BI1336" s="62"/>
      <c r="BJ1336" s="57"/>
      <c r="BK1336" s="57"/>
      <c r="BL1336" s="62"/>
    </row>
    <row r="1337" spans="60:64" x14ac:dyDescent="0.25">
      <c r="BH1337" s="57"/>
      <c r="BI1337" s="62"/>
      <c r="BJ1337" s="57"/>
      <c r="BK1337" s="57"/>
      <c r="BL1337" s="62"/>
    </row>
    <row r="1338" spans="60:64" x14ac:dyDescent="0.25">
      <c r="BH1338" s="57"/>
      <c r="BI1338" s="62"/>
      <c r="BJ1338" s="57"/>
      <c r="BK1338" s="57"/>
      <c r="BL1338" s="62"/>
    </row>
    <row r="1339" spans="60:64" x14ac:dyDescent="0.25">
      <c r="BH1339" s="57"/>
      <c r="BI1339" s="62"/>
      <c r="BJ1339" s="57"/>
      <c r="BK1339" s="57"/>
      <c r="BL1339" s="62"/>
    </row>
    <row r="1340" spans="60:64" x14ac:dyDescent="0.25">
      <c r="BH1340" s="57"/>
      <c r="BI1340" s="62"/>
      <c r="BJ1340" s="57"/>
      <c r="BK1340" s="57"/>
      <c r="BL1340" s="62"/>
    </row>
    <row r="1341" spans="60:64" x14ac:dyDescent="0.25">
      <c r="BH1341" s="57"/>
      <c r="BI1341" s="62"/>
      <c r="BJ1341" s="57"/>
      <c r="BK1341" s="57"/>
      <c r="BL1341" s="62"/>
    </row>
    <row r="1342" spans="60:64" x14ac:dyDescent="0.25">
      <c r="BH1342" s="57"/>
      <c r="BI1342" s="62"/>
      <c r="BJ1342" s="57"/>
      <c r="BK1342" s="57"/>
      <c r="BL1342" s="62"/>
    </row>
    <row r="1343" spans="60:64" x14ac:dyDescent="0.25">
      <c r="BH1343" s="57"/>
      <c r="BI1343" s="62"/>
      <c r="BJ1343" s="57"/>
      <c r="BK1343" s="57"/>
      <c r="BL1343" s="62"/>
    </row>
    <row r="1344" spans="60:64" x14ac:dyDescent="0.25">
      <c r="BH1344" s="57"/>
      <c r="BI1344" s="62"/>
      <c r="BJ1344" s="57"/>
      <c r="BK1344" s="57"/>
      <c r="BL1344" s="62"/>
    </row>
    <row r="1345" spans="60:64" x14ac:dyDescent="0.25">
      <c r="BH1345" s="57"/>
      <c r="BI1345" s="62"/>
      <c r="BJ1345" s="57"/>
      <c r="BK1345" s="57"/>
      <c r="BL1345" s="62"/>
    </row>
    <row r="1346" spans="60:64" x14ac:dyDescent="0.25">
      <c r="BH1346" s="57"/>
      <c r="BI1346" s="62"/>
      <c r="BJ1346" s="57"/>
      <c r="BK1346" s="57"/>
      <c r="BL1346" s="62"/>
    </row>
    <row r="1347" spans="60:64" x14ac:dyDescent="0.25">
      <c r="BH1347" s="57"/>
      <c r="BI1347" s="62"/>
      <c r="BJ1347" s="57"/>
      <c r="BK1347" s="57"/>
      <c r="BL1347" s="62"/>
    </row>
    <row r="1348" spans="60:64" x14ac:dyDescent="0.25">
      <c r="BH1348" s="57"/>
      <c r="BI1348" s="62"/>
      <c r="BJ1348" s="57"/>
      <c r="BK1348" s="57"/>
      <c r="BL1348" s="62"/>
    </row>
    <row r="1349" spans="60:64" x14ac:dyDescent="0.25">
      <c r="BH1349" s="57"/>
      <c r="BI1349" s="62"/>
      <c r="BJ1349" s="57"/>
      <c r="BK1349" s="57"/>
      <c r="BL1349" s="62"/>
    </row>
    <row r="1350" spans="60:64" x14ac:dyDescent="0.25">
      <c r="BH1350" s="57"/>
      <c r="BI1350" s="62"/>
      <c r="BJ1350" s="57"/>
      <c r="BK1350" s="57"/>
      <c r="BL1350" s="62"/>
    </row>
    <row r="1351" spans="60:64" x14ac:dyDescent="0.25">
      <c r="BH1351" s="57"/>
      <c r="BI1351" s="62"/>
      <c r="BJ1351" s="57"/>
      <c r="BK1351" s="57"/>
      <c r="BL1351" s="62"/>
    </row>
    <row r="1352" spans="60:64" x14ac:dyDescent="0.25">
      <c r="BH1352" s="57"/>
      <c r="BI1352" s="62"/>
      <c r="BJ1352" s="57"/>
      <c r="BK1352" s="57"/>
      <c r="BL1352" s="62"/>
    </row>
    <row r="1353" spans="60:64" x14ac:dyDescent="0.25">
      <c r="BH1353" s="57"/>
      <c r="BI1353" s="62"/>
      <c r="BJ1353" s="57"/>
      <c r="BK1353" s="57"/>
      <c r="BL1353" s="62"/>
    </row>
    <row r="1354" spans="60:64" x14ac:dyDescent="0.25">
      <c r="BH1354" s="57"/>
      <c r="BI1354" s="62"/>
      <c r="BJ1354" s="57"/>
      <c r="BK1354" s="57"/>
      <c r="BL1354" s="62"/>
    </row>
    <row r="1355" spans="60:64" x14ac:dyDescent="0.25">
      <c r="BH1355" s="57"/>
      <c r="BI1355" s="62"/>
      <c r="BJ1355" s="57"/>
      <c r="BK1355" s="57"/>
      <c r="BL1355" s="62"/>
    </row>
    <row r="1356" spans="60:64" x14ac:dyDescent="0.25">
      <c r="BH1356" s="57"/>
      <c r="BI1356" s="62"/>
      <c r="BJ1356" s="57"/>
      <c r="BK1356" s="57"/>
      <c r="BL1356" s="62"/>
    </row>
    <row r="1357" spans="60:64" x14ac:dyDescent="0.25">
      <c r="BH1357" s="57"/>
      <c r="BI1357" s="62"/>
      <c r="BJ1357" s="57"/>
      <c r="BK1357" s="57"/>
      <c r="BL1357" s="62"/>
    </row>
    <row r="1358" spans="60:64" x14ac:dyDescent="0.25">
      <c r="BH1358" s="57"/>
      <c r="BI1358" s="62"/>
      <c r="BJ1358" s="57"/>
      <c r="BK1358" s="57"/>
      <c r="BL1358" s="62"/>
    </row>
    <row r="1359" spans="60:64" x14ac:dyDescent="0.25">
      <c r="BH1359" s="57"/>
      <c r="BI1359" s="62"/>
      <c r="BJ1359" s="57"/>
      <c r="BK1359" s="57"/>
      <c r="BL1359" s="62"/>
    </row>
    <row r="1360" spans="60:64" x14ac:dyDescent="0.25">
      <c r="BH1360" s="57"/>
      <c r="BI1360" s="62"/>
      <c r="BJ1360" s="57"/>
      <c r="BK1360" s="57"/>
      <c r="BL1360" s="62"/>
    </row>
    <row r="1361" spans="60:64" x14ac:dyDescent="0.25">
      <c r="BH1361" s="57"/>
      <c r="BI1361" s="62"/>
      <c r="BJ1361" s="57"/>
      <c r="BK1361" s="57"/>
      <c r="BL1361" s="62"/>
    </row>
    <row r="1362" spans="60:64" x14ac:dyDescent="0.25">
      <c r="BH1362" s="57"/>
      <c r="BI1362" s="62"/>
      <c r="BJ1362" s="57"/>
      <c r="BK1362" s="57"/>
      <c r="BL1362" s="62"/>
    </row>
    <row r="1363" spans="60:64" x14ac:dyDescent="0.25">
      <c r="BH1363" s="57"/>
      <c r="BI1363" s="62"/>
      <c r="BJ1363" s="57"/>
      <c r="BK1363" s="57"/>
      <c r="BL1363" s="62"/>
    </row>
    <row r="1364" spans="60:64" x14ac:dyDescent="0.25">
      <c r="BH1364" s="57"/>
      <c r="BI1364" s="62"/>
      <c r="BJ1364" s="57"/>
      <c r="BK1364" s="57"/>
      <c r="BL1364" s="62"/>
    </row>
    <row r="1365" spans="60:64" x14ac:dyDescent="0.25">
      <c r="BH1365" s="57"/>
      <c r="BI1365" s="62"/>
      <c r="BJ1365" s="57"/>
      <c r="BK1365" s="57"/>
      <c r="BL1365" s="62"/>
    </row>
    <row r="1366" spans="60:64" x14ac:dyDescent="0.25">
      <c r="BH1366" s="57"/>
      <c r="BI1366" s="62"/>
      <c r="BJ1366" s="57"/>
      <c r="BK1366" s="57"/>
      <c r="BL1366" s="62"/>
    </row>
    <row r="1367" spans="60:64" x14ac:dyDescent="0.25">
      <c r="BH1367" s="57"/>
      <c r="BI1367" s="62"/>
      <c r="BJ1367" s="57"/>
      <c r="BK1367" s="57"/>
      <c r="BL1367" s="62"/>
    </row>
    <row r="1368" spans="60:64" x14ac:dyDescent="0.25">
      <c r="BH1368" s="57"/>
      <c r="BI1368" s="62"/>
      <c r="BJ1368" s="57"/>
      <c r="BK1368" s="57"/>
      <c r="BL1368" s="62"/>
    </row>
    <row r="1369" spans="60:64" x14ac:dyDescent="0.25">
      <c r="BH1369" s="57"/>
      <c r="BI1369" s="62"/>
      <c r="BJ1369" s="57"/>
      <c r="BK1369" s="57"/>
      <c r="BL1369" s="62"/>
    </row>
    <row r="1370" spans="60:64" x14ac:dyDescent="0.25">
      <c r="BH1370" s="57"/>
      <c r="BI1370" s="62"/>
      <c r="BJ1370" s="57"/>
      <c r="BK1370" s="57"/>
      <c r="BL1370" s="62"/>
    </row>
    <row r="1371" spans="60:64" x14ac:dyDescent="0.25">
      <c r="BH1371" s="57"/>
      <c r="BI1371" s="62"/>
      <c r="BJ1371" s="57"/>
      <c r="BK1371" s="57"/>
      <c r="BL1371" s="62"/>
    </row>
    <row r="1372" spans="60:64" x14ac:dyDescent="0.25">
      <c r="BH1372" s="57"/>
      <c r="BI1372" s="62"/>
      <c r="BJ1372" s="57"/>
      <c r="BK1372" s="57"/>
      <c r="BL1372" s="62"/>
    </row>
    <row r="1373" spans="60:64" x14ac:dyDescent="0.25">
      <c r="BH1373" s="57"/>
      <c r="BI1373" s="62"/>
      <c r="BJ1373" s="57"/>
      <c r="BK1373" s="57"/>
      <c r="BL1373" s="62"/>
    </row>
    <row r="1374" spans="60:64" x14ac:dyDescent="0.25">
      <c r="BH1374" s="57"/>
      <c r="BI1374" s="62"/>
      <c r="BJ1374" s="57"/>
      <c r="BK1374" s="57"/>
      <c r="BL1374" s="62"/>
    </row>
    <row r="1375" spans="60:64" x14ac:dyDescent="0.25">
      <c r="BH1375" s="57"/>
      <c r="BI1375" s="62"/>
      <c r="BJ1375" s="57"/>
      <c r="BK1375" s="57"/>
      <c r="BL1375" s="62"/>
    </row>
    <row r="1376" spans="60:64" x14ac:dyDescent="0.25">
      <c r="BH1376" s="57"/>
      <c r="BI1376" s="62"/>
      <c r="BJ1376" s="57"/>
      <c r="BK1376" s="57"/>
      <c r="BL1376" s="62"/>
    </row>
    <row r="1377" spans="60:64" x14ac:dyDescent="0.25">
      <c r="BH1377" s="57"/>
      <c r="BI1377" s="62"/>
      <c r="BJ1377" s="57"/>
      <c r="BK1377" s="57"/>
      <c r="BL1377" s="62"/>
    </row>
    <row r="1378" spans="60:64" x14ac:dyDescent="0.25">
      <c r="BH1378" s="57"/>
      <c r="BI1378" s="62"/>
      <c r="BJ1378" s="57"/>
      <c r="BK1378" s="57"/>
      <c r="BL1378" s="62"/>
    </row>
    <row r="1379" spans="60:64" x14ac:dyDescent="0.25">
      <c r="BH1379" s="57"/>
      <c r="BI1379" s="62"/>
      <c r="BJ1379" s="57"/>
      <c r="BK1379" s="57"/>
      <c r="BL1379" s="62"/>
    </row>
    <row r="1380" spans="60:64" x14ac:dyDescent="0.25">
      <c r="BH1380" s="57"/>
      <c r="BI1380" s="62"/>
      <c r="BJ1380" s="57"/>
      <c r="BK1380" s="57"/>
      <c r="BL1380" s="62"/>
    </row>
    <row r="1381" spans="60:64" x14ac:dyDescent="0.25">
      <c r="BH1381" s="57"/>
      <c r="BI1381" s="62"/>
      <c r="BJ1381" s="57"/>
      <c r="BK1381" s="57"/>
      <c r="BL1381" s="62"/>
    </row>
    <row r="1382" spans="60:64" x14ac:dyDescent="0.25">
      <c r="BH1382" s="57"/>
      <c r="BI1382" s="62"/>
      <c r="BJ1382" s="57"/>
      <c r="BK1382" s="57"/>
      <c r="BL1382" s="62"/>
    </row>
    <row r="1383" spans="60:64" x14ac:dyDescent="0.25">
      <c r="BH1383" s="57"/>
      <c r="BI1383" s="62"/>
      <c r="BJ1383" s="57"/>
      <c r="BK1383" s="57"/>
      <c r="BL1383" s="62"/>
    </row>
    <row r="1384" spans="60:64" x14ac:dyDescent="0.25">
      <c r="BH1384" s="57"/>
      <c r="BI1384" s="62"/>
      <c r="BJ1384" s="57"/>
      <c r="BK1384" s="57"/>
      <c r="BL1384" s="62"/>
    </row>
    <row r="1385" spans="60:64" x14ac:dyDescent="0.25">
      <c r="BH1385" s="57"/>
      <c r="BI1385" s="62"/>
      <c r="BJ1385" s="57"/>
      <c r="BK1385" s="57"/>
      <c r="BL1385" s="62"/>
    </row>
    <row r="1386" spans="60:64" x14ac:dyDescent="0.25">
      <c r="BH1386" s="57"/>
      <c r="BI1386" s="62"/>
      <c r="BJ1386" s="57"/>
      <c r="BK1386" s="57"/>
      <c r="BL1386" s="62"/>
    </row>
    <row r="1387" spans="60:64" x14ac:dyDescent="0.25">
      <c r="BH1387" s="57"/>
      <c r="BI1387" s="62"/>
      <c r="BJ1387" s="57"/>
      <c r="BK1387" s="57"/>
      <c r="BL1387" s="62"/>
    </row>
    <row r="1388" spans="60:64" x14ac:dyDescent="0.25">
      <c r="BH1388" s="57"/>
      <c r="BI1388" s="62"/>
      <c r="BJ1388" s="57"/>
      <c r="BK1388" s="57"/>
      <c r="BL1388" s="62"/>
    </row>
    <row r="1389" spans="60:64" x14ac:dyDescent="0.25">
      <c r="BH1389" s="57"/>
      <c r="BI1389" s="62"/>
      <c r="BJ1389" s="57"/>
      <c r="BK1389" s="57"/>
      <c r="BL1389" s="62"/>
    </row>
    <row r="1390" spans="60:64" x14ac:dyDescent="0.25">
      <c r="BH1390" s="57"/>
      <c r="BI1390" s="62"/>
      <c r="BJ1390" s="57"/>
      <c r="BK1390" s="57"/>
      <c r="BL1390" s="62"/>
    </row>
    <row r="1391" spans="60:64" x14ac:dyDescent="0.25">
      <c r="BH1391" s="57"/>
      <c r="BI1391" s="62"/>
      <c r="BJ1391" s="57"/>
      <c r="BK1391" s="57"/>
      <c r="BL1391" s="62"/>
    </row>
    <row r="1392" spans="60:64" x14ac:dyDescent="0.25">
      <c r="BH1392" s="57"/>
      <c r="BI1392" s="62"/>
      <c r="BJ1392" s="57"/>
      <c r="BK1392" s="57"/>
      <c r="BL1392" s="62"/>
    </row>
    <row r="1393" spans="60:64" x14ac:dyDescent="0.25">
      <c r="BH1393" s="57"/>
      <c r="BI1393" s="62"/>
      <c r="BJ1393" s="57"/>
      <c r="BK1393" s="57"/>
      <c r="BL1393" s="62"/>
    </row>
    <row r="1394" spans="60:64" x14ac:dyDescent="0.25">
      <c r="BH1394" s="57"/>
      <c r="BI1394" s="62"/>
      <c r="BJ1394" s="57"/>
      <c r="BK1394" s="57"/>
      <c r="BL1394" s="62"/>
    </row>
    <row r="1395" spans="60:64" x14ac:dyDescent="0.25">
      <c r="BH1395" s="57"/>
      <c r="BI1395" s="62"/>
      <c r="BJ1395" s="57"/>
      <c r="BK1395" s="57"/>
      <c r="BL1395" s="62"/>
    </row>
    <row r="1396" spans="60:64" x14ac:dyDescent="0.25">
      <c r="BH1396" s="57"/>
      <c r="BI1396" s="62"/>
      <c r="BJ1396" s="57"/>
      <c r="BK1396" s="57"/>
      <c r="BL1396" s="62"/>
    </row>
    <row r="1397" spans="60:64" x14ac:dyDescent="0.25">
      <c r="BH1397" s="57"/>
      <c r="BI1397" s="62"/>
      <c r="BJ1397" s="57"/>
      <c r="BK1397" s="57"/>
      <c r="BL1397" s="62"/>
    </row>
    <row r="1398" spans="60:64" x14ac:dyDescent="0.25">
      <c r="BH1398" s="57"/>
      <c r="BI1398" s="62"/>
      <c r="BJ1398" s="57"/>
      <c r="BK1398" s="57"/>
      <c r="BL1398" s="62"/>
    </row>
    <row r="1399" spans="60:64" x14ac:dyDescent="0.25">
      <c r="BH1399" s="57"/>
      <c r="BI1399" s="62"/>
      <c r="BJ1399" s="57"/>
      <c r="BK1399" s="57"/>
      <c r="BL1399" s="62"/>
    </row>
    <row r="1400" spans="60:64" x14ac:dyDescent="0.25">
      <c r="BH1400" s="57"/>
      <c r="BI1400" s="62"/>
      <c r="BJ1400" s="57"/>
      <c r="BK1400" s="57"/>
      <c r="BL1400" s="62"/>
    </row>
    <row r="1401" spans="60:64" x14ac:dyDescent="0.25">
      <c r="BH1401" s="57"/>
      <c r="BI1401" s="62"/>
      <c r="BJ1401" s="57"/>
      <c r="BK1401" s="57"/>
      <c r="BL1401" s="62"/>
    </row>
    <row r="1402" spans="60:64" x14ac:dyDescent="0.25">
      <c r="BH1402" s="57"/>
      <c r="BI1402" s="62"/>
      <c r="BJ1402" s="57"/>
      <c r="BK1402" s="57"/>
      <c r="BL1402" s="62"/>
    </row>
    <row r="1403" spans="60:64" x14ac:dyDescent="0.25">
      <c r="BH1403" s="57"/>
      <c r="BI1403" s="62"/>
      <c r="BJ1403" s="57"/>
      <c r="BK1403" s="57"/>
      <c r="BL1403" s="62"/>
    </row>
    <row r="1404" spans="60:64" x14ac:dyDescent="0.25">
      <c r="BH1404" s="57"/>
      <c r="BI1404" s="62"/>
      <c r="BJ1404" s="57"/>
      <c r="BK1404" s="57"/>
      <c r="BL1404" s="62"/>
    </row>
    <row r="1405" spans="60:64" x14ac:dyDescent="0.25">
      <c r="BH1405" s="57"/>
      <c r="BI1405" s="62"/>
      <c r="BJ1405" s="57"/>
      <c r="BK1405" s="57"/>
      <c r="BL1405" s="62"/>
    </row>
    <row r="1406" spans="60:64" x14ac:dyDescent="0.25">
      <c r="BH1406" s="57"/>
      <c r="BI1406" s="62"/>
      <c r="BJ1406" s="57"/>
      <c r="BK1406" s="57"/>
      <c r="BL1406" s="62"/>
    </row>
    <row r="1407" spans="60:64" x14ac:dyDescent="0.25">
      <c r="BH1407" s="57"/>
      <c r="BI1407" s="62"/>
      <c r="BJ1407" s="57"/>
      <c r="BK1407" s="57"/>
      <c r="BL1407" s="62"/>
    </row>
    <row r="1408" spans="60:64" x14ac:dyDescent="0.25">
      <c r="BH1408" s="57"/>
      <c r="BI1408" s="62"/>
      <c r="BJ1408" s="57"/>
      <c r="BK1408" s="57"/>
      <c r="BL1408" s="62"/>
    </row>
    <row r="1409" spans="60:64" x14ac:dyDescent="0.25">
      <c r="BH1409" s="57"/>
      <c r="BI1409" s="62"/>
      <c r="BJ1409" s="57"/>
      <c r="BK1409" s="57"/>
      <c r="BL1409" s="62"/>
    </row>
    <row r="1410" spans="60:64" x14ac:dyDescent="0.25">
      <c r="BH1410" s="57"/>
      <c r="BI1410" s="62"/>
      <c r="BJ1410" s="57"/>
      <c r="BK1410" s="57"/>
      <c r="BL1410" s="62"/>
    </row>
    <row r="1411" spans="60:64" x14ac:dyDescent="0.25">
      <c r="BH1411" s="57"/>
      <c r="BI1411" s="62"/>
      <c r="BJ1411" s="57"/>
      <c r="BK1411" s="57"/>
      <c r="BL1411" s="62"/>
    </row>
    <row r="1412" spans="60:64" x14ac:dyDescent="0.25">
      <c r="BH1412" s="57"/>
      <c r="BI1412" s="62"/>
      <c r="BJ1412" s="57"/>
      <c r="BK1412" s="57"/>
      <c r="BL1412" s="62"/>
    </row>
    <row r="1413" spans="60:64" x14ac:dyDescent="0.25">
      <c r="BH1413" s="57"/>
      <c r="BI1413" s="62"/>
      <c r="BJ1413" s="57"/>
      <c r="BK1413" s="57"/>
      <c r="BL1413" s="62"/>
    </row>
    <row r="1414" spans="60:64" x14ac:dyDescent="0.25">
      <c r="BH1414" s="57"/>
      <c r="BI1414" s="62"/>
      <c r="BJ1414" s="57"/>
      <c r="BK1414" s="57"/>
      <c r="BL1414" s="62"/>
    </row>
    <row r="1415" spans="60:64" x14ac:dyDescent="0.25">
      <c r="BH1415" s="57"/>
      <c r="BI1415" s="62"/>
      <c r="BJ1415" s="57"/>
      <c r="BK1415" s="57"/>
      <c r="BL1415" s="62"/>
    </row>
    <row r="1416" spans="60:64" x14ac:dyDescent="0.25">
      <c r="BH1416" s="57"/>
      <c r="BI1416" s="62"/>
      <c r="BJ1416" s="57"/>
      <c r="BK1416" s="57"/>
      <c r="BL1416" s="62"/>
    </row>
    <row r="1417" spans="60:64" x14ac:dyDescent="0.25">
      <c r="BH1417" s="57"/>
      <c r="BI1417" s="62"/>
      <c r="BJ1417" s="57"/>
      <c r="BK1417" s="57"/>
      <c r="BL1417" s="62"/>
    </row>
    <row r="1418" spans="60:64" x14ac:dyDescent="0.25">
      <c r="BH1418" s="57"/>
      <c r="BI1418" s="62"/>
      <c r="BJ1418" s="57"/>
      <c r="BK1418" s="57"/>
      <c r="BL1418" s="62"/>
    </row>
    <row r="1419" spans="60:64" x14ac:dyDescent="0.25">
      <c r="BH1419" s="57"/>
      <c r="BI1419" s="62"/>
      <c r="BJ1419" s="57"/>
      <c r="BK1419" s="57"/>
      <c r="BL1419" s="62"/>
    </row>
    <row r="1420" spans="60:64" x14ac:dyDescent="0.25">
      <c r="BH1420" s="57"/>
      <c r="BI1420" s="62"/>
      <c r="BJ1420" s="57"/>
      <c r="BK1420" s="57"/>
      <c r="BL1420" s="62"/>
    </row>
    <row r="1421" spans="60:64" x14ac:dyDescent="0.25">
      <c r="BH1421" s="57"/>
      <c r="BI1421" s="62"/>
      <c r="BJ1421" s="57"/>
      <c r="BK1421" s="57"/>
      <c r="BL1421" s="62"/>
    </row>
    <row r="1422" spans="60:64" x14ac:dyDescent="0.25">
      <c r="BH1422" s="57"/>
      <c r="BI1422" s="62"/>
      <c r="BJ1422" s="57"/>
      <c r="BK1422" s="57"/>
      <c r="BL1422" s="62"/>
    </row>
    <row r="1423" spans="60:64" x14ac:dyDescent="0.25">
      <c r="BH1423" s="57"/>
      <c r="BI1423" s="62"/>
      <c r="BJ1423" s="57"/>
      <c r="BK1423" s="57"/>
      <c r="BL1423" s="62"/>
    </row>
    <row r="1424" spans="60:64" x14ac:dyDescent="0.25">
      <c r="BH1424" s="57"/>
      <c r="BI1424" s="62"/>
      <c r="BJ1424" s="57"/>
      <c r="BK1424" s="57"/>
      <c r="BL1424" s="62"/>
    </row>
    <row r="1425" spans="60:64" x14ac:dyDescent="0.25">
      <c r="BH1425" s="57"/>
      <c r="BI1425" s="62"/>
      <c r="BJ1425" s="57"/>
      <c r="BK1425" s="57"/>
      <c r="BL1425" s="62"/>
    </row>
    <row r="1426" spans="60:64" x14ac:dyDescent="0.25">
      <c r="BH1426" s="57"/>
      <c r="BI1426" s="62"/>
      <c r="BJ1426" s="57"/>
      <c r="BK1426" s="57"/>
      <c r="BL1426" s="62"/>
    </row>
    <row r="1427" spans="60:64" x14ac:dyDescent="0.25">
      <c r="BH1427" s="57"/>
      <c r="BI1427" s="62"/>
      <c r="BJ1427" s="57"/>
      <c r="BK1427" s="57"/>
      <c r="BL1427" s="62"/>
    </row>
    <row r="1428" spans="60:64" x14ac:dyDescent="0.25">
      <c r="BH1428" s="57"/>
      <c r="BI1428" s="62"/>
      <c r="BJ1428" s="57"/>
      <c r="BK1428" s="57"/>
      <c r="BL1428" s="62"/>
    </row>
    <row r="1429" spans="60:64" x14ac:dyDescent="0.25">
      <c r="BH1429" s="57"/>
      <c r="BI1429" s="62"/>
      <c r="BJ1429" s="57"/>
      <c r="BK1429" s="57"/>
      <c r="BL1429" s="62"/>
    </row>
    <row r="1430" spans="60:64" x14ac:dyDescent="0.25">
      <c r="BH1430" s="57"/>
      <c r="BI1430" s="62"/>
      <c r="BJ1430" s="57"/>
      <c r="BK1430" s="57"/>
      <c r="BL1430" s="62"/>
    </row>
    <row r="1431" spans="60:64" x14ac:dyDescent="0.25">
      <c r="BH1431" s="57"/>
      <c r="BI1431" s="62"/>
      <c r="BJ1431" s="57"/>
      <c r="BK1431" s="57"/>
      <c r="BL1431" s="62"/>
    </row>
    <row r="1432" spans="60:64" x14ac:dyDescent="0.25">
      <c r="BH1432" s="57"/>
      <c r="BI1432" s="62"/>
      <c r="BJ1432" s="57"/>
      <c r="BK1432" s="57"/>
      <c r="BL1432" s="62"/>
    </row>
    <row r="1433" spans="60:64" x14ac:dyDescent="0.25">
      <c r="BH1433" s="57"/>
      <c r="BI1433" s="62"/>
      <c r="BJ1433" s="57"/>
      <c r="BK1433" s="57"/>
      <c r="BL1433" s="62"/>
    </row>
    <row r="1434" spans="60:64" x14ac:dyDescent="0.25">
      <c r="BH1434" s="57"/>
      <c r="BI1434" s="62"/>
      <c r="BJ1434" s="57"/>
      <c r="BK1434" s="57"/>
      <c r="BL1434" s="62"/>
    </row>
    <row r="1435" spans="60:64" x14ac:dyDescent="0.25">
      <c r="BH1435" s="57"/>
      <c r="BI1435" s="62"/>
      <c r="BJ1435" s="57"/>
      <c r="BK1435" s="57"/>
      <c r="BL1435" s="62"/>
    </row>
    <row r="1436" spans="60:64" x14ac:dyDescent="0.25">
      <c r="BH1436" s="57"/>
      <c r="BI1436" s="62"/>
      <c r="BJ1436" s="57"/>
      <c r="BK1436" s="57"/>
      <c r="BL1436" s="62"/>
    </row>
    <row r="1437" spans="60:64" x14ac:dyDescent="0.25">
      <c r="BH1437" s="57"/>
      <c r="BI1437" s="62"/>
      <c r="BJ1437" s="57"/>
      <c r="BK1437" s="57"/>
      <c r="BL1437" s="62"/>
    </row>
    <row r="1438" spans="60:64" x14ac:dyDescent="0.25">
      <c r="BH1438" s="57"/>
      <c r="BI1438" s="62"/>
      <c r="BJ1438" s="57"/>
      <c r="BK1438" s="57"/>
      <c r="BL1438" s="62"/>
    </row>
    <row r="1439" spans="60:64" x14ac:dyDescent="0.25">
      <c r="BH1439" s="57"/>
      <c r="BI1439" s="62"/>
      <c r="BJ1439" s="57"/>
      <c r="BK1439" s="57"/>
      <c r="BL1439" s="62"/>
    </row>
    <row r="1440" spans="60:64" x14ac:dyDescent="0.25">
      <c r="BH1440" s="57"/>
      <c r="BI1440" s="62"/>
      <c r="BJ1440" s="57"/>
      <c r="BK1440" s="57"/>
      <c r="BL1440" s="62"/>
    </row>
    <row r="1441" spans="60:64" x14ac:dyDescent="0.25">
      <c r="BH1441" s="57"/>
      <c r="BI1441" s="62"/>
      <c r="BJ1441" s="57"/>
      <c r="BK1441" s="57"/>
      <c r="BL1441" s="62"/>
    </row>
    <row r="1442" spans="60:64" x14ac:dyDescent="0.25">
      <c r="BH1442" s="57"/>
      <c r="BI1442" s="62"/>
      <c r="BJ1442" s="57"/>
      <c r="BK1442" s="57"/>
      <c r="BL1442" s="62"/>
    </row>
    <row r="1443" spans="60:64" x14ac:dyDescent="0.25">
      <c r="BH1443" s="57"/>
      <c r="BI1443" s="62"/>
      <c r="BJ1443" s="57"/>
      <c r="BK1443" s="57"/>
      <c r="BL1443" s="62"/>
    </row>
    <row r="1444" spans="60:64" x14ac:dyDescent="0.25">
      <c r="BH1444" s="57"/>
      <c r="BI1444" s="62"/>
      <c r="BJ1444" s="57"/>
      <c r="BK1444" s="57"/>
      <c r="BL1444" s="62"/>
    </row>
    <row r="1445" spans="60:64" x14ac:dyDescent="0.25">
      <c r="BH1445" s="57"/>
      <c r="BI1445" s="62"/>
      <c r="BJ1445" s="57"/>
      <c r="BK1445" s="57"/>
      <c r="BL1445" s="62"/>
    </row>
    <row r="1446" spans="60:64" x14ac:dyDescent="0.25">
      <c r="BH1446" s="57"/>
      <c r="BI1446" s="62"/>
      <c r="BJ1446" s="57"/>
      <c r="BK1446" s="57"/>
      <c r="BL1446" s="62"/>
    </row>
    <row r="1447" spans="60:64" x14ac:dyDescent="0.25">
      <c r="BH1447" s="57"/>
      <c r="BI1447" s="62"/>
      <c r="BJ1447" s="57"/>
      <c r="BK1447" s="57"/>
      <c r="BL1447" s="62"/>
    </row>
    <row r="1448" spans="60:64" x14ac:dyDescent="0.25">
      <c r="BH1448" s="57"/>
      <c r="BI1448" s="62"/>
      <c r="BJ1448" s="57"/>
      <c r="BK1448" s="57"/>
      <c r="BL1448" s="62"/>
    </row>
    <row r="1449" spans="60:64" x14ac:dyDescent="0.25">
      <c r="BH1449" s="57"/>
      <c r="BI1449" s="62"/>
      <c r="BJ1449" s="57"/>
      <c r="BK1449" s="57"/>
      <c r="BL1449" s="62"/>
    </row>
    <row r="1450" spans="60:64" x14ac:dyDescent="0.25">
      <c r="BH1450" s="57"/>
      <c r="BI1450" s="62"/>
      <c r="BJ1450" s="57"/>
      <c r="BK1450" s="57"/>
      <c r="BL1450" s="62"/>
    </row>
    <row r="1451" spans="60:64" x14ac:dyDescent="0.25">
      <c r="BH1451" s="57"/>
      <c r="BI1451" s="62"/>
      <c r="BJ1451" s="57"/>
      <c r="BK1451" s="57"/>
      <c r="BL1451" s="62"/>
    </row>
    <row r="1452" spans="60:64" x14ac:dyDescent="0.25">
      <c r="BH1452" s="57"/>
      <c r="BI1452" s="62"/>
      <c r="BJ1452" s="57"/>
      <c r="BK1452" s="57"/>
      <c r="BL1452" s="62"/>
    </row>
    <row r="1453" spans="60:64" x14ac:dyDescent="0.25">
      <c r="BH1453" s="57"/>
      <c r="BI1453" s="62"/>
      <c r="BJ1453" s="57"/>
      <c r="BK1453" s="57"/>
      <c r="BL1453" s="62"/>
    </row>
    <row r="1454" spans="60:64" x14ac:dyDescent="0.25">
      <c r="BH1454" s="57"/>
      <c r="BI1454" s="62"/>
      <c r="BJ1454" s="57"/>
      <c r="BK1454" s="57"/>
      <c r="BL1454" s="62"/>
    </row>
    <row r="1455" spans="60:64" x14ac:dyDescent="0.25">
      <c r="BH1455" s="57"/>
      <c r="BI1455" s="62"/>
      <c r="BJ1455" s="57"/>
      <c r="BK1455" s="57"/>
      <c r="BL1455" s="62"/>
    </row>
    <row r="1456" spans="60:64" x14ac:dyDescent="0.25">
      <c r="BH1456" s="57"/>
      <c r="BI1456" s="62"/>
      <c r="BJ1456" s="57"/>
      <c r="BK1456" s="57"/>
      <c r="BL1456" s="62"/>
    </row>
    <row r="1457" spans="60:64" x14ac:dyDescent="0.25">
      <c r="BH1457" s="57"/>
      <c r="BI1457" s="62"/>
      <c r="BJ1457" s="57"/>
      <c r="BK1457" s="57"/>
      <c r="BL1457" s="62"/>
    </row>
    <row r="1458" spans="60:64" x14ac:dyDescent="0.25">
      <c r="BH1458" s="57"/>
      <c r="BI1458" s="62"/>
      <c r="BJ1458" s="57"/>
      <c r="BK1458" s="57"/>
      <c r="BL1458" s="62"/>
    </row>
    <row r="1459" spans="60:64" x14ac:dyDescent="0.25">
      <c r="BH1459" s="57"/>
      <c r="BI1459" s="62"/>
      <c r="BJ1459" s="57"/>
      <c r="BK1459" s="57"/>
      <c r="BL1459" s="62"/>
    </row>
    <row r="1460" spans="60:64" x14ac:dyDescent="0.25">
      <c r="BH1460" s="57"/>
      <c r="BI1460" s="62"/>
      <c r="BJ1460" s="57"/>
      <c r="BK1460" s="57"/>
      <c r="BL1460" s="62"/>
    </row>
    <row r="1461" spans="60:64" x14ac:dyDescent="0.25">
      <c r="BH1461" s="57"/>
      <c r="BI1461" s="62"/>
      <c r="BJ1461" s="57"/>
      <c r="BK1461" s="57"/>
      <c r="BL1461" s="62"/>
    </row>
    <row r="1462" spans="60:64" x14ac:dyDescent="0.25">
      <c r="BH1462" s="57"/>
      <c r="BI1462" s="62"/>
      <c r="BJ1462" s="57"/>
      <c r="BK1462" s="57"/>
      <c r="BL1462" s="62"/>
    </row>
    <row r="1463" spans="60:64" x14ac:dyDescent="0.25">
      <c r="BH1463" s="57"/>
      <c r="BI1463" s="62"/>
      <c r="BJ1463" s="57"/>
      <c r="BK1463" s="57"/>
      <c r="BL1463" s="62"/>
    </row>
    <row r="1464" spans="60:64" x14ac:dyDescent="0.25">
      <c r="BH1464" s="57"/>
      <c r="BI1464" s="62"/>
      <c r="BJ1464" s="57"/>
      <c r="BK1464" s="57"/>
      <c r="BL1464" s="62"/>
    </row>
    <row r="1465" spans="60:64" x14ac:dyDescent="0.25">
      <c r="BH1465" s="57"/>
      <c r="BI1465" s="62"/>
      <c r="BJ1465" s="57"/>
      <c r="BK1465" s="57"/>
      <c r="BL1465" s="62"/>
    </row>
    <row r="1466" spans="60:64" x14ac:dyDescent="0.25">
      <c r="BH1466" s="57"/>
      <c r="BI1466" s="62"/>
      <c r="BJ1466" s="57"/>
      <c r="BK1466" s="57"/>
      <c r="BL1466" s="62"/>
    </row>
    <row r="1467" spans="60:64" x14ac:dyDescent="0.25">
      <c r="BH1467" s="57"/>
      <c r="BI1467" s="62"/>
      <c r="BJ1467" s="57"/>
      <c r="BK1467" s="57"/>
      <c r="BL1467" s="62"/>
    </row>
    <row r="1468" spans="60:64" x14ac:dyDescent="0.25">
      <c r="BH1468" s="57"/>
      <c r="BI1468" s="62"/>
      <c r="BJ1468" s="57"/>
      <c r="BK1468" s="57"/>
      <c r="BL1468" s="62"/>
    </row>
    <row r="1469" spans="60:64" x14ac:dyDescent="0.25">
      <c r="BH1469" s="57"/>
      <c r="BI1469" s="62"/>
      <c r="BJ1469" s="57"/>
      <c r="BK1469" s="57"/>
      <c r="BL1469" s="62"/>
    </row>
    <row r="1470" spans="60:64" x14ac:dyDescent="0.25">
      <c r="BH1470" s="57"/>
      <c r="BI1470" s="62"/>
      <c r="BJ1470" s="57"/>
      <c r="BK1470" s="57"/>
      <c r="BL1470" s="62"/>
    </row>
    <row r="1471" spans="60:64" x14ac:dyDescent="0.25">
      <c r="BH1471" s="57"/>
      <c r="BI1471" s="62"/>
      <c r="BJ1471" s="57"/>
      <c r="BK1471" s="57"/>
      <c r="BL1471" s="62"/>
    </row>
    <row r="1472" spans="60:64" x14ac:dyDescent="0.25">
      <c r="BH1472" s="57"/>
      <c r="BI1472" s="62"/>
      <c r="BJ1472" s="57"/>
      <c r="BK1472" s="57"/>
      <c r="BL1472" s="62"/>
    </row>
    <row r="1473" spans="60:64" x14ac:dyDescent="0.25">
      <c r="BH1473" s="57"/>
      <c r="BI1473" s="62"/>
      <c r="BJ1473" s="57"/>
      <c r="BK1473" s="57"/>
      <c r="BL1473" s="62"/>
    </row>
    <row r="1474" spans="60:64" x14ac:dyDescent="0.25">
      <c r="BH1474" s="57"/>
      <c r="BI1474" s="62"/>
      <c r="BJ1474" s="57"/>
      <c r="BK1474" s="57"/>
      <c r="BL1474" s="62"/>
    </row>
    <row r="1475" spans="60:64" x14ac:dyDescent="0.25">
      <c r="BH1475" s="57"/>
      <c r="BI1475" s="62"/>
      <c r="BJ1475" s="57"/>
      <c r="BK1475" s="57"/>
      <c r="BL1475" s="62"/>
    </row>
  </sheetData>
  <mergeCells count="3099">
    <mergeCell ref="AL19:AL20"/>
    <mergeCell ref="AM19:AM20"/>
    <mergeCell ref="AN19:AN20"/>
    <mergeCell ref="AO19:AO20"/>
    <mergeCell ref="AP19:AP20"/>
    <mergeCell ref="AQ19:AR19"/>
    <mergeCell ref="AS19:AT19"/>
    <mergeCell ref="AU19:AX19"/>
    <mergeCell ref="AY19:BB19"/>
    <mergeCell ref="BC19:BE19"/>
    <mergeCell ref="BF19:BH19"/>
    <mergeCell ref="BJ19:BL19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15:A20"/>
    <mergeCell ref="B15:X15"/>
    <mergeCell ref="Y15:BL17"/>
    <mergeCell ref="BM15:BY17"/>
    <mergeCell ref="BZ15:CE19"/>
    <mergeCell ref="B16:H19"/>
    <mergeCell ref="I16:L18"/>
    <mergeCell ref="M16:P18"/>
    <mergeCell ref="Q16:X18"/>
    <mergeCell ref="Y18:AK18"/>
    <mergeCell ref="AL18:BB18"/>
    <mergeCell ref="BC18:BH18"/>
    <mergeCell ref="BI18:BI20"/>
    <mergeCell ref="BJ18:BL18"/>
    <mergeCell ref="BM18:BM20"/>
    <mergeCell ref="BN18:BN20"/>
    <mergeCell ref="BO18:BQ19"/>
    <mergeCell ref="BR18:BS19"/>
    <mergeCell ref="BT18:BT20"/>
    <mergeCell ref="BU18:BU20"/>
    <mergeCell ref="BV18:BV20"/>
    <mergeCell ref="BW18:BY19"/>
    <mergeCell ref="I19:I20"/>
    <mergeCell ref="J19:K19"/>
    <mergeCell ref="L19:L20"/>
    <mergeCell ref="M19:M20"/>
    <mergeCell ref="N19:N20"/>
    <mergeCell ref="O19:O20"/>
    <mergeCell ref="P19:P20"/>
    <mergeCell ref="Q19:Q20"/>
    <mergeCell ref="R19:S19"/>
    <mergeCell ref="T19:T20"/>
    <mergeCell ref="K290:K291"/>
    <mergeCell ref="J290:J291"/>
    <mergeCell ref="H290:H291"/>
    <mergeCell ref="G290:G291"/>
    <mergeCell ref="F290:F291"/>
    <mergeCell ref="E290:E291"/>
    <mergeCell ref="D290:D291"/>
    <mergeCell ref="C290:C291"/>
    <mergeCell ref="B290:B291"/>
    <mergeCell ref="A290:A291"/>
    <mergeCell ref="L265:L266"/>
    <mergeCell ref="K265:K266"/>
    <mergeCell ref="J265:J266"/>
    <mergeCell ref="I265:I266"/>
    <mergeCell ref="H265:H266"/>
    <mergeCell ref="A265:A266"/>
    <mergeCell ref="G265:G266"/>
    <mergeCell ref="F265:F266"/>
    <mergeCell ref="E265:E266"/>
    <mergeCell ref="D265:D266"/>
    <mergeCell ref="C265:C266"/>
    <mergeCell ref="B265:B266"/>
    <mergeCell ref="A269:A271"/>
    <mergeCell ref="B269:B271"/>
    <mergeCell ref="C269:C271"/>
    <mergeCell ref="K269:K271"/>
    <mergeCell ref="J269:J271"/>
    <mergeCell ref="I269:I271"/>
    <mergeCell ref="H269:H271"/>
    <mergeCell ref="G269:G271"/>
    <mergeCell ref="F269:F271"/>
    <mergeCell ref="E269:E271"/>
    <mergeCell ref="AK290:AK291"/>
    <mergeCell ref="AJ290:AJ291"/>
    <mergeCell ref="AI290:AI291"/>
    <mergeCell ref="AH290:AH291"/>
    <mergeCell ref="AA290:AA291"/>
    <mergeCell ref="Z290:Z291"/>
    <mergeCell ref="Y290:Y291"/>
    <mergeCell ref="X290:X291"/>
    <mergeCell ref="W290:W291"/>
    <mergeCell ref="V290:V291"/>
    <mergeCell ref="U290:U291"/>
    <mergeCell ref="T290:T291"/>
    <mergeCell ref="S290:S291"/>
    <mergeCell ref="R290:R291"/>
    <mergeCell ref="Q290:Q291"/>
    <mergeCell ref="P290:P291"/>
    <mergeCell ref="O290:O291"/>
    <mergeCell ref="N290:N291"/>
    <mergeCell ref="M290:M291"/>
    <mergeCell ref="L290:L291"/>
    <mergeCell ref="M269:M271"/>
    <mergeCell ref="L269:L271"/>
    <mergeCell ref="AK272:AK280"/>
    <mergeCell ref="AJ272:AJ280"/>
    <mergeCell ref="AI272:AI280"/>
    <mergeCell ref="AH272:AH280"/>
    <mergeCell ref="AG272:AG280"/>
    <mergeCell ref="AF272:AF280"/>
    <mergeCell ref="AE272:AE280"/>
    <mergeCell ref="AD272:AD280"/>
    <mergeCell ref="AB272:AB280"/>
    <mergeCell ref="AK265:AK266"/>
    <mergeCell ref="AJ265:AJ266"/>
    <mergeCell ref="AI265:AI266"/>
    <mergeCell ref="AH265:AH266"/>
    <mergeCell ref="AA265:AA266"/>
    <mergeCell ref="Z265:Z266"/>
    <mergeCell ref="Y265:Y266"/>
    <mergeCell ref="X265:X266"/>
    <mergeCell ref="W265:W266"/>
    <mergeCell ref="M265:M266"/>
    <mergeCell ref="N265:N266"/>
    <mergeCell ref="O265:O266"/>
    <mergeCell ref="P265:P266"/>
    <mergeCell ref="Q265:Q266"/>
    <mergeCell ref="R265:R266"/>
    <mergeCell ref="S265:S266"/>
    <mergeCell ref="T265:T266"/>
    <mergeCell ref="U265:U266"/>
    <mergeCell ref="V265:V266"/>
    <mergeCell ref="W483:W487"/>
    <mergeCell ref="A483:A487"/>
    <mergeCell ref="V483:V487"/>
    <mergeCell ref="B483:B487"/>
    <mergeCell ref="C483:C487"/>
    <mergeCell ref="D483:D487"/>
    <mergeCell ref="E483:E487"/>
    <mergeCell ref="F483:F487"/>
    <mergeCell ref="G483:G487"/>
    <mergeCell ref="H483:H487"/>
    <mergeCell ref="I483:I487"/>
    <mergeCell ref="J483:J487"/>
    <mergeCell ref="K483:K487"/>
    <mergeCell ref="L483:L487"/>
    <mergeCell ref="M483:M487"/>
    <mergeCell ref="N483:N487"/>
    <mergeCell ref="O483:O487"/>
    <mergeCell ref="P483:P487"/>
    <mergeCell ref="Q483:Q487"/>
    <mergeCell ref="R483:R487"/>
    <mergeCell ref="S483:S487"/>
    <mergeCell ref="T483:T487"/>
    <mergeCell ref="U483:U487"/>
    <mergeCell ref="BJ411:BJ417"/>
    <mergeCell ref="BJ418:BJ428"/>
    <mergeCell ref="BK411:BK417"/>
    <mergeCell ref="BK418:BK428"/>
    <mergeCell ref="BI411:BI417"/>
    <mergeCell ref="BI418:BI428"/>
    <mergeCell ref="AE411:AE417"/>
    <mergeCell ref="AF411:AF417"/>
    <mergeCell ref="CE483:CE487"/>
    <mergeCell ref="BS483:BS487"/>
    <mergeCell ref="BJ483:BJ487"/>
    <mergeCell ref="BK483:BK487"/>
    <mergeCell ref="BL483:BL487"/>
    <mergeCell ref="AA483:AA487"/>
    <mergeCell ref="Z483:Z487"/>
    <mergeCell ref="Y483:Y487"/>
    <mergeCell ref="X483:X487"/>
    <mergeCell ref="BS472:BS482"/>
    <mergeCell ref="AK483:AK487"/>
    <mergeCell ref="AJ483:AJ487"/>
    <mergeCell ref="AI483:AI487"/>
    <mergeCell ref="AH483:AH487"/>
    <mergeCell ref="AG483:AG487"/>
    <mergeCell ref="AF483:AF487"/>
    <mergeCell ref="AE483:AE487"/>
    <mergeCell ref="AD483:AD487"/>
    <mergeCell ref="AC483:AC487"/>
    <mergeCell ref="AB483:AB487"/>
    <mergeCell ref="BZ483:BZ487"/>
    <mergeCell ref="CA483:CA487"/>
    <mergeCell ref="CB483:CB487"/>
    <mergeCell ref="CC483:CC487"/>
    <mergeCell ref="CD483:CD487"/>
    <mergeCell ref="AE418:AE428"/>
    <mergeCell ref="AF418:AF428"/>
    <mergeCell ref="AG418:AG428"/>
    <mergeCell ref="AH418:AH428"/>
    <mergeCell ref="AI418:AI428"/>
    <mergeCell ref="AJ418:AJ428"/>
    <mergeCell ref="AK418:AK428"/>
    <mergeCell ref="AJ362:AJ364"/>
    <mergeCell ref="AI362:AI364"/>
    <mergeCell ref="Y365:Y367"/>
    <mergeCell ref="AA397:AA410"/>
    <mergeCell ref="AB397:AB410"/>
    <mergeCell ref="AC397:AC410"/>
    <mergeCell ref="AD397:AD410"/>
    <mergeCell ref="AE397:AE410"/>
    <mergeCell ref="AF397:AF410"/>
    <mergeCell ref="AG397:AG410"/>
    <mergeCell ref="AH397:AH410"/>
    <mergeCell ref="AI397:AI410"/>
    <mergeCell ref="AJ397:AJ410"/>
    <mergeCell ref="AK397:AK410"/>
    <mergeCell ref="BJ397:BJ410"/>
    <mergeCell ref="BK397:BK410"/>
    <mergeCell ref="BI397:BI410"/>
    <mergeCell ref="Y397:Y410"/>
    <mergeCell ref="Z397:Z410"/>
    <mergeCell ref="AK381:AK382"/>
    <mergeCell ref="AJ381:AJ382"/>
    <mergeCell ref="AI381:AI382"/>
    <mergeCell ref="AH381:AH382"/>
    <mergeCell ref="AA381:AA382"/>
    <mergeCell ref="Z381:Z382"/>
    <mergeCell ref="Y381:Y382"/>
    <mergeCell ref="CA342:CA354"/>
    <mergeCell ref="CB342:CB354"/>
    <mergeCell ref="CC342:CC354"/>
    <mergeCell ref="BZ463:BZ471"/>
    <mergeCell ref="CA463:CA471"/>
    <mergeCell ref="CB463:CB471"/>
    <mergeCell ref="CC463:CC471"/>
    <mergeCell ref="CD463:CD471"/>
    <mergeCell ref="CE463:CE471"/>
    <mergeCell ref="BS384:BS396"/>
    <mergeCell ref="BZ384:BZ396"/>
    <mergeCell ref="CA384:CA396"/>
    <mergeCell ref="CB384:CB396"/>
    <mergeCell ref="CC384:CC396"/>
    <mergeCell ref="CD384:CD396"/>
    <mergeCell ref="CE384:CE396"/>
    <mergeCell ref="BS418:BS428"/>
    <mergeCell ref="BS429:BS435"/>
    <mergeCell ref="BZ429:BZ435"/>
    <mergeCell ref="CA429:CA435"/>
    <mergeCell ref="CB429:CB435"/>
    <mergeCell ref="CC429:CC435"/>
    <mergeCell ref="CD429:CD435"/>
    <mergeCell ref="CE429:CE435"/>
    <mergeCell ref="BZ436:BZ449"/>
    <mergeCell ref="CA436:CA449"/>
    <mergeCell ref="CB436:CB449"/>
    <mergeCell ref="CC436:CC449"/>
    <mergeCell ref="CD436:CD449"/>
    <mergeCell ref="CE436:CE449"/>
    <mergeCell ref="BZ450:BZ462"/>
    <mergeCell ref="CA450:CA462"/>
    <mergeCell ref="BZ325:BZ326"/>
    <mergeCell ref="CA325:CA326"/>
    <mergeCell ref="CB325:CB326"/>
    <mergeCell ref="CD322:CD324"/>
    <mergeCell ref="CE322:CE324"/>
    <mergeCell ref="AK322:AK324"/>
    <mergeCell ref="AE362:AE364"/>
    <mergeCell ref="AD362:AD364"/>
    <mergeCell ref="AC362:AC364"/>
    <mergeCell ref="AB362:AB364"/>
    <mergeCell ref="AA362:AA364"/>
    <mergeCell ref="Y362:Y364"/>
    <mergeCell ref="Z362:Z364"/>
    <mergeCell ref="BZ362:BZ364"/>
    <mergeCell ref="CA362:CA364"/>
    <mergeCell ref="CB362:CB364"/>
    <mergeCell ref="CC362:CC364"/>
    <mergeCell ref="CD362:CD364"/>
    <mergeCell ref="CE362:CE364"/>
    <mergeCell ref="BS362:BS364"/>
    <mergeCell ref="AH362:AH364"/>
    <mergeCell ref="AG362:AG364"/>
    <mergeCell ref="AF362:AF364"/>
    <mergeCell ref="Y322:Y324"/>
    <mergeCell ref="Z322:Z324"/>
    <mergeCell ref="AA322:AA324"/>
    <mergeCell ref="AB322:AB324"/>
    <mergeCell ref="AC322:AC324"/>
    <mergeCell ref="AD322:AD324"/>
    <mergeCell ref="AE322:AE324"/>
    <mergeCell ref="BS342:BS354"/>
    <mergeCell ref="BZ342:BZ354"/>
    <mergeCell ref="D317:D321"/>
    <mergeCell ref="E317:E321"/>
    <mergeCell ref="F317:F321"/>
    <mergeCell ref="G317:G321"/>
    <mergeCell ref="CD342:CD354"/>
    <mergeCell ref="CE342:CE354"/>
    <mergeCell ref="BS355:BS361"/>
    <mergeCell ref="BZ355:BZ361"/>
    <mergeCell ref="CA355:CA361"/>
    <mergeCell ref="CB355:CB361"/>
    <mergeCell ref="CC355:CC361"/>
    <mergeCell ref="CD355:CD361"/>
    <mergeCell ref="CE355:CE361"/>
    <mergeCell ref="AH322:AH324"/>
    <mergeCell ref="AG322:AG324"/>
    <mergeCell ref="AF322:AF324"/>
    <mergeCell ref="BS322:BS324"/>
    <mergeCell ref="BZ322:BZ324"/>
    <mergeCell ref="CA322:CA324"/>
    <mergeCell ref="CB322:CB324"/>
    <mergeCell ref="CC322:CC324"/>
    <mergeCell ref="AK342:AK354"/>
    <mergeCell ref="BI342:BI354"/>
    <mergeCell ref="BJ342:BJ354"/>
    <mergeCell ref="BK342:BK354"/>
    <mergeCell ref="BL342:BL354"/>
    <mergeCell ref="BT342:BT354"/>
    <mergeCell ref="BU342:BU354"/>
    <mergeCell ref="BV342:BV354"/>
    <mergeCell ref="CE327:CE328"/>
    <mergeCell ref="BZ333:BZ335"/>
    <mergeCell ref="CA333:CA335"/>
    <mergeCell ref="R317:R321"/>
    <mergeCell ref="AK317:AK321"/>
    <mergeCell ref="U317:U321"/>
    <mergeCell ref="V317:V321"/>
    <mergeCell ref="W317:W321"/>
    <mergeCell ref="X362:X364"/>
    <mergeCell ref="A362:A364"/>
    <mergeCell ref="B362:B364"/>
    <mergeCell ref="C362:C364"/>
    <mergeCell ref="D362:D364"/>
    <mergeCell ref="E362:E364"/>
    <mergeCell ref="F362:F364"/>
    <mergeCell ref="G362:G364"/>
    <mergeCell ref="H362:H364"/>
    <mergeCell ref="I362:I364"/>
    <mergeCell ref="J362:J364"/>
    <mergeCell ref="K362:K364"/>
    <mergeCell ref="L362:L364"/>
    <mergeCell ref="M362:M364"/>
    <mergeCell ref="N362:N364"/>
    <mergeCell ref="O362:O364"/>
    <mergeCell ref="P362:P364"/>
    <mergeCell ref="Q362:Q364"/>
    <mergeCell ref="R362:R364"/>
    <mergeCell ref="S362:S364"/>
    <mergeCell ref="T362:T364"/>
    <mergeCell ref="U362:U364"/>
    <mergeCell ref="V362:V364"/>
    <mergeCell ref="W362:W364"/>
    <mergeCell ref="S317:S321"/>
    <mergeCell ref="T317:T321"/>
    <mergeCell ref="C317:C321"/>
    <mergeCell ref="X322:X324"/>
    <mergeCell ref="A322:A324"/>
    <mergeCell ref="B322:B324"/>
    <mergeCell ref="C322:C324"/>
    <mergeCell ref="D322:D324"/>
    <mergeCell ref="E322:E324"/>
    <mergeCell ref="F322:F324"/>
    <mergeCell ref="G322:G324"/>
    <mergeCell ref="H322:H324"/>
    <mergeCell ref="I322:I324"/>
    <mergeCell ref="J322:J324"/>
    <mergeCell ref="K322:K324"/>
    <mergeCell ref="L322:L324"/>
    <mergeCell ref="M322:M324"/>
    <mergeCell ref="N322:N324"/>
    <mergeCell ref="O322:O324"/>
    <mergeCell ref="P322:P324"/>
    <mergeCell ref="Q322:Q324"/>
    <mergeCell ref="R322:R324"/>
    <mergeCell ref="S322:S324"/>
    <mergeCell ref="T322:T324"/>
    <mergeCell ref="U322:U324"/>
    <mergeCell ref="V322:V324"/>
    <mergeCell ref="W322:W324"/>
    <mergeCell ref="H317:H321"/>
    <mergeCell ref="I317:I321"/>
    <mergeCell ref="J317:J321"/>
    <mergeCell ref="K317:K321"/>
    <mergeCell ref="L317:L321"/>
    <mergeCell ref="M317:M321"/>
    <mergeCell ref="CE272:CE280"/>
    <mergeCell ref="BS281:BS284"/>
    <mergeCell ref="BZ285:BZ289"/>
    <mergeCell ref="CA285:CA289"/>
    <mergeCell ref="CB285:CB289"/>
    <mergeCell ref="CC285:CC289"/>
    <mergeCell ref="CD285:CD289"/>
    <mergeCell ref="CE285:CE289"/>
    <mergeCell ref="BZ317:BZ321"/>
    <mergeCell ref="CA317:CA321"/>
    <mergeCell ref="CB317:CB321"/>
    <mergeCell ref="CC317:CC321"/>
    <mergeCell ref="CD317:CD321"/>
    <mergeCell ref="BZ272:BZ280"/>
    <mergeCell ref="CE317:CE321"/>
    <mergeCell ref="CD311:CD316"/>
    <mergeCell ref="CE311:CE316"/>
    <mergeCell ref="CD301:CD303"/>
    <mergeCell ref="CE301:CE303"/>
    <mergeCell ref="BZ301:BZ303"/>
    <mergeCell ref="CA301:CA303"/>
    <mergeCell ref="CA272:CA280"/>
    <mergeCell ref="CB272:CB280"/>
    <mergeCell ref="CC272:CC280"/>
    <mergeCell ref="CD272:CD280"/>
    <mergeCell ref="BZ304:BZ310"/>
    <mergeCell ref="CA304:CA310"/>
    <mergeCell ref="CB304:CB310"/>
    <mergeCell ref="CC304:CC310"/>
    <mergeCell ref="CD304:CD310"/>
    <mergeCell ref="BV281:BV284"/>
    <mergeCell ref="BV311:BV316"/>
    <mergeCell ref="A222:A228"/>
    <mergeCell ref="B222:B228"/>
    <mergeCell ref="C222:C228"/>
    <mergeCell ref="D222:D228"/>
    <mergeCell ref="E222:E228"/>
    <mergeCell ref="F222:F228"/>
    <mergeCell ref="G222:G228"/>
    <mergeCell ref="H222:H228"/>
    <mergeCell ref="I222:I228"/>
    <mergeCell ref="J222:J228"/>
    <mergeCell ref="K222:K228"/>
    <mergeCell ref="L222:L228"/>
    <mergeCell ref="M222:M228"/>
    <mergeCell ref="N222:N228"/>
    <mergeCell ref="O222:O228"/>
    <mergeCell ref="P222:P228"/>
    <mergeCell ref="Q222:Q228"/>
    <mergeCell ref="Z222:Z228"/>
    <mergeCell ref="AH211:AH221"/>
    <mergeCell ref="AG211:AG221"/>
    <mergeCell ref="AF211:AF221"/>
    <mergeCell ref="BJ211:BJ221"/>
    <mergeCell ref="BK211:BK221"/>
    <mergeCell ref="BL211:BL221"/>
    <mergeCell ref="Y222:Y228"/>
    <mergeCell ref="X222:X228"/>
    <mergeCell ref="BZ223:BZ228"/>
    <mergeCell ref="CA223:CA228"/>
    <mergeCell ref="BS211:BS221"/>
    <mergeCell ref="AK211:AK221"/>
    <mergeCell ref="AJ211:AJ221"/>
    <mergeCell ref="AI211:AI221"/>
    <mergeCell ref="AE211:AE221"/>
    <mergeCell ref="R222:R228"/>
    <mergeCell ref="S222:S228"/>
    <mergeCell ref="T222:T228"/>
    <mergeCell ref="U222:U228"/>
    <mergeCell ref="V222:V228"/>
    <mergeCell ref="W222:W228"/>
    <mergeCell ref="T211:T221"/>
    <mergeCell ref="U211:U221"/>
    <mergeCell ref="V211:V221"/>
    <mergeCell ref="W211:W221"/>
    <mergeCell ref="BZ212:BZ221"/>
    <mergeCell ref="CA212:CA221"/>
    <mergeCell ref="R211:R221"/>
    <mergeCell ref="S211:S221"/>
    <mergeCell ref="Y211:Y221"/>
    <mergeCell ref="X211:X221"/>
    <mergeCell ref="CC212:CC221"/>
    <mergeCell ref="CD212:CD221"/>
    <mergeCell ref="CE212:CE221"/>
    <mergeCell ref="AK222:AK228"/>
    <mergeCell ref="AJ222:AJ228"/>
    <mergeCell ref="AI222:AI228"/>
    <mergeCell ref="AH222:AH228"/>
    <mergeCell ref="AG222:AG228"/>
    <mergeCell ref="AF222:AF228"/>
    <mergeCell ref="AE222:AE228"/>
    <mergeCell ref="AD222:AD228"/>
    <mergeCell ref="AC222:AC228"/>
    <mergeCell ref="AB222:AB228"/>
    <mergeCell ref="AA222:AA228"/>
    <mergeCell ref="AG202:AG210"/>
    <mergeCell ref="AA202:AA210"/>
    <mergeCell ref="AB202:AB210"/>
    <mergeCell ref="AD211:AD221"/>
    <mergeCell ref="AC211:AC221"/>
    <mergeCell ref="AB211:AB221"/>
    <mergeCell ref="AA211:AA221"/>
    <mergeCell ref="AC202:AC210"/>
    <mergeCell ref="AD202:AD210"/>
    <mergeCell ref="AE202:AE210"/>
    <mergeCell ref="AF202:AF210"/>
    <mergeCell ref="AJ202:AJ210"/>
    <mergeCell ref="BS222:BS228"/>
    <mergeCell ref="CB223:CB228"/>
    <mergeCell ref="CC223:CC228"/>
    <mergeCell ref="CD223:CD228"/>
    <mergeCell ref="CE223:CE228"/>
    <mergeCell ref="BJ222:BJ228"/>
    <mergeCell ref="B211:B221"/>
    <mergeCell ref="C211:C221"/>
    <mergeCell ref="D211:D221"/>
    <mergeCell ref="E211:E221"/>
    <mergeCell ref="F211:F221"/>
    <mergeCell ref="G211:G221"/>
    <mergeCell ref="H211:H221"/>
    <mergeCell ref="I211:I221"/>
    <mergeCell ref="J211:J221"/>
    <mergeCell ref="K211:K221"/>
    <mergeCell ref="L211:L221"/>
    <mergeCell ref="M211:M221"/>
    <mergeCell ref="N211:N221"/>
    <mergeCell ref="O211:O221"/>
    <mergeCell ref="P211:P221"/>
    <mergeCell ref="Q211:Q221"/>
    <mergeCell ref="CB212:CB221"/>
    <mergeCell ref="Z211:Z221"/>
    <mergeCell ref="Z202:Z210"/>
    <mergeCell ref="Y202:Y210"/>
    <mergeCell ref="X202:X210"/>
    <mergeCell ref="A202:A210"/>
    <mergeCell ref="B202:B210"/>
    <mergeCell ref="C202:C210"/>
    <mergeCell ref="D202:D210"/>
    <mergeCell ref="E202:E210"/>
    <mergeCell ref="F202:F210"/>
    <mergeCell ref="G202:G210"/>
    <mergeCell ref="H202:H210"/>
    <mergeCell ref="I202:I210"/>
    <mergeCell ref="J202:J210"/>
    <mergeCell ref="K202:K210"/>
    <mergeCell ref="L202:L210"/>
    <mergeCell ref="M202:M210"/>
    <mergeCell ref="N202:N210"/>
    <mergeCell ref="O202:O210"/>
    <mergeCell ref="P202:P210"/>
    <mergeCell ref="Q202:Q210"/>
    <mergeCell ref="R202:R210"/>
    <mergeCell ref="S202:S210"/>
    <mergeCell ref="T202:T210"/>
    <mergeCell ref="W202:W210"/>
    <mergeCell ref="U202:U210"/>
    <mergeCell ref="V202:V210"/>
    <mergeCell ref="A211:A221"/>
    <mergeCell ref="CA198:CA201"/>
    <mergeCell ref="CB198:CB201"/>
    <mergeCell ref="CC198:CC201"/>
    <mergeCell ref="CD198:CD201"/>
    <mergeCell ref="CE198:CE201"/>
    <mergeCell ref="BJ197:BJ201"/>
    <mergeCell ref="BK197:BK201"/>
    <mergeCell ref="BL197:BL201"/>
    <mergeCell ref="AA197:AA201"/>
    <mergeCell ref="Z197:Z201"/>
    <mergeCell ref="Y197:Y201"/>
    <mergeCell ref="X197:X201"/>
    <mergeCell ref="R197:R201"/>
    <mergeCell ref="S197:S201"/>
    <mergeCell ref="T197:T201"/>
    <mergeCell ref="BJ202:BJ210"/>
    <mergeCell ref="BK202:BK210"/>
    <mergeCell ref="BL202:BL210"/>
    <mergeCell ref="BS202:BS210"/>
    <mergeCell ref="BZ203:BZ210"/>
    <mergeCell ref="CA203:CA210"/>
    <mergeCell ref="CB203:CB210"/>
    <mergeCell ref="CC203:CC210"/>
    <mergeCell ref="CD203:CD210"/>
    <mergeCell ref="CE203:CE210"/>
    <mergeCell ref="AI202:AI210"/>
    <mergeCell ref="AH202:AH210"/>
    <mergeCell ref="U197:U201"/>
    <mergeCell ref="V197:V201"/>
    <mergeCell ref="W197:W201"/>
    <mergeCell ref="AK202:AK210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J197:J201"/>
    <mergeCell ref="K197:K201"/>
    <mergeCell ref="L197:L201"/>
    <mergeCell ref="M197:M201"/>
    <mergeCell ref="N197:N201"/>
    <mergeCell ref="O197:O201"/>
    <mergeCell ref="P197:P201"/>
    <mergeCell ref="Q197:Q201"/>
    <mergeCell ref="AB197:AB201"/>
    <mergeCell ref="AC197:AC201"/>
    <mergeCell ref="AD197:AD201"/>
    <mergeCell ref="AE197:AE201"/>
    <mergeCell ref="AF197:AF201"/>
    <mergeCell ref="BS197:BS201"/>
    <mergeCell ref="BZ198:BZ201"/>
    <mergeCell ref="BZ194:BZ196"/>
    <mergeCell ref="BL185:BL192"/>
    <mergeCell ref="BL193:BL196"/>
    <mergeCell ref="BJ185:BJ192"/>
    <mergeCell ref="BJ193:BJ196"/>
    <mergeCell ref="BK185:BK192"/>
    <mergeCell ref="BK193:BK196"/>
    <mergeCell ref="BI185:BI192"/>
    <mergeCell ref="BI193:BI196"/>
    <mergeCell ref="BJ180:BJ184"/>
    <mergeCell ref="BK180:BK184"/>
    <mergeCell ref="BL180:BL184"/>
    <mergeCell ref="AD180:AD184"/>
    <mergeCell ref="AC180:AC184"/>
    <mergeCell ref="CA194:CA196"/>
    <mergeCell ref="CB194:CB196"/>
    <mergeCell ref="CC194:CC196"/>
    <mergeCell ref="CD194:CD196"/>
    <mergeCell ref="CE194:CE196"/>
    <mergeCell ref="BS193:BS196"/>
    <mergeCell ref="BS181:BS184"/>
    <mergeCell ref="BS185:BS192"/>
    <mergeCell ref="BZ181:BZ184"/>
    <mergeCell ref="CA181:CA184"/>
    <mergeCell ref="CB181:CB184"/>
    <mergeCell ref="CC181:CC184"/>
    <mergeCell ref="CD181:CD184"/>
    <mergeCell ref="CE181:CE184"/>
    <mergeCell ref="BZ186:BZ192"/>
    <mergeCell ref="CA186:CA192"/>
    <mergeCell ref="CB186:CB192"/>
    <mergeCell ref="CC186:CC192"/>
    <mergeCell ref="CD186:CD192"/>
    <mergeCell ref="CE186:CE192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J180:J184"/>
    <mergeCell ref="K180:K184"/>
    <mergeCell ref="L180:L184"/>
    <mergeCell ref="M180:M184"/>
    <mergeCell ref="N180:N184"/>
    <mergeCell ref="O180:O184"/>
    <mergeCell ref="P180:P184"/>
    <mergeCell ref="Q180:Q184"/>
    <mergeCell ref="BZ148:BZ155"/>
    <mergeCell ref="CA148:CA155"/>
    <mergeCell ref="CB148:CB155"/>
    <mergeCell ref="CC148:CC155"/>
    <mergeCell ref="CD148:CD155"/>
    <mergeCell ref="CE148:CE155"/>
    <mergeCell ref="R105:R113"/>
    <mergeCell ref="S105:S113"/>
    <mergeCell ref="T105:T113"/>
    <mergeCell ref="U105:U113"/>
    <mergeCell ref="V105:V113"/>
    <mergeCell ref="W105:W113"/>
    <mergeCell ref="X105:X113"/>
    <mergeCell ref="X180:X184"/>
    <mergeCell ref="R180:R184"/>
    <mergeCell ref="S180:S184"/>
    <mergeCell ref="T180:T184"/>
    <mergeCell ref="U180:U184"/>
    <mergeCell ref="V180:V184"/>
    <mergeCell ref="W180:W184"/>
    <mergeCell ref="AB180:AB184"/>
    <mergeCell ref="AA180:AA184"/>
    <mergeCell ref="Z180:Z184"/>
    <mergeCell ref="Y180:Y184"/>
    <mergeCell ref="AK180:AK184"/>
    <mergeCell ref="AJ180:AJ184"/>
    <mergeCell ref="AI180:AI184"/>
    <mergeCell ref="AH180:AH184"/>
    <mergeCell ref="AG180:AG184"/>
    <mergeCell ref="AF180:AF184"/>
    <mergeCell ref="BZ106:BZ113"/>
    <mergeCell ref="CA106:CA113"/>
    <mergeCell ref="CB106:CB113"/>
    <mergeCell ref="CC106:CC113"/>
    <mergeCell ref="CD106:CD113"/>
    <mergeCell ref="CE106:CE113"/>
    <mergeCell ref="AK105:AK113"/>
    <mergeCell ref="AA105:AA113"/>
    <mergeCell ref="AB105:AB113"/>
    <mergeCell ref="AC105:AC113"/>
    <mergeCell ref="AD105:AD113"/>
    <mergeCell ref="AE105:AE113"/>
    <mergeCell ref="AF105:AF113"/>
    <mergeCell ref="AG105:AG113"/>
    <mergeCell ref="AH105:AH113"/>
    <mergeCell ref="AI105:AI113"/>
    <mergeCell ref="AJ105:AJ113"/>
    <mergeCell ref="BL105:BL113"/>
    <mergeCell ref="BI105:BI109"/>
    <mergeCell ref="BT105:BT109"/>
    <mergeCell ref="BU105:BU109"/>
    <mergeCell ref="BV105:BV109"/>
    <mergeCell ref="CA96:CA104"/>
    <mergeCell ref="A95:A104"/>
    <mergeCell ref="B95:B104"/>
    <mergeCell ref="C95:C104"/>
    <mergeCell ref="D95:D104"/>
    <mergeCell ref="E95:E104"/>
    <mergeCell ref="F95:F104"/>
    <mergeCell ref="G95:G104"/>
    <mergeCell ref="H95:H104"/>
    <mergeCell ref="I95:I104"/>
    <mergeCell ref="J95:J104"/>
    <mergeCell ref="K95:K104"/>
    <mergeCell ref="L95:L104"/>
    <mergeCell ref="M95:M104"/>
    <mergeCell ref="N95:N104"/>
    <mergeCell ref="O95:O104"/>
    <mergeCell ref="P95:P104"/>
    <mergeCell ref="Q95:Q104"/>
    <mergeCell ref="BV96:BV104"/>
    <mergeCell ref="AD95:AD104"/>
    <mergeCell ref="BX96:BX104"/>
    <mergeCell ref="BS96:BS104"/>
    <mergeCell ref="BT96:BT104"/>
    <mergeCell ref="BW96:BW104"/>
    <mergeCell ref="BL39:BL46"/>
    <mergeCell ref="BY96:BY104"/>
    <mergeCell ref="BZ96:BZ104"/>
    <mergeCell ref="Z51:Z69"/>
    <mergeCell ref="AF51:AF69"/>
    <mergeCell ref="BV51:BV63"/>
    <mergeCell ref="CC96:CC104"/>
    <mergeCell ref="CD96:CD104"/>
    <mergeCell ref="CE96:CE104"/>
    <mergeCell ref="AE85:AE94"/>
    <mergeCell ref="AA85:AA94"/>
    <mergeCell ref="BZ86:BZ94"/>
    <mergeCell ref="CA86:CA94"/>
    <mergeCell ref="CB86:CB94"/>
    <mergeCell ref="CC86:CC94"/>
    <mergeCell ref="CD86:CD94"/>
    <mergeCell ref="CE86:CE94"/>
    <mergeCell ref="BT86:BT94"/>
    <mergeCell ref="BU86:BU94"/>
    <mergeCell ref="BV86:BV94"/>
    <mergeCell ref="BS86:BS94"/>
    <mergeCell ref="BR86:BR94"/>
    <mergeCell ref="BQ86:BQ94"/>
    <mergeCell ref="BW86:BW94"/>
    <mergeCell ref="BX86:BX94"/>
    <mergeCell ref="BY86:BY94"/>
    <mergeCell ref="BJ51:BJ63"/>
    <mergeCell ref="AE95:AE104"/>
    <mergeCell ref="AF95:AF104"/>
    <mergeCell ref="AG95:AG104"/>
    <mergeCell ref="AA95:AA104"/>
    <mergeCell ref="BK70:BK84"/>
    <mergeCell ref="CC22:CC38"/>
    <mergeCell ref="CD22:CD38"/>
    <mergeCell ref="CE22:CE38"/>
    <mergeCell ref="BZ71:BZ84"/>
    <mergeCell ref="CA71:CA84"/>
    <mergeCell ref="CB71:CB84"/>
    <mergeCell ref="CC71:CC84"/>
    <mergeCell ref="CD71:CD84"/>
    <mergeCell ref="CE71:CE84"/>
    <mergeCell ref="Y70:Y84"/>
    <mergeCell ref="X70:X84"/>
    <mergeCell ref="W70:W84"/>
    <mergeCell ref="Y85:Y94"/>
    <mergeCell ref="X85:X94"/>
    <mergeCell ref="K51:K69"/>
    <mergeCell ref="J51:J69"/>
    <mergeCell ref="I51:I69"/>
    <mergeCell ref="AI51:AI69"/>
    <mergeCell ref="K70:K84"/>
    <mergeCell ref="L70:L84"/>
    <mergeCell ref="M70:M84"/>
    <mergeCell ref="N70:N84"/>
    <mergeCell ref="O70:O84"/>
    <mergeCell ref="P70:P84"/>
    <mergeCell ref="Q70:Q84"/>
    <mergeCell ref="R70:R84"/>
    <mergeCell ref="S70:S84"/>
    <mergeCell ref="T70:T84"/>
    <mergeCell ref="U70:U84"/>
    <mergeCell ref="BK51:BK63"/>
    <mergeCell ref="AH51:AH69"/>
    <mergeCell ref="AG51:AG69"/>
    <mergeCell ref="BZ22:BZ38"/>
    <mergeCell ref="CA22:CA38"/>
    <mergeCell ref="CB22:CB38"/>
    <mergeCell ref="H51:H69"/>
    <mergeCell ref="G51:G69"/>
    <mergeCell ref="F51:F69"/>
    <mergeCell ref="E51:E69"/>
    <mergeCell ref="BT70:BT78"/>
    <mergeCell ref="BU70:BU78"/>
    <mergeCell ref="Y95:Y104"/>
    <mergeCell ref="Z95:Z104"/>
    <mergeCell ref="R95:R104"/>
    <mergeCell ref="S95:S104"/>
    <mergeCell ref="T95:T104"/>
    <mergeCell ref="U95:U104"/>
    <mergeCell ref="V95:V104"/>
    <mergeCell ref="W95:W104"/>
    <mergeCell ref="X95:X104"/>
    <mergeCell ref="BT51:BT63"/>
    <mergeCell ref="BI70:BI78"/>
    <mergeCell ref="V70:V84"/>
    <mergeCell ref="AK85:AK94"/>
    <mergeCell ref="AJ85:AJ94"/>
    <mergeCell ref="BU51:BU63"/>
    <mergeCell ref="BU96:BU104"/>
    <mergeCell ref="CB96:CB104"/>
    <mergeCell ref="AK22:AK38"/>
    <mergeCell ref="BL22:BL35"/>
    <mergeCell ref="BU22:BU35"/>
    <mergeCell ref="BJ22:BJ35"/>
    <mergeCell ref="BV70:BV78"/>
    <mergeCell ref="AI85:AI94"/>
    <mergeCell ref="D39:D50"/>
    <mergeCell ref="I39:I50"/>
    <mergeCell ref="W51:W69"/>
    <mergeCell ref="V51:V69"/>
    <mergeCell ref="AE51:AE69"/>
    <mergeCell ref="A317:A321"/>
    <mergeCell ref="A70:A84"/>
    <mergeCell ref="B70:B84"/>
    <mergeCell ref="C70:C84"/>
    <mergeCell ref="D70:D84"/>
    <mergeCell ref="E70:E84"/>
    <mergeCell ref="F70:F84"/>
    <mergeCell ref="E22:E38"/>
    <mergeCell ref="D22:D38"/>
    <mergeCell ref="B317:B321"/>
    <mergeCell ref="B85:B94"/>
    <mergeCell ref="C85:C94"/>
    <mergeCell ref="D85:D94"/>
    <mergeCell ref="E85:E94"/>
    <mergeCell ref="AB85:AB94"/>
    <mergeCell ref="Z70:Z83"/>
    <mergeCell ref="AA70:AA83"/>
    <mergeCell ref="AB70:AB83"/>
    <mergeCell ref="AC70:AC83"/>
    <mergeCell ref="AB95:AB104"/>
    <mergeCell ref="AC95:AC104"/>
    <mergeCell ref="A105:A113"/>
    <mergeCell ref="B105:B113"/>
    <mergeCell ref="C105:C113"/>
    <mergeCell ref="D105:D113"/>
    <mergeCell ref="E105:E113"/>
    <mergeCell ref="F105:F113"/>
    <mergeCell ref="A51:A69"/>
    <mergeCell ref="B51:B69"/>
    <mergeCell ref="C51:C69"/>
    <mergeCell ref="D51:D69"/>
    <mergeCell ref="AJ51:AJ69"/>
    <mergeCell ref="U51:U69"/>
    <mergeCell ref="T51:T69"/>
    <mergeCell ref="S51:S69"/>
    <mergeCell ref="R51:R69"/>
    <mergeCell ref="Q51:Q69"/>
    <mergeCell ref="P51:P69"/>
    <mergeCell ref="O51:O69"/>
    <mergeCell ref="N51:N69"/>
    <mergeCell ref="M51:M69"/>
    <mergeCell ref="L51:L69"/>
    <mergeCell ref="A85:A94"/>
    <mergeCell ref="R85:R94"/>
    <mergeCell ref="S85:S94"/>
    <mergeCell ref="T85:T94"/>
    <mergeCell ref="F85:F94"/>
    <mergeCell ref="G85:G94"/>
    <mergeCell ref="H85:H94"/>
    <mergeCell ref="I85:I94"/>
    <mergeCell ref="AH85:AH94"/>
    <mergeCell ref="AG85:AG94"/>
    <mergeCell ref="AF85:AF94"/>
    <mergeCell ref="U85:U94"/>
    <mergeCell ref="V85:V94"/>
    <mergeCell ref="W85:W94"/>
    <mergeCell ref="V311:V316"/>
    <mergeCell ref="W311:W316"/>
    <mergeCell ref="X311:X316"/>
    <mergeCell ref="Y311:Y316"/>
    <mergeCell ref="AK311:AK316"/>
    <mergeCell ref="X317:X321"/>
    <mergeCell ref="Y317:Y321"/>
    <mergeCell ref="Z317:Z321"/>
    <mergeCell ref="AA317:AA321"/>
    <mergeCell ref="AB317:AB321"/>
    <mergeCell ref="BK311:BK316"/>
    <mergeCell ref="AC311:AC316"/>
    <mergeCell ref="AD311:AD316"/>
    <mergeCell ref="AE311:AE316"/>
    <mergeCell ref="Z311:Z316"/>
    <mergeCell ref="AF317:AF321"/>
    <mergeCell ref="AG317:AG321"/>
    <mergeCell ref="AH317:AH321"/>
    <mergeCell ref="AJ311:AJ316"/>
    <mergeCell ref="AB311:AB316"/>
    <mergeCell ref="BI311:BI316"/>
    <mergeCell ref="CC301:CC303"/>
    <mergeCell ref="CA297:CA300"/>
    <mergeCell ref="CB297:CB300"/>
    <mergeCell ref="CC297:CC300"/>
    <mergeCell ref="CD297:CD300"/>
    <mergeCell ref="BZ311:BZ316"/>
    <mergeCell ref="CA311:CA316"/>
    <mergeCell ref="CB311:CB316"/>
    <mergeCell ref="AI317:AI321"/>
    <mergeCell ref="AJ317:AJ321"/>
    <mergeCell ref="N317:N321"/>
    <mergeCell ref="O317:O321"/>
    <mergeCell ref="P317:P321"/>
    <mergeCell ref="Q317:Q321"/>
    <mergeCell ref="AC317:AC321"/>
    <mergeCell ref="AD317:AD321"/>
    <mergeCell ref="AE317:AE321"/>
    <mergeCell ref="CC311:CC316"/>
    <mergeCell ref="BJ317:BJ321"/>
    <mergeCell ref="BK317:BK321"/>
    <mergeCell ref="BL317:BL321"/>
    <mergeCell ref="BM317:BM321"/>
    <mergeCell ref="BR317:BR321"/>
    <mergeCell ref="BS317:BS321"/>
    <mergeCell ref="BT317:BT321"/>
    <mergeCell ref="BU317:BU321"/>
    <mergeCell ref="BV317:BV321"/>
    <mergeCell ref="R311:R316"/>
    <mergeCell ref="S311:S316"/>
    <mergeCell ref="T311:T316"/>
    <mergeCell ref="U311:U316"/>
    <mergeCell ref="AA311:AA316"/>
    <mergeCell ref="BM293:BM296"/>
    <mergeCell ref="BR293:BR296"/>
    <mergeCell ref="BS293:BS296"/>
    <mergeCell ref="BT293:BT296"/>
    <mergeCell ref="BU293:BU296"/>
    <mergeCell ref="BV293:BV296"/>
    <mergeCell ref="BZ293:BZ296"/>
    <mergeCell ref="CA293:CA296"/>
    <mergeCell ref="CB293:CB296"/>
    <mergeCell ref="A311:A316"/>
    <mergeCell ref="B311:B316"/>
    <mergeCell ref="C311:C316"/>
    <mergeCell ref="D311:D316"/>
    <mergeCell ref="E311:E316"/>
    <mergeCell ref="F311:F316"/>
    <mergeCell ref="G311:G316"/>
    <mergeCell ref="H311:H316"/>
    <mergeCell ref="I311:I316"/>
    <mergeCell ref="J311:J316"/>
    <mergeCell ref="K311:K316"/>
    <mergeCell ref="L311:L316"/>
    <mergeCell ref="M311:M316"/>
    <mergeCell ref="N311:N316"/>
    <mergeCell ref="O311:O316"/>
    <mergeCell ref="P311:P316"/>
    <mergeCell ref="Q311:Q316"/>
    <mergeCell ref="A304:A310"/>
    <mergeCell ref="B304:B310"/>
    <mergeCell ref="C304:C310"/>
    <mergeCell ref="BL311:BL316"/>
    <mergeCell ref="D304:D310"/>
    <mergeCell ref="E304:E310"/>
    <mergeCell ref="V304:V310"/>
    <mergeCell ref="W304:W310"/>
    <mergeCell ref="X304:X310"/>
    <mergeCell ref="Y304:Y310"/>
    <mergeCell ref="Z304:Z310"/>
    <mergeCell ref="AA304:AA310"/>
    <mergeCell ref="AB304:AB310"/>
    <mergeCell ref="AC304:AC310"/>
    <mergeCell ref="AD304:AD310"/>
    <mergeCell ref="AE304:AE310"/>
    <mergeCell ref="AF304:AF310"/>
    <mergeCell ref="AG304:AG310"/>
    <mergeCell ref="AH304:AH310"/>
    <mergeCell ref="AI304:AI310"/>
    <mergeCell ref="AJ304:AJ310"/>
    <mergeCell ref="AK304:AK310"/>
    <mergeCell ref="BI304:BI310"/>
    <mergeCell ref="F304:F310"/>
    <mergeCell ref="G304:G310"/>
    <mergeCell ref="H304:H310"/>
    <mergeCell ref="I304:I310"/>
    <mergeCell ref="J304:J310"/>
    <mergeCell ref="K304:K310"/>
    <mergeCell ref="L304:L310"/>
    <mergeCell ref="M304:M310"/>
    <mergeCell ref="N304:N310"/>
    <mergeCell ref="O304:O310"/>
    <mergeCell ref="P304:P310"/>
    <mergeCell ref="Q304:Q310"/>
    <mergeCell ref="R304:R310"/>
    <mergeCell ref="S304:S310"/>
    <mergeCell ref="T304:T310"/>
    <mergeCell ref="U304:U310"/>
    <mergeCell ref="AI301:AI303"/>
    <mergeCell ref="R301:R303"/>
    <mergeCell ref="S301:S303"/>
    <mergeCell ref="T301:T303"/>
    <mergeCell ref="U301:U303"/>
    <mergeCell ref="V301:V303"/>
    <mergeCell ref="W301:W303"/>
    <mergeCell ref="X301:X303"/>
    <mergeCell ref="Y301:Y303"/>
    <mergeCell ref="Z301:Z303"/>
    <mergeCell ref="AA301:AA303"/>
    <mergeCell ref="AB301:AB303"/>
    <mergeCell ref="AC301:AC303"/>
    <mergeCell ref="AD301:AD303"/>
    <mergeCell ref="AE301:AE303"/>
    <mergeCell ref="AF301:AF303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J301:J303"/>
    <mergeCell ref="K301:K303"/>
    <mergeCell ref="L301:L303"/>
    <mergeCell ref="M301:M303"/>
    <mergeCell ref="N301:N303"/>
    <mergeCell ref="O301:O303"/>
    <mergeCell ref="P301:P303"/>
    <mergeCell ref="Q301:Q303"/>
    <mergeCell ref="BZ297:BZ300"/>
    <mergeCell ref="CE297:CE300"/>
    <mergeCell ref="X297:X300"/>
    <mergeCell ref="Y297:Y300"/>
    <mergeCell ref="Z297:Z300"/>
    <mergeCell ref="AA297:AA300"/>
    <mergeCell ref="AB297:AB300"/>
    <mergeCell ref="AC297:AC300"/>
    <mergeCell ref="AD297:AD300"/>
    <mergeCell ref="AE297:AE300"/>
    <mergeCell ref="AF297:AF300"/>
    <mergeCell ref="AG297:AG300"/>
    <mergeCell ref="AH297:AH300"/>
    <mergeCell ref="AI297:AI300"/>
    <mergeCell ref="AJ297:AJ300"/>
    <mergeCell ref="AK297:AK300"/>
    <mergeCell ref="BI297:BI300"/>
    <mergeCell ref="BJ297:BJ300"/>
    <mergeCell ref="BK297:BK300"/>
    <mergeCell ref="AE293:AE296"/>
    <mergeCell ref="AF293:AF296"/>
    <mergeCell ref="AG293:AG296"/>
    <mergeCell ref="AH293:AH296"/>
    <mergeCell ref="A297:A300"/>
    <mergeCell ref="B297:B300"/>
    <mergeCell ref="C297:C300"/>
    <mergeCell ref="D297:D300"/>
    <mergeCell ref="E297:E300"/>
    <mergeCell ref="F297:F300"/>
    <mergeCell ref="G297:G300"/>
    <mergeCell ref="H297:H300"/>
    <mergeCell ref="I297:I300"/>
    <mergeCell ref="J297:J300"/>
    <mergeCell ref="K297:K300"/>
    <mergeCell ref="L297:L300"/>
    <mergeCell ref="M297:M300"/>
    <mergeCell ref="N297:N300"/>
    <mergeCell ref="O297:O300"/>
    <mergeCell ref="P297:P300"/>
    <mergeCell ref="Q297:Q300"/>
    <mergeCell ref="R297:R300"/>
    <mergeCell ref="S297:S300"/>
    <mergeCell ref="T297:T300"/>
    <mergeCell ref="U297:U300"/>
    <mergeCell ref="V297:V300"/>
    <mergeCell ref="W297:W300"/>
    <mergeCell ref="A293:A296"/>
    <mergeCell ref="B293:B296"/>
    <mergeCell ref="C293:C296"/>
    <mergeCell ref="D293:D296"/>
    <mergeCell ref="E293:E296"/>
    <mergeCell ref="F293:F296"/>
    <mergeCell ref="G293:G296"/>
    <mergeCell ref="H293:H296"/>
    <mergeCell ref="I293:I296"/>
    <mergeCell ref="J293:J296"/>
    <mergeCell ref="K293:K296"/>
    <mergeCell ref="L293:L296"/>
    <mergeCell ref="M293:M296"/>
    <mergeCell ref="N293:N296"/>
    <mergeCell ref="O293:O296"/>
    <mergeCell ref="P293:P296"/>
    <mergeCell ref="Q293:Q296"/>
    <mergeCell ref="BS269:BS271"/>
    <mergeCell ref="BW269:BW271"/>
    <mergeCell ref="BX269:BX271"/>
    <mergeCell ref="BY269:BY271"/>
    <mergeCell ref="BZ269:BZ271"/>
    <mergeCell ref="AJ269:AJ271"/>
    <mergeCell ref="AI269:AI271"/>
    <mergeCell ref="AH269:AH271"/>
    <mergeCell ref="AG269:AG271"/>
    <mergeCell ref="AF269:AF271"/>
    <mergeCell ref="AE269:AE271"/>
    <mergeCell ref="AD269:AD271"/>
    <mergeCell ref="AC269:AC271"/>
    <mergeCell ref="AB269:AB271"/>
    <mergeCell ref="AA269:AA271"/>
    <mergeCell ref="Z269:Z271"/>
    <mergeCell ref="Y269:Y271"/>
    <mergeCell ref="X269:X271"/>
    <mergeCell ref="W269:W271"/>
    <mergeCell ref="AC272:AC280"/>
    <mergeCell ref="CA269:CA271"/>
    <mergeCell ref="CB269:CB271"/>
    <mergeCell ref="CC269:CC271"/>
    <mergeCell ref="CD269:CD271"/>
    <mergeCell ref="CE269:CE271"/>
    <mergeCell ref="T269:T271"/>
    <mergeCell ref="S269:S271"/>
    <mergeCell ref="R269:R271"/>
    <mergeCell ref="Q269:Q271"/>
    <mergeCell ref="P269:P271"/>
    <mergeCell ref="O269:O271"/>
    <mergeCell ref="N269:N271"/>
    <mergeCell ref="V269:V271"/>
    <mergeCell ref="U269:U271"/>
    <mergeCell ref="D269:D271"/>
    <mergeCell ref="BL269:BL271"/>
    <mergeCell ref="W368:W379"/>
    <mergeCell ref="V368:V379"/>
    <mergeCell ref="U368:U379"/>
    <mergeCell ref="T368:T379"/>
    <mergeCell ref="S368:S379"/>
    <mergeCell ref="R368:R379"/>
    <mergeCell ref="Q368:Q379"/>
    <mergeCell ref="P368:P379"/>
    <mergeCell ref="O368:O379"/>
    <mergeCell ref="N368:N379"/>
    <mergeCell ref="M368:M379"/>
    <mergeCell ref="L368:L379"/>
    <mergeCell ref="K368:K379"/>
    <mergeCell ref="J368:J379"/>
    <mergeCell ref="I368:I379"/>
    <mergeCell ref="AK269:AK271"/>
    <mergeCell ref="H368:H379"/>
    <mergeCell ref="G368:G379"/>
    <mergeCell ref="F368:F379"/>
    <mergeCell ref="E368:E379"/>
    <mergeCell ref="D368:D379"/>
    <mergeCell ref="C368:C379"/>
    <mergeCell ref="B368:B379"/>
    <mergeCell ref="A368:A379"/>
    <mergeCell ref="BZ365:BZ367"/>
    <mergeCell ref="CA365:CA367"/>
    <mergeCell ref="CB365:CB367"/>
    <mergeCell ref="CC365:CC367"/>
    <mergeCell ref="CD365:CD367"/>
    <mergeCell ref="CE365:CE367"/>
    <mergeCell ref="BT365:BT367"/>
    <mergeCell ref="BU365:BU367"/>
    <mergeCell ref="BV365:BV367"/>
    <mergeCell ref="BW365:BW367"/>
    <mergeCell ref="BX365:BX367"/>
    <mergeCell ref="BY365:BY367"/>
    <mergeCell ref="AK368:AK379"/>
    <mergeCell ref="AJ368:AJ379"/>
    <mergeCell ref="AI368:AI379"/>
    <mergeCell ref="AH368:AH379"/>
    <mergeCell ref="AG368:AG379"/>
    <mergeCell ref="BS368:BS379"/>
    <mergeCell ref="BZ368:BZ379"/>
    <mergeCell ref="CA368:CA379"/>
    <mergeCell ref="CB368:CB379"/>
    <mergeCell ref="CC368:CC379"/>
    <mergeCell ref="CD368:CD379"/>
    <mergeCell ref="CE368:CE379"/>
    <mergeCell ref="T365:T367"/>
    <mergeCell ref="S365:S367"/>
    <mergeCell ref="R365:R367"/>
    <mergeCell ref="Q365:Q367"/>
    <mergeCell ref="P365:P367"/>
    <mergeCell ref="O365:O367"/>
    <mergeCell ref="N365:N367"/>
    <mergeCell ref="M365:M367"/>
    <mergeCell ref="L365:L367"/>
    <mergeCell ref="K365:K367"/>
    <mergeCell ref="J365:J367"/>
    <mergeCell ref="I365:I367"/>
    <mergeCell ref="H365:H367"/>
    <mergeCell ref="A365:A367"/>
    <mergeCell ref="BS272:BS280"/>
    <mergeCell ref="G365:G367"/>
    <mergeCell ref="F365:F367"/>
    <mergeCell ref="E365:E367"/>
    <mergeCell ref="D365:D367"/>
    <mergeCell ref="C365:C367"/>
    <mergeCell ref="B365:B367"/>
    <mergeCell ref="BS365:BS367"/>
    <mergeCell ref="AK365:AK367"/>
    <mergeCell ref="AJ365:AJ367"/>
    <mergeCell ref="AI365:AI367"/>
    <mergeCell ref="AH365:AH367"/>
    <mergeCell ref="AG365:AG367"/>
    <mergeCell ref="AF365:AF367"/>
    <mergeCell ref="AE365:AE367"/>
    <mergeCell ref="AD365:AD367"/>
    <mergeCell ref="AC365:AC367"/>
    <mergeCell ref="AB365:AB367"/>
    <mergeCell ref="X365:X367"/>
    <mergeCell ref="W365:W367"/>
    <mergeCell ref="V365:V367"/>
    <mergeCell ref="U365:U367"/>
    <mergeCell ref="AF368:AF379"/>
    <mergeCell ref="AE368:AE379"/>
    <mergeCell ref="AD368:AD379"/>
    <mergeCell ref="AC368:AC379"/>
    <mergeCell ref="AB368:AB379"/>
    <mergeCell ref="AA368:AA379"/>
    <mergeCell ref="Z368:Z379"/>
    <mergeCell ref="AA365:AA367"/>
    <mergeCell ref="Z365:Z367"/>
    <mergeCell ref="Y368:Y379"/>
    <mergeCell ref="X368:X379"/>
    <mergeCell ref="R285:R289"/>
    <mergeCell ref="S285:S289"/>
    <mergeCell ref="T285:T289"/>
    <mergeCell ref="U285:U289"/>
    <mergeCell ref="V285:V289"/>
    <mergeCell ref="W285:W289"/>
    <mergeCell ref="X285:X289"/>
    <mergeCell ref="Y285:Y289"/>
    <mergeCell ref="Z285:Z289"/>
    <mergeCell ref="AA285:AA289"/>
    <mergeCell ref="AB285:AB289"/>
    <mergeCell ref="AC285:AC289"/>
    <mergeCell ref="AD285:AD289"/>
    <mergeCell ref="AE285:AE289"/>
    <mergeCell ref="AF285:AF289"/>
    <mergeCell ref="R342:R354"/>
    <mergeCell ref="S342:S354"/>
    <mergeCell ref="A285:A289"/>
    <mergeCell ref="B285:B289"/>
    <mergeCell ref="C285:C289"/>
    <mergeCell ref="D285:D289"/>
    <mergeCell ref="E285:E289"/>
    <mergeCell ref="F285:F289"/>
    <mergeCell ref="G285:G289"/>
    <mergeCell ref="H285:H289"/>
    <mergeCell ref="I285:I289"/>
    <mergeCell ref="J285:J289"/>
    <mergeCell ref="K285:K289"/>
    <mergeCell ref="L285:L289"/>
    <mergeCell ref="M285:M289"/>
    <mergeCell ref="N285:N289"/>
    <mergeCell ref="O285:O289"/>
    <mergeCell ref="P285:P289"/>
    <mergeCell ref="Q285:Q289"/>
    <mergeCell ref="E11:F11"/>
    <mergeCell ref="E12:F12"/>
    <mergeCell ref="BM22:BM35"/>
    <mergeCell ref="BN22:BN35"/>
    <mergeCell ref="BV22:BV35"/>
    <mergeCell ref="BI22:BI35"/>
    <mergeCell ref="T22:T38"/>
    <mergeCell ref="S22:S38"/>
    <mergeCell ref="R22:R38"/>
    <mergeCell ref="Q22:Q38"/>
    <mergeCell ref="P22:P38"/>
    <mergeCell ref="O22:O38"/>
    <mergeCell ref="BK22:BK35"/>
    <mergeCell ref="BT22:BT35"/>
    <mergeCell ref="AB22:AB38"/>
    <mergeCell ref="AA22:AA38"/>
    <mergeCell ref="Z22:Z38"/>
    <mergeCell ref="Y22:Y38"/>
    <mergeCell ref="X22:X38"/>
    <mergeCell ref="W22:W38"/>
    <mergeCell ref="V22:V38"/>
    <mergeCell ref="U22:U38"/>
    <mergeCell ref="AJ22:AJ38"/>
    <mergeCell ref="AI22:AI38"/>
    <mergeCell ref="AH22:AH38"/>
    <mergeCell ref="AG22:AG38"/>
    <mergeCell ref="AF22:AF38"/>
    <mergeCell ref="AE22:AE38"/>
    <mergeCell ref="AD22:AD38"/>
    <mergeCell ref="AC22:AC38"/>
    <mergeCell ref="F22:F38"/>
    <mergeCell ref="H22:H38"/>
    <mergeCell ref="BR115:BR123"/>
    <mergeCell ref="BQ96:BQ104"/>
    <mergeCell ref="BR96:BR104"/>
    <mergeCell ref="AG70:AG83"/>
    <mergeCell ref="AF70:AF83"/>
    <mergeCell ref="AE70:AE83"/>
    <mergeCell ref="AD70:AD83"/>
    <mergeCell ref="Z105:Z113"/>
    <mergeCell ref="Y105:Y113"/>
    <mergeCell ref="J85:J94"/>
    <mergeCell ref="K85:K94"/>
    <mergeCell ref="L85:L94"/>
    <mergeCell ref="M85:M94"/>
    <mergeCell ref="N85:N94"/>
    <mergeCell ref="O85:O94"/>
    <mergeCell ref="P85:P94"/>
    <mergeCell ref="Q85:Q94"/>
    <mergeCell ref="BI85:BI91"/>
    <mergeCell ref="AK70:AK83"/>
    <mergeCell ref="AI95:AI104"/>
    <mergeCell ref="AH95:AH104"/>
    <mergeCell ref="BI95:BI98"/>
    <mergeCell ref="AK95:AK104"/>
    <mergeCell ref="AJ95:AJ104"/>
    <mergeCell ref="J105:J113"/>
    <mergeCell ref="K105:K113"/>
    <mergeCell ref="L105:L113"/>
    <mergeCell ref="M105:M113"/>
    <mergeCell ref="N105:N113"/>
    <mergeCell ref="O105:O113"/>
    <mergeCell ref="P105:P113"/>
    <mergeCell ref="Q105:Q113"/>
    <mergeCell ref="K39:K50"/>
    <mergeCell ref="J39:J50"/>
    <mergeCell ref="BI51:BI63"/>
    <mergeCell ref="BJ95:BJ104"/>
    <mergeCell ref="BK95:BK104"/>
    <mergeCell ref="BL95:BL104"/>
    <mergeCell ref="BJ105:BJ113"/>
    <mergeCell ref="BK105:BK113"/>
    <mergeCell ref="B124:B132"/>
    <mergeCell ref="AJ70:AJ83"/>
    <mergeCell ref="AI70:AI83"/>
    <mergeCell ref="AH70:AH83"/>
    <mergeCell ref="BL70:BL84"/>
    <mergeCell ref="Z85:Z94"/>
    <mergeCell ref="AC85:AC94"/>
    <mergeCell ref="AD85:AD94"/>
    <mergeCell ref="Y51:Y69"/>
    <mergeCell ref="X51:X69"/>
    <mergeCell ref="BL51:BL63"/>
    <mergeCell ref="AD51:AD69"/>
    <mergeCell ref="AC51:AC69"/>
    <mergeCell ref="AB51:AB69"/>
    <mergeCell ref="AA51:AA69"/>
    <mergeCell ref="BK39:BK46"/>
    <mergeCell ref="G70:G84"/>
    <mergeCell ref="H70:H84"/>
    <mergeCell ref="G39:G50"/>
    <mergeCell ref="F39:F50"/>
    <mergeCell ref="U124:U132"/>
    <mergeCell ref="V124:V132"/>
    <mergeCell ref="W124:W132"/>
    <mergeCell ref="X124:X132"/>
    <mergeCell ref="BT114:BT116"/>
    <mergeCell ref="Z114:Z123"/>
    <mergeCell ref="Y114:Y123"/>
    <mergeCell ref="BL124:BL132"/>
    <mergeCell ref="BT124:BT132"/>
    <mergeCell ref="B491:L491"/>
    <mergeCell ref="A489:W489"/>
    <mergeCell ref="BT39:BT46"/>
    <mergeCell ref="BU39:BU46"/>
    <mergeCell ref="BV39:BV46"/>
    <mergeCell ref="BI39:BI46"/>
    <mergeCell ref="BJ39:BJ46"/>
    <mergeCell ref="BJ85:BJ94"/>
    <mergeCell ref="BK85:BK94"/>
    <mergeCell ref="BL85:BL94"/>
    <mergeCell ref="BU114:BU116"/>
    <mergeCell ref="BV114:BV116"/>
    <mergeCell ref="BS106:BS113"/>
    <mergeCell ref="BR106:BR113"/>
    <mergeCell ref="A114:A123"/>
    <mergeCell ref="B114:B123"/>
    <mergeCell ref="C114:C123"/>
    <mergeCell ref="AD124:AD132"/>
    <mergeCell ref="AE124:AE132"/>
    <mergeCell ref="AF124:AF132"/>
    <mergeCell ref="AG124:AG132"/>
    <mergeCell ref="AH124:AH132"/>
    <mergeCell ref="AI124:AI132"/>
    <mergeCell ref="AJ124:AJ132"/>
    <mergeCell ref="AK124:AK132"/>
    <mergeCell ref="AK51:AK69"/>
    <mergeCell ref="BJ70:BJ84"/>
    <mergeCell ref="Y124:Y132"/>
    <mergeCell ref="Z124:Z132"/>
    <mergeCell ref="AA124:AA132"/>
    <mergeCell ref="AB124:AB132"/>
    <mergeCell ref="AC124:AC132"/>
    <mergeCell ref="AC114:AC123"/>
    <mergeCell ref="AD114:AD123"/>
    <mergeCell ref="AE114:AE123"/>
    <mergeCell ref="D114:D123"/>
    <mergeCell ref="E114:E123"/>
    <mergeCell ref="F114:F123"/>
    <mergeCell ref="A124:A132"/>
    <mergeCell ref="I70:I84"/>
    <mergeCell ref="J70:J84"/>
    <mergeCell ref="G105:G113"/>
    <mergeCell ref="H105:H113"/>
    <mergeCell ref="I105:I113"/>
    <mergeCell ref="A133:A146"/>
    <mergeCell ref="I133:I146"/>
    <mergeCell ref="J133:J146"/>
    <mergeCell ref="K133:K146"/>
    <mergeCell ref="L133:L146"/>
    <mergeCell ref="M133:M146"/>
    <mergeCell ref="N133:N146"/>
    <mergeCell ref="O133:O146"/>
    <mergeCell ref="P133:P146"/>
    <mergeCell ref="BK124:BK132"/>
    <mergeCell ref="BI124:BI132"/>
    <mergeCell ref="BJ133:BJ146"/>
    <mergeCell ref="BI133:BI146"/>
    <mergeCell ref="BK133:BK146"/>
    <mergeCell ref="S124:S132"/>
    <mergeCell ref="T124:T132"/>
    <mergeCell ref="AF133:AF146"/>
    <mergeCell ref="AG133:AG146"/>
    <mergeCell ref="AB133:AB146"/>
    <mergeCell ref="Z133:Z146"/>
    <mergeCell ref="AA133:AA146"/>
    <mergeCell ref="G124:G132"/>
    <mergeCell ref="H124:H132"/>
    <mergeCell ref="I124:I132"/>
    <mergeCell ref="J124:J132"/>
    <mergeCell ref="K124:K132"/>
    <mergeCell ref="L124:L132"/>
    <mergeCell ref="M124:M132"/>
    <mergeCell ref="N124:N132"/>
    <mergeCell ref="O124:O132"/>
    <mergeCell ref="P124:P132"/>
    <mergeCell ref="Q124:Q132"/>
    <mergeCell ref="BU124:BU132"/>
    <mergeCell ref="BV124:BV132"/>
    <mergeCell ref="B133:B146"/>
    <mergeCell ref="C133:C146"/>
    <mergeCell ref="D133:D146"/>
    <mergeCell ref="E133:E146"/>
    <mergeCell ref="F133:F146"/>
    <mergeCell ref="G133:G146"/>
    <mergeCell ref="H133:H146"/>
    <mergeCell ref="Q133:Q146"/>
    <mergeCell ref="R133:R146"/>
    <mergeCell ref="S133:S146"/>
    <mergeCell ref="T133:T146"/>
    <mergeCell ref="U133:U146"/>
    <mergeCell ref="V133:V146"/>
    <mergeCell ref="W133:W146"/>
    <mergeCell ref="X133:X146"/>
    <mergeCell ref="Y133:Y146"/>
    <mergeCell ref="AK133:AK146"/>
    <mergeCell ref="BT133:BT146"/>
    <mergeCell ref="BU133:BU146"/>
    <mergeCell ref="BV133:BV146"/>
    <mergeCell ref="AC133:AC146"/>
    <mergeCell ref="AD133:AD146"/>
    <mergeCell ref="AE133:AE146"/>
    <mergeCell ref="BL133:BL146"/>
    <mergeCell ref="C124:C132"/>
    <mergeCell ref="D124:D132"/>
    <mergeCell ref="E124:E132"/>
    <mergeCell ref="F124:F132"/>
    <mergeCell ref="R124:R132"/>
    <mergeCell ref="BJ124:BJ132"/>
    <mergeCell ref="Z147:Z156"/>
    <mergeCell ref="AA147:AA156"/>
    <mergeCell ref="AB147:AB156"/>
    <mergeCell ref="AC147:AC156"/>
    <mergeCell ref="AD147:AD156"/>
    <mergeCell ref="AE147:AE156"/>
    <mergeCell ref="AF147:AF156"/>
    <mergeCell ref="AG147:AG156"/>
    <mergeCell ref="AH147:AH156"/>
    <mergeCell ref="AF157:AF166"/>
    <mergeCell ref="AG157:AG166"/>
    <mergeCell ref="AI157:AI166"/>
    <mergeCell ref="AJ157:AJ166"/>
    <mergeCell ref="AH157:AH166"/>
    <mergeCell ref="B147:B156"/>
    <mergeCell ref="K147:K156"/>
    <mergeCell ref="L147:L156"/>
    <mergeCell ref="M147:M156"/>
    <mergeCell ref="N147:N156"/>
    <mergeCell ref="O147:O156"/>
    <mergeCell ref="P147:P156"/>
    <mergeCell ref="Q147:Q156"/>
    <mergeCell ref="R147:R156"/>
    <mergeCell ref="S147:S156"/>
    <mergeCell ref="T147:T156"/>
    <mergeCell ref="U147:U156"/>
    <mergeCell ref="V147:V156"/>
    <mergeCell ref="W147:W156"/>
    <mergeCell ref="X147:X156"/>
    <mergeCell ref="Y147:Y156"/>
    <mergeCell ref="M157:M166"/>
    <mergeCell ref="N157:N166"/>
    <mergeCell ref="A147:A156"/>
    <mergeCell ref="C147:C156"/>
    <mergeCell ref="D147:D156"/>
    <mergeCell ref="E147:E156"/>
    <mergeCell ref="F147:F156"/>
    <mergeCell ref="G147:G156"/>
    <mergeCell ref="H147:H156"/>
    <mergeCell ref="I147:I156"/>
    <mergeCell ref="J147:J156"/>
    <mergeCell ref="V167:V178"/>
    <mergeCell ref="Y157:Y166"/>
    <mergeCell ref="Z157:Z166"/>
    <mergeCell ref="AA157:AA166"/>
    <mergeCell ref="AB157:AB166"/>
    <mergeCell ref="AC157:AC166"/>
    <mergeCell ref="AD157:AD166"/>
    <mergeCell ref="AE157:AE166"/>
    <mergeCell ref="A157:A166"/>
    <mergeCell ref="A167:A178"/>
    <mergeCell ref="C157:C166"/>
    <mergeCell ref="D157:D166"/>
    <mergeCell ref="E157:E166"/>
    <mergeCell ref="F157:F166"/>
    <mergeCell ref="G157:G166"/>
    <mergeCell ref="H157:H166"/>
    <mergeCell ref="I157:I166"/>
    <mergeCell ref="B157:B166"/>
    <mergeCell ref="B167:B178"/>
    <mergeCell ref="J157:J166"/>
    <mergeCell ref="K157:K166"/>
    <mergeCell ref="L157:L166"/>
    <mergeCell ref="U157:U166"/>
    <mergeCell ref="O157:O166"/>
    <mergeCell ref="P157:P166"/>
    <mergeCell ref="Q157:Q166"/>
    <mergeCell ref="R157:R166"/>
    <mergeCell ref="S157:S166"/>
    <mergeCell ref="T157:T166"/>
    <mergeCell ref="W167:W178"/>
    <mergeCell ref="X167:X178"/>
    <mergeCell ref="Y167:Y178"/>
    <mergeCell ref="Z167:Z178"/>
    <mergeCell ref="AA167:AA178"/>
    <mergeCell ref="AB167:AB178"/>
    <mergeCell ref="AC167:AC178"/>
    <mergeCell ref="AD167:AD178"/>
    <mergeCell ref="AE167:AE178"/>
    <mergeCell ref="T167:T178"/>
    <mergeCell ref="U167:U178"/>
    <mergeCell ref="V157:V166"/>
    <mergeCell ref="W157:W166"/>
    <mergeCell ref="X157:X166"/>
    <mergeCell ref="C167:C178"/>
    <mergeCell ref="D167:D178"/>
    <mergeCell ref="E167:E178"/>
    <mergeCell ref="F167:F178"/>
    <mergeCell ref="G167:G178"/>
    <mergeCell ref="H167:H178"/>
    <mergeCell ref="I167:I178"/>
    <mergeCell ref="J167:J178"/>
    <mergeCell ref="K167:K178"/>
    <mergeCell ref="L167:L178"/>
    <mergeCell ref="M167:M178"/>
    <mergeCell ref="N167:N178"/>
    <mergeCell ref="O167:O178"/>
    <mergeCell ref="P167:P178"/>
    <mergeCell ref="Q167:Q178"/>
    <mergeCell ref="R167:R178"/>
    <mergeCell ref="S167:S178"/>
    <mergeCell ref="BT147:BT156"/>
    <mergeCell ref="BT157:BT166"/>
    <mergeCell ref="BT167:BT178"/>
    <mergeCell ref="BU147:BU156"/>
    <mergeCell ref="BU157:BU166"/>
    <mergeCell ref="BU167:BU178"/>
    <mergeCell ref="BV147:BV156"/>
    <mergeCell ref="BV157:BV166"/>
    <mergeCell ref="BV167:BV178"/>
    <mergeCell ref="AF167:AF178"/>
    <mergeCell ref="AG167:AG178"/>
    <mergeCell ref="AH167:AH178"/>
    <mergeCell ref="AI167:AI178"/>
    <mergeCell ref="AJ167:AJ178"/>
    <mergeCell ref="AK167:AK178"/>
    <mergeCell ref="BJ157:BJ166"/>
    <mergeCell ref="BJ167:BJ178"/>
    <mergeCell ref="BK157:BK166"/>
    <mergeCell ref="BK167:BK178"/>
    <mergeCell ref="BI157:BI166"/>
    <mergeCell ref="BI167:BI178"/>
    <mergeCell ref="AI147:AI156"/>
    <mergeCell ref="AJ147:AJ156"/>
    <mergeCell ref="AK147:AK156"/>
    <mergeCell ref="BJ147:BJ156"/>
    <mergeCell ref="BK147:BK156"/>
    <mergeCell ref="BI147:BI156"/>
    <mergeCell ref="BL147:BL156"/>
    <mergeCell ref="BS158:BS166"/>
    <mergeCell ref="BR158:BR166"/>
    <mergeCell ref="BL157:BL166"/>
    <mergeCell ref="BL167:BL178"/>
    <mergeCell ref="B185:B192"/>
    <mergeCell ref="B193:B196"/>
    <mergeCell ref="A185:A192"/>
    <mergeCell ref="A193:A196"/>
    <mergeCell ref="I185:I192"/>
    <mergeCell ref="J185:J192"/>
    <mergeCell ref="K185:K192"/>
    <mergeCell ref="C193:C196"/>
    <mergeCell ref="D193:D196"/>
    <mergeCell ref="E193:E196"/>
    <mergeCell ref="F193:F196"/>
    <mergeCell ref="G193:G196"/>
    <mergeCell ref="H193:H196"/>
    <mergeCell ref="I193:I196"/>
    <mergeCell ref="J193:J196"/>
    <mergeCell ref="K193:K196"/>
    <mergeCell ref="L193:L196"/>
    <mergeCell ref="P193:P196"/>
    <mergeCell ref="Q193:Q196"/>
    <mergeCell ref="R193:R196"/>
    <mergeCell ref="U185:U192"/>
    <mergeCell ref="L185:L192"/>
    <mergeCell ref="M185:M192"/>
    <mergeCell ref="N185:N192"/>
    <mergeCell ref="O185:O192"/>
    <mergeCell ref="P185:P192"/>
    <mergeCell ref="Q185:Q192"/>
    <mergeCell ref="R185:R192"/>
    <mergeCell ref="S185:S192"/>
    <mergeCell ref="T185:T192"/>
    <mergeCell ref="C185:C192"/>
    <mergeCell ref="D185:D192"/>
    <mergeCell ref="E185:E192"/>
    <mergeCell ref="F185:F192"/>
    <mergeCell ref="G185:G192"/>
    <mergeCell ref="H185:H192"/>
    <mergeCell ref="S193:S196"/>
    <mergeCell ref="T193:T196"/>
    <mergeCell ref="U193:U196"/>
    <mergeCell ref="Z193:Z196"/>
    <mergeCell ref="AA193:AA196"/>
    <mergeCell ref="AD185:AD192"/>
    <mergeCell ref="AE185:AE192"/>
    <mergeCell ref="AF185:AF192"/>
    <mergeCell ref="AG185:AG192"/>
    <mergeCell ref="AH185:AH192"/>
    <mergeCell ref="AI185:AI192"/>
    <mergeCell ref="AJ185:AJ192"/>
    <mergeCell ref="AK185:AK192"/>
    <mergeCell ref="V185:V192"/>
    <mergeCell ref="W185:W192"/>
    <mergeCell ref="X185:X192"/>
    <mergeCell ref="Y185:Y192"/>
    <mergeCell ref="Z185:Z192"/>
    <mergeCell ref="AA185:AA192"/>
    <mergeCell ref="AB185:AB192"/>
    <mergeCell ref="AC185:AC192"/>
    <mergeCell ref="AK193:AK196"/>
    <mergeCell ref="AB193:AB196"/>
    <mergeCell ref="AC193:AC196"/>
    <mergeCell ref="AD193:AD196"/>
    <mergeCell ref="AE193:AE196"/>
    <mergeCell ref="AF193:AF196"/>
    <mergeCell ref="AG193:AG196"/>
    <mergeCell ref="AH193:AH196"/>
    <mergeCell ref="AI193:AI196"/>
    <mergeCell ref="AJ193:AJ196"/>
    <mergeCell ref="B342:B354"/>
    <mergeCell ref="A342:A354"/>
    <mergeCell ref="C342:C354"/>
    <mergeCell ref="D342:D354"/>
    <mergeCell ref="E342:E354"/>
    <mergeCell ref="F342:F354"/>
    <mergeCell ref="G342:G354"/>
    <mergeCell ref="H342:H354"/>
    <mergeCell ref="I342:I354"/>
    <mergeCell ref="J342:J354"/>
    <mergeCell ref="K342:K354"/>
    <mergeCell ref="L342:L354"/>
    <mergeCell ref="M342:M354"/>
    <mergeCell ref="N342:N354"/>
    <mergeCell ref="O342:O354"/>
    <mergeCell ref="P342:P354"/>
    <mergeCell ref="Q342:Q354"/>
    <mergeCell ref="T342:T354"/>
    <mergeCell ref="U342:U354"/>
    <mergeCell ref="V342:V354"/>
    <mergeCell ref="W342:W354"/>
    <mergeCell ref="X342:X354"/>
    <mergeCell ref="Y342:Y354"/>
    <mergeCell ref="Z342:Z354"/>
    <mergeCell ref="AA342:AA354"/>
    <mergeCell ref="AB342:AB354"/>
    <mergeCell ref="AC342:AC354"/>
    <mergeCell ref="AD342:AD354"/>
    <mergeCell ref="AE342:AE354"/>
    <mergeCell ref="AF342:AF354"/>
    <mergeCell ref="AG342:AG354"/>
    <mergeCell ref="AH342:AH354"/>
    <mergeCell ref="AI342:AI354"/>
    <mergeCell ref="AJ342:AJ354"/>
    <mergeCell ref="B355:B361"/>
    <mergeCell ref="A355:A361"/>
    <mergeCell ref="C355:C361"/>
    <mergeCell ref="D355:D361"/>
    <mergeCell ref="E355:E361"/>
    <mergeCell ref="F355:F361"/>
    <mergeCell ref="G355:G361"/>
    <mergeCell ref="H355:H361"/>
    <mergeCell ref="I355:I361"/>
    <mergeCell ref="J355:J361"/>
    <mergeCell ref="K355:K361"/>
    <mergeCell ref="L355:L361"/>
    <mergeCell ref="M355:M361"/>
    <mergeCell ref="N355:N361"/>
    <mergeCell ref="O355:O361"/>
    <mergeCell ref="P355:P361"/>
    <mergeCell ref="Q355:Q361"/>
    <mergeCell ref="V355:V361"/>
    <mergeCell ref="W355:W361"/>
    <mergeCell ref="X355:X361"/>
    <mergeCell ref="Y355:Y361"/>
    <mergeCell ref="Z355:Z361"/>
    <mergeCell ref="AA355:AA361"/>
    <mergeCell ref="AB355:AB361"/>
    <mergeCell ref="AC355:AC361"/>
    <mergeCell ref="AD355:AD361"/>
    <mergeCell ref="BJ355:BJ361"/>
    <mergeCell ref="BK355:BK361"/>
    <mergeCell ref="BL355:BL361"/>
    <mergeCell ref="AE355:AE361"/>
    <mergeCell ref="AF355:AF361"/>
    <mergeCell ref="AG355:AG361"/>
    <mergeCell ref="AH355:AH361"/>
    <mergeCell ref="AI355:AI361"/>
    <mergeCell ref="AJ355:AJ361"/>
    <mergeCell ref="AK355:AK361"/>
    <mergeCell ref="BI355:BI361"/>
    <mergeCell ref="X397:X410"/>
    <mergeCell ref="BL397:BL410"/>
    <mergeCell ref="B384:B396"/>
    <mergeCell ref="A384:A396"/>
    <mergeCell ref="C384:C396"/>
    <mergeCell ref="D384:D396"/>
    <mergeCell ref="E384:E396"/>
    <mergeCell ref="F384:F396"/>
    <mergeCell ref="G384:G396"/>
    <mergeCell ref="H384:H396"/>
    <mergeCell ref="I384:I396"/>
    <mergeCell ref="J384:J396"/>
    <mergeCell ref="K384:K396"/>
    <mergeCell ref="L384:L396"/>
    <mergeCell ref="M384:M396"/>
    <mergeCell ref="N384:N396"/>
    <mergeCell ref="O384:O396"/>
    <mergeCell ref="P384:P396"/>
    <mergeCell ref="Q384:Q396"/>
    <mergeCell ref="P397:P410"/>
    <mergeCell ref="Q397:Q410"/>
    <mergeCell ref="R397:R410"/>
    <mergeCell ref="S397:S410"/>
    <mergeCell ref="T397:T410"/>
    <mergeCell ref="U397:U410"/>
    <mergeCell ref="V397:V410"/>
    <mergeCell ref="R384:R396"/>
    <mergeCell ref="S384:S396"/>
    <mergeCell ref="T384:T396"/>
    <mergeCell ref="U384:U396"/>
    <mergeCell ref="V384:V396"/>
    <mergeCell ref="W384:W396"/>
    <mergeCell ref="BL384:BL396"/>
    <mergeCell ref="X384:X396"/>
    <mergeCell ref="Y384:Y396"/>
    <mergeCell ref="Z384:Z396"/>
    <mergeCell ref="AA384:AA396"/>
    <mergeCell ref="AB384:AB396"/>
    <mergeCell ref="AC384:AC396"/>
    <mergeCell ref="AD384:AD396"/>
    <mergeCell ref="AE384:AE396"/>
    <mergeCell ref="AF384:AF396"/>
    <mergeCell ref="AG384:AG396"/>
    <mergeCell ref="AH384:AH396"/>
    <mergeCell ref="AI384:AI396"/>
    <mergeCell ref="AJ384:AJ396"/>
    <mergeCell ref="AK384:AK396"/>
    <mergeCell ref="BJ384:BJ396"/>
    <mergeCell ref="BK384:BK396"/>
    <mergeCell ref="BI384:BI396"/>
    <mergeCell ref="W397:W410"/>
    <mergeCell ref="A397:A410"/>
    <mergeCell ref="B411:B417"/>
    <mergeCell ref="A411:A417"/>
    <mergeCell ref="C411:C417"/>
    <mergeCell ref="D411:D417"/>
    <mergeCell ref="E411:E417"/>
    <mergeCell ref="F411:F417"/>
    <mergeCell ref="G411:G417"/>
    <mergeCell ref="H411:H417"/>
    <mergeCell ref="I411:I417"/>
    <mergeCell ref="J411:J417"/>
    <mergeCell ref="K411:K417"/>
    <mergeCell ref="L411:L417"/>
    <mergeCell ref="M411:M417"/>
    <mergeCell ref="N411:N417"/>
    <mergeCell ref="O411:O417"/>
    <mergeCell ref="F397:F410"/>
    <mergeCell ref="B397:B410"/>
    <mergeCell ref="C397:C410"/>
    <mergeCell ref="D397:D410"/>
    <mergeCell ref="E397:E410"/>
    <mergeCell ref="G397:G410"/>
    <mergeCell ref="H397:H410"/>
    <mergeCell ref="I397:I410"/>
    <mergeCell ref="J397:J410"/>
    <mergeCell ref="K397:K410"/>
    <mergeCell ref="L397:L410"/>
    <mergeCell ref="M397:M410"/>
    <mergeCell ref="N397:N410"/>
    <mergeCell ref="O397:O410"/>
    <mergeCell ref="B418:B428"/>
    <mergeCell ref="P411:P417"/>
    <mergeCell ref="A418:A428"/>
    <mergeCell ref="C418:C428"/>
    <mergeCell ref="D418:D428"/>
    <mergeCell ref="E418:E428"/>
    <mergeCell ref="F418:F428"/>
    <mergeCell ref="G418:G428"/>
    <mergeCell ref="H418:H428"/>
    <mergeCell ref="I418:I428"/>
    <mergeCell ref="J418:J428"/>
    <mergeCell ref="K418:K428"/>
    <mergeCell ref="L418:L428"/>
    <mergeCell ref="M418:M428"/>
    <mergeCell ref="N418:N428"/>
    <mergeCell ref="O418:O428"/>
    <mergeCell ref="P418:P428"/>
    <mergeCell ref="AI411:AI417"/>
    <mergeCell ref="AJ411:AJ417"/>
    <mergeCell ref="AK411:AK417"/>
    <mergeCell ref="R429:R435"/>
    <mergeCell ref="S429:S435"/>
    <mergeCell ref="T429:T435"/>
    <mergeCell ref="U429:U435"/>
    <mergeCell ref="V429:V435"/>
    <mergeCell ref="W429:W435"/>
    <mergeCell ref="X429:X435"/>
    <mergeCell ref="Y429:Y435"/>
    <mergeCell ref="Z429:Z435"/>
    <mergeCell ref="AA429:AA435"/>
    <mergeCell ref="AB429:AB435"/>
    <mergeCell ref="AC429:AC435"/>
    <mergeCell ref="AD429:AD435"/>
    <mergeCell ref="Z418:Z428"/>
    <mergeCell ref="AA418:AA428"/>
    <mergeCell ref="AB418:AB428"/>
    <mergeCell ref="AC418:AC428"/>
    <mergeCell ref="AD418:AD428"/>
    <mergeCell ref="R418:R428"/>
    <mergeCell ref="S418:S428"/>
    <mergeCell ref="T418:T428"/>
    <mergeCell ref="U418:U428"/>
    <mergeCell ref="V418:V428"/>
    <mergeCell ref="W418:W428"/>
    <mergeCell ref="X418:X428"/>
    <mergeCell ref="Y418:Y428"/>
    <mergeCell ref="R411:R417"/>
    <mergeCell ref="S411:S417"/>
    <mergeCell ref="T411:T417"/>
    <mergeCell ref="C429:C435"/>
    <mergeCell ref="D429:D435"/>
    <mergeCell ref="E429:E435"/>
    <mergeCell ref="F429:F435"/>
    <mergeCell ref="G429:G435"/>
    <mergeCell ref="H429:H435"/>
    <mergeCell ref="I429:I435"/>
    <mergeCell ref="J429:J435"/>
    <mergeCell ref="K429:K435"/>
    <mergeCell ref="L429:L435"/>
    <mergeCell ref="M429:M435"/>
    <mergeCell ref="N429:N435"/>
    <mergeCell ref="O429:O435"/>
    <mergeCell ref="P429:P435"/>
    <mergeCell ref="Q429:Q435"/>
    <mergeCell ref="AG411:AG417"/>
    <mergeCell ref="AH411:AH417"/>
    <mergeCell ref="Q411:Q417"/>
    <mergeCell ref="U411:U417"/>
    <mergeCell ref="V411:V417"/>
    <mergeCell ref="W411:W417"/>
    <mergeCell ref="X411:X417"/>
    <mergeCell ref="Y411:Y417"/>
    <mergeCell ref="Z411:Z417"/>
    <mergeCell ref="AA411:AA417"/>
    <mergeCell ref="AB411:AB417"/>
    <mergeCell ref="AC411:AC417"/>
    <mergeCell ref="AD411:AD417"/>
    <mergeCell ref="Q418:Q428"/>
    <mergeCell ref="AE429:AE435"/>
    <mergeCell ref="AF429:AF435"/>
    <mergeCell ref="AG429:AG435"/>
    <mergeCell ref="BI429:BI435"/>
    <mergeCell ref="BJ429:BJ435"/>
    <mergeCell ref="BK429:BK435"/>
    <mergeCell ref="BL429:BL435"/>
    <mergeCell ref="B436:B449"/>
    <mergeCell ref="A436:A449"/>
    <mergeCell ref="C436:C449"/>
    <mergeCell ref="D436:D449"/>
    <mergeCell ref="E436:E449"/>
    <mergeCell ref="F436:F449"/>
    <mergeCell ref="G436:G449"/>
    <mergeCell ref="P436:P449"/>
    <mergeCell ref="Q436:Q449"/>
    <mergeCell ref="R436:R449"/>
    <mergeCell ref="S436:S449"/>
    <mergeCell ref="T436:T449"/>
    <mergeCell ref="U436:U449"/>
    <mergeCell ref="V436:V449"/>
    <mergeCell ref="W436:W449"/>
    <mergeCell ref="X436:X449"/>
    <mergeCell ref="Y436:Y449"/>
    <mergeCell ref="Z436:Z449"/>
    <mergeCell ref="AA436:AA449"/>
    <mergeCell ref="AB436:AB449"/>
    <mergeCell ref="AC436:AC449"/>
    <mergeCell ref="H436:H449"/>
    <mergeCell ref="I436:I449"/>
    <mergeCell ref="L436:L449"/>
    <mergeCell ref="M436:M449"/>
    <mergeCell ref="N436:N449"/>
    <mergeCell ref="B429:B435"/>
    <mergeCell ref="A429:A435"/>
    <mergeCell ref="AH429:AH435"/>
    <mergeCell ref="AI429:AI435"/>
    <mergeCell ref="AJ429:AJ435"/>
    <mergeCell ref="AK429:AK435"/>
    <mergeCell ref="R450:R462"/>
    <mergeCell ref="S450:S462"/>
    <mergeCell ref="T450:T462"/>
    <mergeCell ref="U450:U462"/>
    <mergeCell ref="V450:V462"/>
    <mergeCell ref="W450:W462"/>
    <mergeCell ref="X450:X462"/>
    <mergeCell ref="Y450:Y462"/>
    <mergeCell ref="Z450:Z462"/>
    <mergeCell ref="AA450:AA462"/>
    <mergeCell ref="AB450:AB462"/>
    <mergeCell ref="AC450:AC462"/>
    <mergeCell ref="AD450:AD462"/>
    <mergeCell ref="AD436:AD449"/>
    <mergeCell ref="AF436:AF449"/>
    <mergeCell ref="AG436:AG449"/>
    <mergeCell ref="AH436:AH449"/>
    <mergeCell ref="AI436:AI449"/>
    <mergeCell ref="AJ436:AJ449"/>
    <mergeCell ref="AJ450:AJ462"/>
    <mergeCell ref="AK450:AK462"/>
    <mergeCell ref="AE436:AE449"/>
    <mergeCell ref="AK436:AK449"/>
    <mergeCell ref="AG450:AG462"/>
    <mergeCell ref="A463:A471"/>
    <mergeCell ref="C463:C471"/>
    <mergeCell ref="D463:D471"/>
    <mergeCell ref="E463:E471"/>
    <mergeCell ref="F463:F471"/>
    <mergeCell ref="G463:G471"/>
    <mergeCell ref="H463:H471"/>
    <mergeCell ref="I463:I471"/>
    <mergeCell ref="J463:J471"/>
    <mergeCell ref="K463:K471"/>
    <mergeCell ref="L463:L471"/>
    <mergeCell ref="M463:M471"/>
    <mergeCell ref="N463:N471"/>
    <mergeCell ref="O463:O471"/>
    <mergeCell ref="P463:P471"/>
    <mergeCell ref="Q463:Q471"/>
    <mergeCell ref="J450:J462"/>
    <mergeCell ref="K450:K462"/>
    <mergeCell ref="L450:L462"/>
    <mergeCell ref="P450:P462"/>
    <mergeCell ref="Q450:Q462"/>
    <mergeCell ref="O436:O449"/>
    <mergeCell ref="H450:H462"/>
    <mergeCell ref="I450:I462"/>
    <mergeCell ref="M450:M462"/>
    <mergeCell ref="N450:N462"/>
    <mergeCell ref="O450:O462"/>
    <mergeCell ref="S472:S482"/>
    <mergeCell ref="T472:T482"/>
    <mergeCell ref="B472:B482"/>
    <mergeCell ref="T463:T471"/>
    <mergeCell ref="U463:U471"/>
    <mergeCell ref="AG463:AG471"/>
    <mergeCell ref="AH463:AH471"/>
    <mergeCell ref="AI463:AI471"/>
    <mergeCell ref="AJ463:AJ471"/>
    <mergeCell ref="BJ463:BJ471"/>
    <mergeCell ref="BK463:BK471"/>
    <mergeCell ref="BI463:BI471"/>
    <mergeCell ref="C450:C462"/>
    <mergeCell ref="D450:D462"/>
    <mergeCell ref="E450:E462"/>
    <mergeCell ref="N472:N482"/>
    <mergeCell ref="O472:O482"/>
    <mergeCell ref="P472:P482"/>
    <mergeCell ref="Q472:Q482"/>
    <mergeCell ref="R463:R471"/>
    <mergeCell ref="S463:S471"/>
    <mergeCell ref="R472:R482"/>
    <mergeCell ref="C472:C482"/>
    <mergeCell ref="D472:D482"/>
    <mergeCell ref="E472:E482"/>
    <mergeCell ref="F472:F482"/>
    <mergeCell ref="BL463:BL471"/>
    <mergeCell ref="BJ436:BJ449"/>
    <mergeCell ref="BJ450:BJ462"/>
    <mergeCell ref="BK436:BK449"/>
    <mergeCell ref="BK450:BK462"/>
    <mergeCell ref="BI436:BI449"/>
    <mergeCell ref="BI450:BI462"/>
    <mergeCell ref="BL436:BL449"/>
    <mergeCell ref="BL450:BL462"/>
    <mergeCell ref="AF450:AF462"/>
    <mergeCell ref="AD463:AD471"/>
    <mergeCell ref="AE463:AE471"/>
    <mergeCell ref="AF463:AF471"/>
    <mergeCell ref="V463:V471"/>
    <mergeCell ref="W463:W471"/>
    <mergeCell ref="X463:X471"/>
    <mergeCell ref="AE450:AE462"/>
    <mergeCell ref="AH450:AH462"/>
    <mergeCell ref="AI450:AI462"/>
    <mergeCell ref="AK463:AK471"/>
    <mergeCell ref="Y463:Y471"/>
    <mergeCell ref="Z463:Z471"/>
    <mergeCell ref="AA463:AA471"/>
    <mergeCell ref="AB463:AB471"/>
    <mergeCell ref="AC463:AC471"/>
    <mergeCell ref="BL472:BL482"/>
    <mergeCell ref="U472:U482"/>
    <mergeCell ref="V472:V482"/>
    <mergeCell ref="W472:W482"/>
    <mergeCell ref="X472:X482"/>
    <mergeCell ref="Y472:Y482"/>
    <mergeCell ref="Z472:Z482"/>
    <mergeCell ref="AA472:AA482"/>
    <mergeCell ref="AB472:AB482"/>
    <mergeCell ref="AC472:AC482"/>
    <mergeCell ref="AD472:AD482"/>
    <mergeCell ref="AE472:AE482"/>
    <mergeCell ref="AF472:AF482"/>
    <mergeCell ref="AG472:AG482"/>
    <mergeCell ref="AH472:AH482"/>
    <mergeCell ref="AI472:AI482"/>
    <mergeCell ref="AJ472:AJ482"/>
    <mergeCell ref="AK472:AK482"/>
    <mergeCell ref="BJ472:BJ482"/>
    <mergeCell ref="BK472:BK482"/>
    <mergeCell ref="BI472:BI482"/>
    <mergeCell ref="AA272:AA280"/>
    <mergeCell ref="Z272:Z280"/>
    <mergeCell ref="Y272:Y280"/>
    <mergeCell ref="X272:X280"/>
    <mergeCell ref="W272:W280"/>
    <mergeCell ref="V272:V280"/>
    <mergeCell ref="U272:U280"/>
    <mergeCell ref="A272:A280"/>
    <mergeCell ref="B272:B280"/>
    <mergeCell ref="C272:C280"/>
    <mergeCell ref="D272:D280"/>
    <mergeCell ref="E272:E280"/>
    <mergeCell ref="F272:F280"/>
    <mergeCell ref="G272:G280"/>
    <mergeCell ref="H272:H280"/>
    <mergeCell ref="I272:I280"/>
    <mergeCell ref="J272:J280"/>
    <mergeCell ref="K272:K280"/>
    <mergeCell ref="L272:L280"/>
    <mergeCell ref="M272:M280"/>
    <mergeCell ref="Q272:Q280"/>
    <mergeCell ref="R272:R280"/>
    <mergeCell ref="S272:S280"/>
    <mergeCell ref="G472:G482"/>
    <mergeCell ref="H472:H482"/>
    <mergeCell ref="I472:I482"/>
    <mergeCell ref="J472:J482"/>
    <mergeCell ref="K472:K482"/>
    <mergeCell ref="L472:L482"/>
    <mergeCell ref="M472:M482"/>
    <mergeCell ref="A472:A482"/>
    <mergeCell ref="B463:B471"/>
    <mergeCell ref="B450:B462"/>
    <mergeCell ref="A450:A462"/>
    <mergeCell ref="F450:F462"/>
    <mergeCell ref="G450:G462"/>
    <mergeCell ref="J436:J449"/>
    <mergeCell ref="K436:K449"/>
    <mergeCell ref="B281:B284"/>
    <mergeCell ref="C281:C284"/>
    <mergeCell ref="A281:A284"/>
    <mergeCell ref="D281:D284"/>
    <mergeCell ref="E281:E284"/>
    <mergeCell ref="F281:F284"/>
    <mergeCell ref="G281:G284"/>
    <mergeCell ref="H281:H284"/>
    <mergeCell ref="I281:I284"/>
    <mergeCell ref="J281:J284"/>
    <mergeCell ref="K281:K284"/>
    <mergeCell ref="L281:L284"/>
    <mergeCell ref="M281:M284"/>
    <mergeCell ref="A327:A328"/>
    <mergeCell ref="B327:B328"/>
    <mergeCell ref="C327:C328"/>
    <mergeCell ref="D327:D328"/>
    <mergeCell ref="AK281:AK284"/>
    <mergeCell ref="BI281:BI284"/>
    <mergeCell ref="BJ281:BJ284"/>
    <mergeCell ref="BK281:BK284"/>
    <mergeCell ref="BL281:BL284"/>
    <mergeCell ref="BT281:BT284"/>
    <mergeCell ref="BU281:BU284"/>
    <mergeCell ref="BJ327:BJ328"/>
    <mergeCell ref="BK327:BK328"/>
    <mergeCell ref="BK293:BK296"/>
    <mergeCell ref="BL293:BL296"/>
    <mergeCell ref="BL327:BL328"/>
    <mergeCell ref="AG285:AG289"/>
    <mergeCell ref="AH285:AH289"/>
    <mergeCell ref="AG301:AG303"/>
    <mergeCell ref="AH301:AH303"/>
    <mergeCell ref="AJ301:AJ303"/>
    <mergeCell ref="AK301:AK303"/>
    <mergeCell ref="BI301:BI303"/>
    <mergeCell ref="BJ301:BJ303"/>
    <mergeCell ref="BK301:BK303"/>
    <mergeCell ref="BL301:BL303"/>
    <mergeCell ref="BL297:BL300"/>
    <mergeCell ref="BM297:BM300"/>
    <mergeCell ref="BR297:BR300"/>
    <mergeCell ref="BS297:BS300"/>
    <mergeCell ref="BT297:BT300"/>
    <mergeCell ref="BU297:BU300"/>
    <mergeCell ref="AH311:AH316"/>
    <mergeCell ref="BM311:BM316"/>
    <mergeCell ref="BR311:BR316"/>
    <mergeCell ref="BS311:BS316"/>
    <mergeCell ref="AB325:AB326"/>
    <mergeCell ref="AC325:AC326"/>
    <mergeCell ref="AD325:AD326"/>
    <mergeCell ref="AE325:AE326"/>
    <mergeCell ref="AI325:AI326"/>
    <mergeCell ref="AJ325:AJ326"/>
    <mergeCell ref="Y325:Y326"/>
    <mergeCell ref="Z325:Z326"/>
    <mergeCell ref="AA325:AA326"/>
    <mergeCell ref="N281:N284"/>
    <mergeCell ref="O281:O284"/>
    <mergeCell ref="P281:P284"/>
    <mergeCell ref="Q281:Q284"/>
    <mergeCell ref="AB327:AB328"/>
    <mergeCell ref="AC327:AC328"/>
    <mergeCell ref="AD327:AD328"/>
    <mergeCell ref="AE327:AE328"/>
    <mergeCell ref="AF327:AF328"/>
    <mergeCell ref="AG327:AG328"/>
    <mergeCell ref="R293:R296"/>
    <mergeCell ref="S293:S296"/>
    <mergeCell ref="T293:T296"/>
    <mergeCell ref="U293:U296"/>
    <mergeCell ref="V293:V296"/>
    <mergeCell ref="W293:W296"/>
    <mergeCell ref="X293:X296"/>
    <mergeCell ref="Y293:Y296"/>
    <mergeCell ref="Z293:Z296"/>
    <mergeCell ref="AA293:AA296"/>
    <mergeCell ref="AB293:AB296"/>
    <mergeCell ref="AC293:AC296"/>
    <mergeCell ref="AD293:AD296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J325:J326"/>
    <mergeCell ref="K325:K326"/>
    <mergeCell ref="L325:L326"/>
    <mergeCell ref="M325:M326"/>
    <mergeCell ref="N325:N326"/>
    <mergeCell ref="O325:O326"/>
    <mergeCell ref="P325:P326"/>
    <mergeCell ref="Q325:Q326"/>
    <mergeCell ref="AI285:AI289"/>
    <mergeCell ref="AJ285:AJ289"/>
    <mergeCell ref="AK285:AK289"/>
    <mergeCell ref="BI285:BI289"/>
    <mergeCell ref="BJ285:BJ289"/>
    <mergeCell ref="BK285:BK289"/>
    <mergeCell ref="BL285:BL289"/>
    <mergeCell ref="BT285:BT289"/>
    <mergeCell ref="BU285:BU289"/>
    <mergeCell ref="BV285:BV289"/>
    <mergeCell ref="BS325:BS326"/>
    <mergeCell ref="AJ293:AJ296"/>
    <mergeCell ref="AK293:AK296"/>
    <mergeCell ref="BJ293:BJ296"/>
    <mergeCell ref="BS301:BS303"/>
    <mergeCell ref="BT301:BT303"/>
    <mergeCell ref="BU301:BU303"/>
    <mergeCell ref="BV301:BV303"/>
    <mergeCell ref="BJ304:BJ310"/>
    <mergeCell ref="BK304:BK310"/>
    <mergeCell ref="BL304:BL310"/>
    <mergeCell ref="BM304:BM310"/>
    <mergeCell ref="BR304:BR310"/>
    <mergeCell ref="BS304:BS310"/>
    <mergeCell ref="BT304:BT310"/>
    <mergeCell ref="AI293:AI296"/>
    <mergeCell ref="BI293:BI296"/>
    <mergeCell ref="BM301:BM303"/>
    <mergeCell ref="BR301:BR303"/>
    <mergeCell ref="BV297:BV300"/>
    <mergeCell ref="BT311:BT316"/>
    <mergeCell ref="BU311:BU316"/>
    <mergeCell ref="E327:E328"/>
    <mergeCell ref="F327:F328"/>
    <mergeCell ref="G327:G328"/>
    <mergeCell ref="H327:H328"/>
    <mergeCell ref="I327:I328"/>
    <mergeCell ref="J327:J328"/>
    <mergeCell ref="K327:K328"/>
    <mergeCell ref="L327:L328"/>
    <mergeCell ref="M327:M328"/>
    <mergeCell ref="N327:N328"/>
    <mergeCell ref="O327:O328"/>
    <mergeCell ref="P327:P328"/>
    <mergeCell ref="Q327:Q328"/>
    <mergeCell ref="A329:A332"/>
    <mergeCell ref="B329:B332"/>
    <mergeCell ref="C329:C332"/>
    <mergeCell ref="D329:D332"/>
    <mergeCell ref="E329:E332"/>
    <mergeCell ref="F329:F332"/>
    <mergeCell ref="G329:G332"/>
    <mergeCell ref="H329:H332"/>
    <mergeCell ref="I329:I332"/>
    <mergeCell ref="J329:J332"/>
    <mergeCell ref="K329:K332"/>
    <mergeCell ref="L329:L332"/>
    <mergeCell ref="M329:M332"/>
    <mergeCell ref="N329:N332"/>
    <mergeCell ref="O329:O332"/>
    <mergeCell ref="CB329:CB332"/>
    <mergeCell ref="CC329:CC332"/>
    <mergeCell ref="P329:P332"/>
    <mergeCell ref="Q329:Q332"/>
    <mergeCell ref="R329:R332"/>
    <mergeCell ref="S329:S332"/>
    <mergeCell ref="T329:T332"/>
    <mergeCell ref="U329:U332"/>
    <mergeCell ref="V329:V332"/>
    <mergeCell ref="W329:W332"/>
    <mergeCell ref="X329:X332"/>
    <mergeCell ref="BS329:BS332"/>
    <mergeCell ref="BT329:BT332"/>
    <mergeCell ref="BU329:BU332"/>
    <mergeCell ref="BV329:BV332"/>
    <mergeCell ref="BZ329:BZ332"/>
    <mergeCell ref="CA329:CA332"/>
    <mergeCell ref="AE329:AE332"/>
    <mergeCell ref="AF329:AF332"/>
    <mergeCell ref="BK329:BK332"/>
    <mergeCell ref="BL329:BL332"/>
    <mergeCell ref="BJ333:BJ335"/>
    <mergeCell ref="BK333:BK335"/>
    <mergeCell ref="CC333:CC335"/>
    <mergeCell ref="CD333:CD335"/>
    <mergeCell ref="CE333:CE335"/>
    <mergeCell ref="T333:T335"/>
    <mergeCell ref="U333:U335"/>
    <mergeCell ref="V333:V335"/>
    <mergeCell ref="W333:W335"/>
    <mergeCell ref="X333:X335"/>
    <mergeCell ref="Y333:Y335"/>
    <mergeCell ref="CC327:CC328"/>
    <mergeCell ref="CD327:CD328"/>
    <mergeCell ref="BM333:BM335"/>
    <mergeCell ref="BR333:BR335"/>
    <mergeCell ref="BM329:BM332"/>
    <mergeCell ref="BR329:BR332"/>
    <mergeCell ref="BM327:BM328"/>
    <mergeCell ref="BR327:BR328"/>
    <mergeCell ref="BS327:BS328"/>
    <mergeCell ref="BT327:BT328"/>
    <mergeCell ref="BU327:BU328"/>
    <mergeCell ref="BV327:BV328"/>
    <mergeCell ref="BZ327:BZ328"/>
    <mergeCell ref="CA327:CA328"/>
    <mergeCell ref="CB327:CB328"/>
    <mergeCell ref="BS333:BS335"/>
    <mergeCell ref="BT333:BT335"/>
    <mergeCell ref="BU333:BU335"/>
    <mergeCell ref="BV333:BV335"/>
    <mergeCell ref="Z327:Z328"/>
    <mergeCell ref="AA327:AA328"/>
    <mergeCell ref="G22:G38"/>
    <mergeCell ref="N22:N38"/>
    <mergeCell ref="M22:M38"/>
    <mergeCell ref="L22:L38"/>
    <mergeCell ref="K22:K38"/>
    <mergeCell ref="J22:J38"/>
    <mergeCell ref="I22:I38"/>
    <mergeCell ref="C39:C50"/>
    <mergeCell ref="B39:B50"/>
    <mergeCell ref="C22:C38"/>
    <mergeCell ref="B22:B38"/>
    <mergeCell ref="A22:A38"/>
    <mergeCell ref="AK39:AK50"/>
    <mergeCell ref="AJ39:AJ50"/>
    <mergeCell ref="AI39:AI50"/>
    <mergeCell ref="AH39:AH50"/>
    <mergeCell ref="AG39:AG50"/>
    <mergeCell ref="AF39:AF50"/>
    <mergeCell ref="AE39:AE50"/>
    <mergeCell ref="AD39:AD50"/>
    <mergeCell ref="AC39:AC50"/>
    <mergeCell ref="AB39:AB50"/>
    <mergeCell ref="AA39:AA50"/>
    <mergeCell ref="Z39:Z50"/>
    <mergeCell ref="Y39:Y50"/>
    <mergeCell ref="X39:X50"/>
    <mergeCell ref="W39:W50"/>
    <mergeCell ref="V39:V50"/>
    <mergeCell ref="U39:U50"/>
    <mergeCell ref="T39:T50"/>
    <mergeCell ref="A39:A50"/>
    <mergeCell ref="E39:E50"/>
    <mergeCell ref="R333:R335"/>
    <mergeCell ref="S333:S335"/>
    <mergeCell ref="G240:G242"/>
    <mergeCell ref="F240:F242"/>
    <mergeCell ref="J243:J247"/>
    <mergeCell ref="K243:K247"/>
    <mergeCell ref="L243:L247"/>
    <mergeCell ref="M243:M247"/>
    <mergeCell ref="N243:N247"/>
    <mergeCell ref="O243:O247"/>
    <mergeCell ref="P243:P247"/>
    <mergeCell ref="Q243:Q247"/>
    <mergeCell ref="R243:R247"/>
    <mergeCell ref="S243:S247"/>
    <mergeCell ref="G248:G250"/>
    <mergeCell ref="F248:F250"/>
    <mergeCell ref="E248:E250"/>
    <mergeCell ref="E333:E335"/>
    <mergeCell ref="F333:F335"/>
    <mergeCell ref="G333:G335"/>
    <mergeCell ref="H333:H335"/>
    <mergeCell ref="I333:I335"/>
    <mergeCell ref="J333:J335"/>
    <mergeCell ref="K333:K335"/>
    <mergeCell ref="L333:L335"/>
    <mergeCell ref="G243:G247"/>
    <mergeCell ref="F243:F247"/>
    <mergeCell ref="E243:E247"/>
    <mergeCell ref="H248:H250"/>
    <mergeCell ref="I248:I250"/>
    <mergeCell ref="J248:J250"/>
    <mergeCell ref="K248:K250"/>
    <mergeCell ref="X281:X284"/>
    <mergeCell ref="Y329:Y332"/>
    <mergeCell ref="S39:S50"/>
    <mergeCell ref="R39:R50"/>
    <mergeCell ref="Q39:Q50"/>
    <mergeCell ref="P39:P50"/>
    <mergeCell ref="O39:O50"/>
    <mergeCell ref="N39:N50"/>
    <mergeCell ref="M39:M50"/>
    <mergeCell ref="L39:L50"/>
    <mergeCell ref="R327:R328"/>
    <mergeCell ref="S327:S328"/>
    <mergeCell ref="T327:T328"/>
    <mergeCell ref="U327:U328"/>
    <mergeCell ref="V327:V328"/>
    <mergeCell ref="W327:W328"/>
    <mergeCell ref="X327:X328"/>
    <mergeCell ref="Y327:Y328"/>
    <mergeCell ref="S281:S284"/>
    <mergeCell ref="T272:T280"/>
    <mergeCell ref="V193:V196"/>
    <mergeCell ref="W193:W196"/>
    <mergeCell ref="X193:X196"/>
    <mergeCell ref="T240:T242"/>
    <mergeCell ref="U240:U242"/>
    <mergeCell ref="V240:V242"/>
    <mergeCell ref="W240:W242"/>
    <mergeCell ref="W248:W250"/>
    <mergeCell ref="Y193:Y196"/>
    <mergeCell ref="M193:M196"/>
    <mergeCell ref="N193:N196"/>
    <mergeCell ref="O193:O196"/>
    <mergeCell ref="AE333:AE335"/>
    <mergeCell ref="AF333:AF335"/>
    <mergeCell ref="AK333:AK335"/>
    <mergeCell ref="BI333:BI335"/>
    <mergeCell ref="AK325:AK326"/>
    <mergeCell ref="AF325:AF326"/>
    <mergeCell ref="AG325:AG326"/>
    <mergeCell ref="AH325:AH326"/>
    <mergeCell ref="H39:H50"/>
    <mergeCell ref="Z329:Z332"/>
    <mergeCell ref="AA329:AA332"/>
    <mergeCell ref="AB329:AB332"/>
    <mergeCell ref="AC329:AC332"/>
    <mergeCell ref="AD329:AD332"/>
    <mergeCell ref="AG329:AG332"/>
    <mergeCell ref="AH329:AH332"/>
    <mergeCell ref="AI329:AI332"/>
    <mergeCell ref="AJ329:AJ332"/>
    <mergeCell ref="AK329:AK332"/>
    <mergeCell ref="BI329:BI332"/>
    <mergeCell ref="AH327:AH328"/>
    <mergeCell ref="AI327:AI328"/>
    <mergeCell ref="AJ327:AJ328"/>
    <mergeCell ref="T229:T232"/>
    <mergeCell ref="U229:U232"/>
    <mergeCell ref="V229:V232"/>
    <mergeCell ref="AD233:AD234"/>
    <mergeCell ref="AC233:AC234"/>
    <mergeCell ref="AB233:AB234"/>
    <mergeCell ref="Z333:Z335"/>
    <mergeCell ref="AA333:AA335"/>
    <mergeCell ref="R325:R326"/>
    <mergeCell ref="CD115:CD123"/>
    <mergeCell ref="CE115:CE123"/>
    <mergeCell ref="AK114:AK123"/>
    <mergeCell ref="AJ114:AJ123"/>
    <mergeCell ref="AI114:AI123"/>
    <mergeCell ref="AH114:AH123"/>
    <mergeCell ref="AG114:AG123"/>
    <mergeCell ref="AF114:AF123"/>
    <mergeCell ref="AA114:AA123"/>
    <mergeCell ref="AB114:AB123"/>
    <mergeCell ref="G114:G123"/>
    <mergeCell ref="H114:H123"/>
    <mergeCell ref="I114:I123"/>
    <mergeCell ref="J114:J123"/>
    <mergeCell ref="K114:K123"/>
    <mergeCell ref="L114:L123"/>
    <mergeCell ref="M114:M123"/>
    <mergeCell ref="N114:N123"/>
    <mergeCell ref="O114:O123"/>
    <mergeCell ref="P114:P123"/>
    <mergeCell ref="Q114:Q123"/>
    <mergeCell ref="R114:R123"/>
    <mergeCell ref="S114:S123"/>
    <mergeCell ref="T114:T123"/>
    <mergeCell ref="U114:U123"/>
    <mergeCell ref="V114:V123"/>
    <mergeCell ref="W114:W123"/>
    <mergeCell ref="BJ114:BJ123"/>
    <mergeCell ref="BK114:BK123"/>
    <mergeCell ref="BL114:BL123"/>
    <mergeCell ref="BI114:BI116"/>
    <mergeCell ref="BS115:BS123"/>
    <mergeCell ref="BZ157:BZ165"/>
    <mergeCell ref="CA157:CA165"/>
    <mergeCell ref="CB157:CB165"/>
    <mergeCell ref="CC157:CC165"/>
    <mergeCell ref="CD157:CD165"/>
    <mergeCell ref="CE157:CE165"/>
    <mergeCell ref="BS168:BS177"/>
    <mergeCell ref="BZ168:BZ177"/>
    <mergeCell ref="CA168:CA177"/>
    <mergeCell ref="CB168:CB177"/>
    <mergeCell ref="CC168:CC177"/>
    <mergeCell ref="CD168:CD177"/>
    <mergeCell ref="CE168:CE177"/>
    <mergeCell ref="X114:X123"/>
    <mergeCell ref="BS125:BS131"/>
    <mergeCell ref="BR125:BR131"/>
    <mergeCell ref="BZ125:BZ132"/>
    <mergeCell ref="CA125:CA132"/>
    <mergeCell ref="CB125:CB132"/>
    <mergeCell ref="CC125:CC132"/>
    <mergeCell ref="CD125:CD132"/>
    <mergeCell ref="CE125:CE132"/>
    <mergeCell ref="BZ134:BZ146"/>
    <mergeCell ref="CA134:CA146"/>
    <mergeCell ref="CB134:CB146"/>
    <mergeCell ref="CC134:CC146"/>
    <mergeCell ref="CD134:CD146"/>
    <mergeCell ref="CE134:CE146"/>
    <mergeCell ref="BZ115:BZ123"/>
    <mergeCell ref="CA115:CA123"/>
    <mergeCell ref="CB115:CB123"/>
    <mergeCell ref="CC115:CC123"/>
    <mergeCell ref="CA229:CA232"/>
    <mergeCell ref="CB229:CB232"/>
    <mergeCell ref="CC229:CC232"/>
    <mergeCell ref="CD229:CD232"/>
    <mergeCell ref="CE229:CE232"/>
    <mergeCell ref="AK229:AK232"/>
    <mergeCell ref="AJ229:AJ232"/>
    <mergeCell ref="AI229:AI232"/>
    <mergeCell ref="AH229:AH232"/>
    <mergeCell ref="AG229:AG232"/>
    <mergeCell ref="AF229:AF232"/>
    <mergeCell ref="AE229:AE232"/>
    <mergeCell ref="AD229:AD232"/>
    <mergeCell ref="AC229:AC232"/>
    <mergeCell ref="AB229:AB232"/>
    <mergeCell ref="AA229:AA232"/>
    <mergeCell ref="Z229:Z232"/>
    <mergeCell ref="BS229:BS232"/>
    <mergeCell ref="BZ229:BZ232"/>
    <mergeCell ref="AA233:AA234"/>
    <mergeCell ref="Z233:Z234"/>
    <mergeCell ref="Y233:Y234"/>
    <mergeCell ref="X233:X234"/>
    <mergeCell ref="W233:W234"/>
    <mergeCell ref="V233:V234"/>
    <mergeCell ref="U233:U234"/>
    <mergeCell ref="Y229:Y232"/>
    <mergeCell ref="X229:X232"/>
    <mergeCell ref="W229:W232"/>
    <mergeCell ref="A229:A232"/>
    <mergeCell ref="B229:B232"/>
    <mergeCell ref="C229:C232"/>
    <mergeCell ref="D229:D232"/>
    <mergeCell ref="E229:E232"/>
    <mergeCell ref="F229:F232"/>
    <mergeCell ref="G229:G232"/>
    <mergeCell ref="H229:H232"/>
    <mergeCell ref="I229:I232"/>
    <mergeCell ref="J229:J232"/>
    <mergeCell ref="K229:K232"/>
    <mergeCell ref="L229:L232"/>
    <mergeCell ref="M229:M232"/>
    <mergeCell ref="N229:N232"/>
    <mergeCell ref="O229:O232"/>
    <mergeCell ref="P229:P232"/>
    <mergeCell ref="Q229:Q232"/>
    <mergeCell ref="R229:R232"/>
    <mergeCell ref="S229:S232"/>
    <mergeCell ref="T233:T234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R233:R234"/>
    <mergeCell ref="S233:S234"/>
    <mergeCell ref="BS233:BS234"/>
    <mergeCell ref="BZ233:BZ234"/>
    <mergeCell ref="CA233:CA234"/>
    <mergeCell ref="CB233:CB234"/>
    <mergeCell ref="CC233:CC234"/>
    <mergeCell ref="CD233:CD234"/>
    <mergeCell ref="CE233:CE234"/>
    <mergeCell ref="AK235:AK236"/>
    <mergeCell ref="AJ235:AJ236"/>
    <mergeCell ref="AI235:AI236"/>
    <mergeCell ref="AA235:AA236"/>
    <mergeCell ref="AB235:AB236"/>
    <mergeCell ref="AC235:AC236"/>
    <mergeCell ref="AD235:AD236"/>
    <mergeCell ref="AE235:AE236"/>
    <mergeCell ref="AF235:AF236"/>
    <mergeCell ref="AG235:AG236"/>
    <mergeCell ref="AH235:AH236"/>
    <mergeCell ref="BS235:BS236"/>
    <mergeCell ref="BZ235:BZ236"/>
    <mergeCell ref="CA235:CA236"/>
    <mergeCell ref="CB235:CB236"/>
    <mergeCell ref="CC235:CC236"/>
    <mergeCell ref="CD235:CD236"/>
    <mergeCell ref="CE235:CE236"/>
    <mergeCell ref="AK233:AK234"/>
    <mergeCell ref="AJ233:AJ234"/>
    <mergeCell ref="AI233:AI234"/>
    <mergeCell ref="AH233:AH234"/>
    <mergeCell ref="AG233:AG234"/>
    <mergeCell ref="AF233:AF234"/>
    <mergeCell ref="AE233:AE234"/>
    <mergeCell ref="Z235:Z236"/>
    <mergeCell ref="Y235:Y236"/>
    <mergeCell ref="X235:X236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J235:J236"/>
    <mergeCell ref="K235:K236"/>
    <mergeCell ref="L235:L236"/>
    <mergeCell ref="M235:M236"/>
    <mergeCell ref="N235:N236"/>
    <mergeCell ref="O235:O236"/>
    <mergeCell ref="P235:P236"/>
    <mergeCell ref="Q235:Q236"/>
    <mergeCell ref="R235:R236"/>
    <mergeCell ref="S235:S236"/>
    <mergeCell ref="T235:T236"/>
    <mergeCell ref="U235:U236"/>
    <mergeCell ref="V235:V236"/>
    <mergeCell ref="W235:W236"/>
    <mergeCell ref="BS237:BS239"/>
    <mergeCell ref="BZ237:BZ239"/>
    <mergeCell ref="CA237:CA239"/>
    <mergeCell ref="CB237:CB239"/>
    <mergeCell ref="CC237:CC239"/>
    <mergeCell ref="CD237:CD239"/>
    <mergeCell ref="CE237:CE239"/>
    <mergeCell ref="AK237:AK239"/>
    <mergeCell ref="AJ237:AJ239"/>
    <mergeCell ref="AI237:AI239"/>
    <mergeCell ref="AH237:AH239"/>
    <mergeCell ref="AG237:AG239"/>
    <mergeCell ref="AF237:AF239"/>
    <mergeCell ref="AE237:AE239"/>
    <mergeCell ref="AD237:AD239"/>
    <mergeCell ref="AA237:AA239"/>
    <mergeCell ref="AB237:AB239"/>
    <mergeCell ref="AC237:AC239"/>
    <mergeCell ref="Z237:Z239"/>
    <mergeCell ref="Y237:Y239"/>
    <mergeCell ref="X237:X239"/>
    <mergeCell ref="A237:A239"/>
    <mergeCell ref="E237:E239"/>
    <mergeCell ref="F237:F239"/>
    <mergeCell ref="G237:G239"/>
    <mergeCell ref="H237:H239"/>
    <mergeCell ref="I237:I239"/>
    <mergeCell ref="J237:J239"/>
    <mergeCell ref="K237:K239"/>
    <mergeCell ref="L237:L239"/>
    <mergeCell ref="M237:M239"/>
    <mergeCell ref="N237:N239"/>
    <mergeCell ref="O237:O239"/>
    <mergeCell ref="P237:P239"/>
    <mergeCell ref="Q237:Q239"/>
    <mergeCell ref="R237:R239"/>
    <mergeCell ref="S237:S239"/>
    <mergeCell ref="T237:T239"/>
    <mergeCell ref="U237:U239"/>
    <mergeCell ref="V237:V239"/>
    <mergeCell ref="W237:W239"/>
    <mergeCell ref="AD240:AD242"/>
    <mergeCell ref="AC240:AC242"/>
    <mergeCell ref="AA240:AA242"/>
    <mergeCell ref="Z240:Z242"/>
    <mergeCell ref="Y240:Y242"/>
    <mergeCell ref="X240:X242"/>
    <mergeCell ref="H240:H242"/>
    <mergeCell ref="I240:I242"/>
    <mergeCell ref="J240:J242"/>
    <mergeCell ref="K240:K242"/>
    <mergeCell ref="L240:L242"/>
    <mergeCell ref="M240:M242"/>
    <mergeCell ref="N240:N242"/>
    <mergeCell ref="O240:O242"/>
    <mergeCell ref="P240:P242"/>
    <mergeCell ref="Q240:Q242"/>
    <mergeCell ref="R240:R242"/>
    <mergeCell ref="S240:S242"/>
    <mergeCell ref="BZ243:BZ247"/>
    <mergeCell ref="CA243:CA247"/>
    <mergeCell ref="CB243:CB247"/>
    <mergeCell ref="CC243:CC247"/>
    <mergeCell ref="CD243:CD247"/>
    <mergeCell ref="CE243:CE247"/>
    <mergeCell ref="BS243:BS247"/>
    <mergeCell ref="A240:A242"/>
    <mergeCell ref="AB240:AB242"/>
    <mergeCell ref="BS240:BS242"/>
    <mergeCell ref="BZ240:BZ242"/>
    <mergeCell ref="CA240:CA242"/>
    <mergeCell ref="CB240:CB242"/>
    <mergeCell ref="CC240:CC242"/>
    <mergeCell ref="CD240:CD242"/>
    <mergeCell ref="CE240:CE242"/>
    <mergeCell ref="AK243:AK247"/>
    <mergeCell ref="AJ243:AJ247"/>
    <mergeCell ref="AI243:AI247"/>
    <mergeCell ref="AH243:AH247"/>
    <mergeCell ref="AG243:AG247"/>
    <mergeCell ref="AF243:AF247"/>
    <mergeCell ref="AE243:AE247"/>
    <mergeCell ref="AD243:AD247"/>
    <mergeCell ref="AC243:AC247"/>
    <mergeCell ref="AB243:AB247"/>
    <mergeCell ref="AA243:AA247"/>
    <mergeCell ref="Z243:Z247"/>
    <mergeCell ref="Y243:Y247"/>
    <mergeCell ref="X243:X247"/>
    <mergeCell ref="AK240:AK242"/>
    <mergeCell ref="AJ240:AJ242"/>
    <mergeCell ref="L248:L250"/>
    <mergeCell ref="M248:M250"/>
    <mergeCell ref="N248:N250"/>
    <mergeCell ref="O248:O250"/>
    <mergeCell ref="P248:P250"/>
    <mergeCell ref="Q248:Q250"/>
    <mergeCell ref="R248:R250"/>
    <mergeCell ref="S248:S250"/>
    <mergeCell ref="T248:T250"/>
    <mergeCell ref="U248:U250"/>
    <mergeCell ref="V248:V250"/>
    <mergeCell ref="T243:T247"/>
    <mergeCell ref="U243:U247"/>
    <mergeCell ref="V243:V247"/>
    <mergeCell ref="W243:W247"/>
    <mergeCell ref="D248:D250"/>
    <mergeCell ref="A248:A250"/>
    <mergeCell ref="D243:D247"/>
    <mergeCell ref="C243:C247"/>
    <mergeCell ref="B243:B247"/>
    <mergeCell ref="A243:A247"/>
    <mergeCell ref="H243:H247"/>
    <mergeCell ref="I243:I247"/>
    <mergeCell ref="BZ248:BZ250"/>
    <mergeCell ref="CA248:CA250"/>
    <mergeCell ref="CB248:CB250"/>
    <mergeCell ref="CC248:CC250"/>
    <mergeCell ref="CD248:CD250"/>
    <mergeCell ref="CE248:CE250"/>
    <mergeCell ref="BS248:BS250"/>
    <mergeCell ref="BS252:BS255"/>
    <mergeCell ref="AK252:AK255"/>
    <mergeCell ref="AJ252:AJ255"/>
    <mergeCell ref="AI252:AI255"/>
    <mergeCell ref="AG252:AG255"/>
    <mergeCell ref="AF252:AF255"/>
    <mergeCell ref="AE252:AE255"/>
    <mergeCell ref="AD252:AD255"/>
    <mergeCell ref="AC252:AC255"/>
    <mergeCell ref="AA252:AA255"/>
    <mergeCell ref="Z252:Z255"/>
    <mergeCell ref="AB252:AB255"/>
    <mergeCell ref="AH252:AH255"/>
    <mergeCell ref="Y252:Y255"/>
    <mergeCell ref="X252:X255"/>
    <mergeCell ref="A252:A255"/>
    <mergeCell ref="B252:B255"/>
    <mergeCell ref="C252:C255"/>
    <mergeCell ref="D252:D255"/>
    <mergeCell ref="E252:E255"/>
    <mergeCell ref="F252:F255"/>
    <mergeCell ref="G252:G255"/>
    <mergeCell ref="H252:H255"/>
    <mergeCell ref="I252:I255"/>
    <mergeCell ref="J252:J255"/>
    <mergeCell ref="K252:K255"/>
    <mergeCell ref="L252:L255"/>
    <mergeCell ref="M252:M255"/>
    <mergeCell ref="N252:N255"/>
    <mergeCell ref="O252:O255"/>
    <mergeCell ref="P252:P255"/>
    <mergeCell ref="Q252:Q255"/>
    <mergeCell ref="R252:R255"/>
    <mergeCell ref="S252:S255"/>
    <mergeCell ref="T252:T255"/>
    <mergeCell ref="U252:U255"/>
    <mergeCell ref="V252:V255"/>
    <mergeCell ref="W252:W255"/>
    <mergeCell ref="AA256:AA257"/>
    <mergeCell ref="Z256:Z257"/>
    <mergeCell ref="Y256:Y257"/>
    <mergeCell ref="X256:X257"/>
    <mergeCell ref="H256:H257"/>
    <mergeCell ref="I256:I257"/>
    <mergeCell ref="J256:J257"/>
    <mergeCell ref="K256:K257"/>
    <mergeCell ref="L256:L257"/>
    <mergeCell ref="M256:M257"/>
    <mergeCell ref="N256:N257"/>
    <mergeCell ref="O256:O257"/>
    <mergeCell ref="P256:P257"/>
    <mergeCell ref="Q256:Q257"/>
    <mergeCell ref="R256:R257"/>
    <mergeCell ref="S256:S257"/>
    <mergeCell ref="T256:T257"/>
    <mergeCell ref="U256:U257"/>
    <mergeCell ref="V256:V257"/>
    <mergeCell ref="W256:W257"/>
    <mergeCell ref="G256:G257"/>
    <mergeCell ref="F256:F257"/>
    <mergeCell ref="E256:E257"/>
    <mergeCell ref="D256:D257"/>
    <mergeCell ref="C256:C257"/>
    <mergeCell ref="A256:A257"/>
    <mergeCell ref="BS256:BS257"/>
    <mergeCell ref="AK258:AK264"/>
    <mergeCell ref="AJ258:AJ264"/>
    <mergeCell ref="AI258:AI264"/>
    <mergeCell ref="AH258:AH264"/>
    <mergeCell ref="AG258:AG264"/>
    <mergeCell ref="AF258:AF264"/>
    <mergeCell ref="AE258:AE264"/>
    <mergeCell ref="AD258:AD264"/>
    <mergeCell ref="AC258:AC264"/>
    <mergeCell ref="AB258:AB264"/>
    <mergeCell ref="AA258:AA264"/>
    <mergeCell ref="Z258:Z264"/>
    <mergeCell ref="Y258:Y264"/>
    <mergeCell ref="X258:X264"/>
    <mergeCell ref="H258:H264"/>
    <mergeCell ref="I258:I264"/>
    <mergeCell ref="J258:J264"/>
    <mergeCell ref="K258:K264"/>
    <mergeCell ref="L258:L264"/>
    <mergeCell ref="M258:M264"/>
    <mergeCell ref="N258:N264"/>
    <mergeCell ref="O258:O264"/>
    <mergeCell ref="P258:P264"/>
    <mergeCell ref="Q258:Q264"/>
    <mergeCell ref="R258:R264"/>
    <mergeCell ref="E258:E264"/>
    <mergeCell ref="D258:D264"/>
    <mergeCell ref="C258:C264"/>
    <mergeCell ref="B258:B264"/>
    <mergeCell ref="A258:A264"/>
    <mergeCell ref="BZ281:BZ284"/>
    <mergeCell ref="CA281:CA284"/>
    <mergeCell ref="CB281:CB284"/>
    <mergeCell ref="CC281:CC284"/>
    <mergeCell ref="CD281:CD284"/>
    <mergeCell ref="BK272:BK280"/>
    <mergeCell ref="BL272:BL280"/>
    <mergeCell ref="BJ272:BJ280"/>
    <mergeCell ref="Y281:Y284"/>
    <mergeCell ref="Z281:Z284"/>
    <mergeCell ref="AA281:AA284"/>
    <mergeCell ref="AB281:AB284"/>
    <mergeCell ref="AC281:AC284"/>
    <mergeCell ref="AD281:AD284"/>
    <mergeCell ref="AE281:AE284"/>
    <mergeCell ref="AF281:AF284"/>
    <mergeCell ref="AG281:AG284"/>
    <mergeCell ref="AH281:AH284"/>
    <mergeCell ref="AI281:AI284"/>
    <mergeCell ref="AJ281:AJ284"/>
    <mergeCell ref="N272:N280"/>
    <mergeCell ref="O272:O280"/>
    <mergeCell ref="P272:P280"/>
    <mergeCell ref="R281:R284"/>
    <mergeCell ref="M267:M268"/>
    <mergeCell ref="S258:S264"/>
    <mergeCell ref="T258:T264"/>
    <mergeCell ref="U258:U264"/>
    <mergeCell ref="V258:V264"/>
    <mergeCell ref="W258:W264"/>
    <mergeCell ref="G258:G264"/>
    <mergeCell ref="F258:F264"/>
    <mergeCell ref="BJ325:BJ326"/>
    <mergeCell ref="BK325:BK326"/>
    <mergeCell ref="BL325:BL326"/>
    <mergeCell ref="BJ365:BJ367"/>
    <mergeCell ref="BK365:BK367"/>
    <mergeCell ref="BL365:BL367"/>
    <mergeCell ref="BJ368:BJ379"/>
    <mergeCell ref="BK368:BK379"/>
    <mergeCell ref="BL368:BL379"/>
    <mergeCell ref="AB333:AB335"/>
    <mergeCell ref="AC333:AC335"/>
    <mergeCell ref="AD333:AD335"/>
    <mergeCell ref="BL333:BL335"/>
    <mergeCell ref="AK327:AK328"/>
    <mergeCell ref="BI327:BI328"/>
    <mergeCell ref="AK267:AK268"/>
    <mergeCell ref="AJ267:AJ268"/>
    <mergeCell ref="AI267:AI268"/>
    <mergeCell ref="AH267:AH268"/>
    <mergeCell ref="AA267:AA268"/>
    <mergeCell ref="Z267:Z268"/>
    <mergeCell ref="Y267:Y268"/>
    <mergeCell ref="X267:X268"/>
    <mergeCell ref="P267:P268"/>
    <mergeCell ref="Q267:Q268"/>
    <mergeCell ref="R267:R268"/>
    <mergeCell ref="S267:S268"/>
    <mergeCell ref="CB450:CB462"/>
    <mergeCell ref="CC450:CC462"/>
    <mergeCell ref="CD450:CD462"/>
    <mergeCell ref="CE450:CE462"/>
    <mergeCell ref="BZ411:BZ417"/>
    <mergeCell ref="CA411:CA417"/>
    <mergeCell ref="CB411:CB417"/>
    <mergeCell ref="CC411:CC417"/>
    <mergeCell ref="CD411:CD417"/>
    <mergeCell ref="CE411:CE417"/>
    <mergeCell ref="BZ418:BZ428"/>
    <mergeCell ref="CA418:CA428"/>
    <mergeCell ref="CB418:CB428"/>
    <mergeCell ref="CC418:CC428"/>
    <mergeCell ref="CD418:CD428"/>
    <mergeCell ref="CE418:CE428"/>
    <mergeCell ref="BL243:BL247"/>
    <mergeCell ref="CE281:CE284"/>
    <mergeCell ref="BS285:BS289"/>
    <mergeCell ref="CD329:CD332"/>
    <mergeCell ref="CE329:CE332"/>
    <mergeCell ref="CB333:CB335"/>
    <mergeCell ref="CC325:CC326"/>
    <mergeCell ref="CD325:CD326"/>
    <mergeCell ref="CE325:CE326"/>
    <mergeCell ref="CC293:CC296"/>
    <mergeCell ref="CD293:CD296"/>
    <mergeCell ref="CE293:CE296"/>
    <mergeCell ref="BU304:BU310"/>
    <mergeCell ref="BV304:BV310"/>
    <mergeCell ref="CE304:CE310"/>
    <mergeCell ref="CB301:CB303"/>
    <mergeCell ref="BK222:BK228"/>
    <mergeCell ref="BL222:BL228"/>
    <mergeCell ref="BJ229:BJ232"/>
    <mergeCell ref="BK229:BK232"/>
    <mergeCell ref="BL229:BL232"/>
    <mergeCell ref="BJ233:BJ234"/>
    <mergeCell ref="BK233:BK234"/>
    <mergeCell ref="BL233:BL234"/>
    <mergeCell ref="BJ235:BJ236"/>
    <mergeCell ref="BK235:BK236"/>
    <mergeCell ref="BL235:BL236"/>
    <mergeCell ref="BJ237:BJ239"/>
    <mergeCell ref="BK237:BK239"/>
    <mergeCell ref="BL237:BL239"/>
    <mergeCell ref="AE256:AE257"/>
    <mergeCell ref="AK157:AK166"/>
    <mergeCell ref="AH133:AH146"/>
    <mergeCell ref="AI133:AI146"/>
    <mergeCell ref="AJ133:AJ146"/>
    <mergeCell ref="AE180:AE184"/>
    <mergeCell ref="AK197:AK201"/>
    <mergeCell ref="AJ197:AJ201"/>
    <mergeCell ref="AI197:AI201"/>
    <mergeCell ref="AH197:AH201"/>
    <mergeCell ref="AG197:AG201"/>
    <mergeCell ref="AI240:AI242"/>
    <mergeCell ref="AH240:AH242"/>
    <mergeCell ref="AG240:AG242"/>
    <mergeCell ref="AF240:AF242"/>
    <mergeCell ref="AE240:AE242"/>
    <mergeCell ref="AD256:AD257"/>
    <mergeCell ref="AC256:AC257"/>
    <mergeCell ref="AB256:AB257"/>
    <mergeCell ref="BJ243:BJ247"/>
    <mergeCell ref="BK243:BK247"/>
    <mergeCell ref="W267:W268"/>
    <mergeCell ref="BJ248:BJ250"/>
    <mergeCell ref="BK248:BK250"/>
    <mergeCell ref="BL248:BL250"/>
    <mergeCell ref="BJ252:BJ255"/>
    <mergeCell ref="BK252:BK255"/>
    <mergeCell ref="BL252:BL255"/>
    <mergeCell ref="BJ256:BJ257"/>
    <mergeCell ref="BK256:BK257"/>
    <mergeCell ref="BL256:BL257"/>
    <mergeCell ref="BJ258:BJ264"/>
    <mergeCell ref="BK258:BK264"/>
    <mergeCell ref="BL258:BL264"/>
    <mergeCell ref="AK248:AK250"/>
    <mergeCell ref="AJ248:AJ250"/>
    <mergeCell ref="AI248:AI250"/>
    <mergeCell ref="AH248:AH250"/>
    <mergeCell ref="AG248:AG250"/>
    <mergeCell ref="AF248:AF250"/>
    <mergeCell ref="AE248:AE250"/>
    <mergeCell ref="AD248:AD250"/>
    <mergeCell ref="AC248:AC250"/>
    <mergeCell ref="AB248:AB250"/>
    <mergeCell ref="AA248:AA250"/>
    <mergeCell ref="Z248:Z250"/>
    <mergeCell ref="Y248:Y250"/>
    <mergeCell ref="X248:X250"/>
    <mergeCell ref="BL411:BL417"/>
    <mergeCell ref="BL418:BL428"/>
    <mergeCell ref="BJ240:BJ242"/>
    <mergeCell ref="BK240:BK242"/>
    <mergeCell ref="BL240:BL242"/>
    <mergeCell ref="BJ322:BJ324"/>
    <mergeCell ref="BK322:BK324"/>
    <mergeCell ref="BL322:BL324"/>
    <mergeCell ref="BJ362:BJ364"/>
    <mergeCell ref="BK362:BK364"/>
    <mergeCell ref="BL362:BL364"/>
    <mergeCell ref="AK256:AK257"/>
    <mergeCell ref="AJ256:AJ257"/>
    <mergeCell ref="AI256:AI257"/>
    <mergeCell ref="AH256:AH257"/>
    <mergeCell ref="AG256:AG257"/>
    <mergeCell ref="AF256:AF257"/>
    <mergeCell ref="BJ269:BJ271"/>
    <mergeCell ref="BK269:BK271"/>
    <mergeCell ref="BJ329:BJ332"/>
    <mergeCell ref="AG333:AG335"/>
    <mergeCell ref="AH333:AH335"/>
    <mergeCell ref="AI333:AI335"/>
    <mergeCell ref="AJ333:AJ335"/>
    <mergeCell ref="BJ311:BJ316"/>
    <mergeCell ref="AF311:AF316"/>
    <mergeCell ref="AG311:AG316"/>
    <mergeCell ref="AI311:AI316"/>
    <mergeCell ref="AJ322:AJ324"/>
    <mergeCell ref="AI322:AI324"/>
    <mergeCell ref="BI317:BI321"/>
    <mergeCell ref="AK362:AK364"/>
    <mergeCell ref="T267:T268"/>
    <mergeCell ref="U267:U268"/>
    <mergeCell ref="V267:V268"/>
    <mergeCell ref="L267:L268"/>
    <mergeCell ref="K267:K268"/>
    <mergeCell ref="J267:J268"/>
    <mergeCell ref="I267:I268"/>
    <mergeCell ref="H267:H268"/>
    <mergeCell ref="G267:G268"/>
    <mergeCell ref="F267:F268"/>
    <mergeCell ref="E267:E268"/>
    <mergeCell ref="X381:X382"/>
    <mergeCell ref="W381:W382"/>
    <mergeCell ref="S325:S326"/>
    <mergeCell ref="T325:T326"/>
    <mergeCell ref="U325:U326"/>
    <mergeCell ref="V325:V326"/>
    <mergeCell ref="W325:W326"/>
    <mergeCell ref="X325:X326"/>
    <mergeCell ref="M333:M335"/>
    <mergeCell ref="N333:N335"/>
    <mergeCell ref="O333:O335"/>
    <mergeCell ref="P333:P335"/>
    <mergeCell ref="Q333:Q335"/>
    <mergeCell ref="R355:R361"/>
    <mergeCell ref="S355:S361"/>
    <mergeCell ref="T355:T361"/>
    <mergeCell ref="U355:U361"/>
    <mergeCell ref="T281:T284"/>
    <mergeCell ref="U281:U284"/>
    <mergeCell ref="V281:V284"/>
    <mergeCell ref="W281:W284"/>
    <mergeCell ref="D267:D268"/>
    <mergeCell ref="A267:A268"/>
    <mergeCell ref="B267:B268"/>
    <mergeCell ref="C267:C268"/>
    <mergeCell ref="R381:R382"/>
    <mergeCell ref="S381:S382"/>
    <mergeCell ref="T381:T382"/>
    <mergeCell ref="U381:U382"/>
    <mergeCell ref="V381:V382"/>
    <mergeCell ref="A381:A382"/>
    <mergeCell ref="B381:B382"/>
    <mergeCell ref="C381:C382"/>
    <mergeCell ref="D381:D382"/>
    <mergeCell ref="E381:E382"/>
    <mergeCell ref="F381:F382"/>
    <mergeCell ref="G381:G382"/>
    <mergeCell ref="H381:H382"/>
    <mergeCell ref="I381:I382"/>
    <mergeCell ref="J381:J382"/>
    <mergeCell ref="K381:K382"/>
    <mergeCell ref="L381:L382"/>
    <mergeCell ref="M381:M382"/>
    <mergeCell ref="N381:N382"/>
    <mergeCell ref="O381:O382"/>
    <mergeCell ref="P381:P382"/>
    <mergeCell ref="Q381:Q382"/>
    <mergeCell ref="A333:A335"/>
    <mergeCell ref="B333:B335"/>
    <mergeCell ref="C333:C335"/>
    <mergeCell ref="D333:D335"/>
    <mergeCell ref="N267:N268"/>
    <mergeCell ref="O267:O268"/>
  </mergeCells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G450 AI462 AI436:AI442 AI449:AI456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SEINFRA CONTRATAÇÕES JUN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2025-09-04T14:40:52Z</dcterms:modified>
</cp:coreProperties>
</file>